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20550" windowHeight="4035"/>
  </bookViews>
  <sheets>
    <sheet name="TestCase" sheetId="2" r:id="rId1"/>
  </sheets>
  <externalReferences>
    <externalReference r:id="rId2"/>
  </externalReferences>
  <calcPr calcId="124519" calcMode="manual" iterate="1"/>
</workbook>
</file>

<file path=xl/calcChain.xml><?xml version="1.0" encoding="utf-8"?>
<calcChain xmlns="http://schemas.openxmlformats.org/spreadsheetml/2006/main">
  <c r="G536" i="2"/>
  <c r="E535"/>
  <c r="G533"/>
  <c r="G532"/>
  <c r="G531"/>
  <c r="G523"/>
  <c r="G518"/>
  <c r="G515"/>
  <c r="G513"/>
  <c r="G512"/>
  <c r="G511"/>
  <c r="G503"/>
  <c r="G502"/>
  <c r="G493"/>
  <c r="G490"/>
  <c r="G479"/>
  <c r="G478"/>
  <c r="E476"/>
  <c r="E475"/>
  <c r="G474"/>
  <c r="G467"/>
  <c r="G461"/>
  <c r="E459"/>
  <c r="E458"/>
  <c r="G457"/>
  <c r="G454"/>
  <c r="G452"/>
  <c r="H447"/>
  <c r="G447"/>
  <c r="G442"/>
  <c r="H436"/>
  <c r="G436"/>
  <c r="G431"/>
  <c r="H426"/>
  <c r="G426"/>
  <c r="G421"/>
  <c r="E402"/>
  <c r="E401"/>
  <c r="G398"/>
  <c r="E397"/>
  <c r="E396"/>
  <c r="G395"/>
  <c r="G392"/>
  <c r="G382"/>
  <c r="G381"/>
  <c r="H376"/>
  <c r="G376"/>
  <c r="G372"/>
  <c r="H369"/>
  <c r="G369"/>
  <c r="G365"/>
  <c r="G345"/>
  <c r="G344"/>
  <c r="E342"/>
  <c r="E341"/>
  <c r="G338"/>
  <c r="E337"/>
  <c r="E336"/>
  <c r="G335"/>
  <c r="G334"/>
  <c r="G333"/>
  <c r="G313"/>
  <c r="G312"/>
  <c r="G304"/>
  <c r="G297"/>
  <c r="G296"/>
  <c r="E279"/>
  <c r="E278"/>
  <c r="G275"/>
  <c r="E274"/>
  <c r="E273"/>
  <c r="G272"/>
  <c r="G271"/>
  <c r="G270"/>
  <c r="G262"/>
  <c r="G261"/>
  <c r="G251"/>
  <c r="G242"/>
  <c r="G241"/>
  <c r="G230"/>
  <c r="G228"/>
  <c r="G209"/>
  <c r="E208"/>
  <c r="E207"/>
  <c r="G206"/>
  <c r="G203"/>
  <c r="G185"/>
  <c r="G182"/>
  <c r="G180"/>
  <c r="G178"/>
  <c r="G168"/>
  <c r="G167"/>
  <c r="G164"/>
  <c r="G154"/>
  <c r="G153"/>
  <c r="G150"/>
  <c r="G140"/>
  <c r="G139"/>
  <c r="G131"/>
  <c r="H130"/>
  <c r="G128"/>
  <c r="G125"/>
  <c r="G117"/>
  <c r="G115"/>
  <c r="G109"/>
  <c r="G87"/>
  <c r="G85"/>
  <c r="G84"/>
  <c r="G83"/>
  <c r="G82"/>
  <c r="G81"/>
  <c r="G80"/>
  <c r="G78"/>
  <c r="H77"/>
  <c r="G62"/>
  <c r="G54"/>
  <c r="H50"/>
  <c r="G47"/>
  <c r="G45"/>
  <c r="G34"/>
  <c r="G33"/>
  <c r="G31"/>
  <c r="G20"/>
  <c r="G19"/>
  <c r="G18"/>
  <c r="G11"/>
  <c r="G4"/>
  <c r="G3"/>
  <c r="G2"/>
  <c r="G187"/>
  <c r="G122"/>
  <c r="G231"/>
  <c r="G120"/>
  <c r="G188"/>
  <c r="G73"/>
  <c r="G74"/>
  <c r="G201"/>
  <c r="G528"/>
  <c r="G67" l="1"/>
  <c r="G112"/>
  <c r="G121"/>
  <c r="G196"/>
  <c r="G226"/>
  <c r="G293"/>
  <c r="G356"/>
  <c r="G417"/>
  <c r="G498"/>
  <c r="G68"/>
  <c r="G220"/>
  <c r="G287"/>
  <c r="G362"/>
  <c r="G411"/>
</calcChain>
</file>

<file path=xl/sharedStrings.xml><?xml version="1.0" encoding="utf-8"?>
<sst xmlns="http://schemas.openxmlformats.org/spreadsheetml/2006/main" count="3110" uniqueCount="246">
  <si>
    <t>Component</t>
  </si>
  <si>
    <t>Browser</t>
  </si>
  <si>
    <t>Page</t>
  </si>
  <si>
    <t>Object</t>
  </si>
  <si>
    <t>ObjectName</t>
  </si>
  <si>
    <t>Action</t>
  </si>
  <si>
    <t>Param</t>
  </si>
  <si>
    <t>Expected</t>
  </si>
  <si>
    <t>Actual</t>
  </si>
  <si>
    <t>Web</t>
  </si>
  <si>
    <t>An inspiring place to</t>
  </si>
  <si>
    <t>Login</t>
  </si>
  <si>
    <t>Navigate</t>
  </si>
  <si>
    <t>WebButton</t>
  </si>
  <si>
    <t>Create_Email Theme</t>
  </si>
  <si>
    <t>Click</t>
  </si>
  <si>
    <t>WebEdit</t>
  </si>
  <si>
    <t>email_theme[name]</t>
  </si>
  <si>
    <t>Set</t>
  </si>
  <si>
    <t>Christmas</t>
  </si>
  <si>
    <t>email_theme[display_name]</t>
  </si>
  <si>
    <t>email_theme[default_title]</t>
  </si>
  <si>
    <t>Christmas Title</t>
  </si>
  <si>
    <t>email_theme[default_message]</t>
  </si>
  <si>
    <t>Christmas Message</t>
  </si>
  <si>
    <t>email_theme[subject_suffix]</t>
  </si>
  <si>
    <t xml:space="preserve"> For Christmas</t>
  </si>
  <si>
    <t>email_theme[redeem_url]</t>
  </si>
  <si>
    <t>email_theme[preview]</t>
  </si>
  <si>
    <t>DefaultThemePreview.jpg</t>
  </si>
  <si>
    <t>WebElement</t>
  </si>
  <si>
    <t>CreateTheme</t>
  </si>
  <si>
    <t>Email Theme Created</t>
  </si>
  <si>
    <t>VerifyProperty</t>
  </si>
  <si>
    <t>innertext</t>
  </si>
  <si>
    <t>VerifyObjectExist</t>
  </si>
  <si>
    <t>WebLink</t>
  </si>
  <si>
    <t>Log out</t>
  </si>
  <si>
    <t>org[name]</t>
  </si>
  <si>
    <t>org[city]</t>
  </si>
  <si>
    <t>Wahington Dc</t>
  </si>
  <si>
    <t>WebList</t>
  </si>
  <si>
    <t>org[state]</t>
  </si>
  <si>
    <t>Select</t>
  </si>
  <si>
    <t>Alabama</t>
  </si>
  <si>
    <t>org[country]</t>
  </si>
  <si>
    <t>USA</t>
  </si>
  <si>
    <t>Org_Create</t>
  </si>
  <si>
    <t>Audits</t>
  </si>
  <si>
    <t>Verify</t>
  </si>
  <si>
    <t>audit[details]</t>
  </si>
  <si>
    <t>Test to Verify</t>
  </si>
  <si>
    <t>Audit_Create</t>
  </si>
  <si>
    <t>View</t>
  </si>
  <si>
    <t>Fundraise</t>
  </si>
  <si>
    <t>story[title]</t>
  </si>
  <si>
    <t>Start Fundraising</t>
  </si>
  <si>
    <t>Edit</t>
  </si>
  <si>
    <t>Preferred Causes</t>
  </si>
  <si>
    <t>Win</t>
  </si>
  <si>
    <t>UpdateGTicketOrgs</t>
  </si>
  <si>
    <t>D:\QTP_RAZOO\Files\Golden Ticket_Preferred NPOs.txt</t>
  </si>
  <si>
    <t>WebFile</t>
  </si>
  <si>
    <t>Brand[Preferred_npos_csv]</t>
  </si>
  <si>
    <t xml:space="preserve">                                                                   D:\QTP_RAZOO\Files\Golden Ticket_Preferred NPOs.txt</t>
  </si>
  <si>
    <t>Choose File to Upload</t>
  </si>
  <si>
    <t>WinButton</t>
  </si>
  <si>
    <t>Open</t>
  </si>
  <si>
    <t>Save</t>
  </si>
  <si>
    <t>Sleep</t>
  </si>
  <si>
    <t>Wait</t>
  </si>
  <si>
    <t>content[key]</t>
  </si>
  <si>
    <t>GivingEventCMS_js</t>
  </si>
  <si>
    <t>Create Content</t>
  </si>
  <si>
    <t>static_page[body]</t>
  </si>
  <si>
    <t>NEW CMS PAGE CREATED</t>
  </si>
  <si>
    <t>Save Changes</t>
  </si>
  <si>
    <t>Close this version (done editing)</t>
  </si>
  <si>
    <t>Publish this version</t>
  </si>
  <si>
    <t>Overwrite any existing Content</t>
  </si>
  <si>
    <t>Overwrite any existing cms pages. Warning: this will publish a new version for any existing pages found starting with the key chosen above. Please check the cms before using this option. You should try to create the event without this option checked to see if there are conflicts first.</t>
  </si>
  <si>
    <t>WebCheckBox</t>
  </si>
  <si>
    <t>giving_event[overwrite_cms]</t>
  </si>
  <si>
    <t>checked</t>
  </si>
  <si>
    <t>Giving_event[name]</t>
  </si>
  <si>
    <t>GivingEvent</t>
  </si>
  <si>
    <t>Giving_event[key]</t>
  </si>
  <si>
    <t>Harvard-College</t>
  </si>
  <si>
    <t>Giving_event[start_at]</t>
  </si>
  <si>
    <t>Giving_event[end_at]</t>
  </si>
  <si>
    <t>Create Giving Event</t>
  </si>
  <si>
    <t>MSG_Key already in use by URN</t>
  </si>
  <si>
    <t>VerifyErrorMessage</t>
  </si>
  <si>
    <t>Key already in use by URN.</t>
  </si>
  <si>
    <t>GivingEventCMS</t>
  </si>
  <si>
    <t>GivingEvent[Email]</t>
  </si>
  <si>
    <t>rmo@srasys.co.in</t>
  </si>
  <si>
    <t>MSG_Giving Event Success</t>
  </si>
  <si>
    <t>VerifyPropertyForExist</t>
  </si>
  <si>
    <t>CMS Page Body</t>
  </si>
  <si>
    <t xml:space="preserve"> </t>
  </si>
  <si>
    <t>VerifyURL</t>
  </si>
  <si>
    <t>MSG_Post</t>
  </si>
  <si>
    <t>post</t>
  </si>
  <si>
    <t>GivingEventCMS_banner</t>
  </si>
  <si>
    <t>GivingEventCMS_faq</t>
  </si>
  <si>
    <t>GivingEventCMS_home</t>
  </si>
  <si>
    <t>GivingEventCMS_home_post</t>
  </si>
  <si>
    <t>GivingEventCMS_home_pre</t>
  </si>
  <si>
    <t>GivingEventCMS_mainbottom</t>
  </si>
  <si>
    <t>GivingEventCMS_mediatoolkit</t>
  </si>
  <si>
    <t>GivingEventCMS_nav_pre</t>
  </si>
  <si>
    <t>GivingEventCMS_navside</t>
  </si>
  <si>
    <t>GivingEventCMS_navside_post</t>
  </si>
  <si>
    <t>GivingEventCMS_navside_pre</t>
  </si>
  <si>
    <t>GivingEventCMS_npregister</t>
  </si>
  <si>
    <t>GivingEventCMS_nptoolkit</t>
  </si>
  <si>
    <t>GivingEventCMS_rules</t>
  </si>
  <si>
    <t>GivingEventCMS_sidebar</t>
  </si>
  <si>
    <t>GivingEventCMS_sidebar_post</t>
  </si>
  <si>
    <t>GivingEventCMS_sidebar_pre</t>
  </si>
  <si>
    <t>GivingEventCMS_style</t>
  </si>
  <si>
    <t>GivingEventCMS_nav</t>
  </si>
  <si>
    <t>Update Giving Event</t>
  </si>
  <si>
    <t>MSG_Giving event updated</t>
  </si>
  <si>
    <t>Giving event updated.</t>
  </si>
  <si>
    <t>MSG_Live</t>
  </si>
  <si>
    <t>home</t>
  </si>
  <si>
    <t>Giving_event[Schedule]</t>
  </si>
  <si>
    <t>MSG_Pre</t>
  </si>
  <si>
    <t>pre</t>
  </si>
  <si>
    <t>Version History</t>
  </si>
  <si>
    <t>WebTable</t>
  </si>
  <si>
    <t>Version</t>
  </si>
  <si>
    <t>VerifyCellData</t>
  </si>
  <si>
    <t>2,2</t>
  </si>
  <si>
    <t>Open new version for editing</t>
  </si>
  <si>
    <t>&lt;razoo:giving_event&gt;
&lt;razoo:golden_tickets type="dollar" /&gt;
&lt;/razoo:giving_event&gt;
&lt;razoo:giving_event&gt;
&lt;razoo:golden_tickets type="donor" /&gt;
&lt;/razoo:giving_event&gt;</t>
  </si>
  <si>
    <t>Sign up</t>
  </si>
  <si>
    <t>Signup</t>
  </si>
  <si>
    <t>schedule one for GivingEvent</t>
  </si>
  <si>
    <t>donation_transactiond_donation_amount</t>
  </si>
  <si>
    <t>Donation</t>
  </si>
  <si>
    <t>Razoo User,WoodRidgeDrive,Washington DC,Washington,50001,United States,5555555555554444,Jan,2013,123</t>
  </si>
  <si>
    <t>Donate Now</t>
  </si>
  <si>
    <t>Continue</t>
  </si>
  <si>
    <t>Back_ to_Story</t>
  </si>
  <si>
    <t>Razoo User</t>
  </si>
  <si>
    <t>My Donations</t>
  </si>
  <si>
    <t>stop donations</t>
  </si>
  <si>
    <t>GetIdForGivingEventDonation</t>
  </si>
  <si>
    <t>RunHackUrls</t>
  </si>
  <si>
    <t>MSG_RecurringProcess</t>
  </si>
  <si>
    <t>VerifyPropertyForHackUrlExist</t>
  </si>
  <si>
    <t>Processed schedules with IDs:</t>
  </si>
  <si>
    <t>New Golden Ticket</t>
  </si>
  <si>
    <t>Golden_ticket[type]</t>
  </si>
  <si>
    <t>dollar</t>
  </si>
  <si>
    <t>Golden_ticket[prize]</t>
  </si>
  <si>
    <t>Golden_ticket[end_at]</t>
  </si>
  <si>
    <t>donor</t>
  </si>
  <si>
    <t>MSG_Golden ticket computed</t>
  </si>
  <si>
    <t>Computed</t>
  </si>
  <si>
    <t>VerifyWebLink</t>
  </si>
  <si>
    <t>Delete</t>
  </si>
  <si>
    <t>Message from webpage</t>
  </si>
  <si>
    <t>OK</t>
  </si>
  <si>
    <t>Giftcard_RecipientName</t>
  </si>
  <si>
    <t>GiftCardRecipient1</t>
  </si>
  <si>
    <t>Giftcard_RecipientEmail</t>
  </si>
  <si>
    <t>GiftCard_DeliverOn</t>
  </si>
  <si>
    <t>WebRadioGroup</t>
  </si>
  <si>
    <t>Giftcard_Amount</t>
  </si>
  <si>
    <t>GuestDonation</t>
  </si>
  <si>
    <t>Razoo User,big Street,Washington dc,Washington,20001,United States,5555555555554444,Dec,2012,123</t>
  </si>
  <si>
    <t>Gift Card_Terms</t>
  </si>
  <si>
    <t>ON</t>
  </si>
  <si>
    <t>Giftcard_Purchase</t>
  </si>
  <si>
    <t>Your purchase was successful!</t>
  </si>
  <si>
    <t>Your purchase was successful! We'll send you a confirmation email receipt shortly.</t>
  </si>
  <si>
    <t>Giving Card Image</t>
  </si>
  <si>
    <t>GetCardCode</t>
  </si>
  <si>
    <t>Back to Homepage</t>
  </si>
  <si>
    <t>storypage_donation[amount]</t>
  </si>
  <si>
    <t>Donate</t>
  </si>
  <si>
    <t>CardCode</t>
  </si>
  <si>
    <t>gift_card</t>
  </si>
  <si>
    <t>SetCardCode</t>
  </si>
  <si>
    <t>Normal Razoo,WoodRidgeDrive,Washington DC,Washington,50001,United States,5555555555554444,Jan,2013,123</t>
  </si>
  <si>
    <t>Share_Don</t>
  </si>
  <si>
    <t>amount_other</t>
  </si>
  <si>
    <t>Don_NameOnCard</t>
  </si>
  <si>
    <t>Razoo OrgAdmin</t>
  </si>
  <si>
    <t>Street Address</t>
  </si>
  <si>
    <t>Wood Ridge Dr</t>
  </si>
  <si>
    <t>City</t>
  </si>
  <si>
    <t>Washington DC</t>
  </si>
  <si>
    <t>State</t>
  </si>
  <si>
    <t>Washington</t>
  </si>
  <si>
    <t>Postal_Code</t>
  </si>
  <si>
    <t>Country</t>
  </si>
  <si>
    <t>United States</t>
  </si>
  <si>
    <t>card details</t>
  </si>
  <si>
    <t>Card Number</t>
  </si>
  <si>
    <t>5555555555554444</t>
  </si>
  <si>
    <t>order_user_order[expire_month]</t>
  </si>
  <si>
    <t>Dec</t>
  </si>
  <si>
    <t>order_user_order[expire_year]</t>
  </si>
  <si>
    <t>SecurityCode</t>
  </si>
  <si>
    <t>Widget_Donation Form_Terms</t>
  </si>
  <si>
    <t>pay now</t>
  </si>
  <si>
    <t>Donations</t>
  </si>
  <si>
    <t>Offline Donations</t>
  </si>
  <si>
    <t>offline_donation[name]</t>
  </si>
  <si>
    <t>Razoo</t>
  </si>
  <si>
    <t>offline_donation[email]</t>
  </si>
  <si>
    <t>offline_donation[amount]</t>
  </si>
  <si>
    <t>Add Donation</t>
  </si>
  <si>
    <t>donation[amount]</t>
  </si>
  <si>
    <t>WebCheckbox</t>
  </si>
  <si>
    <t>Anonymous</t>
  </si>
  <si>
    <t>Anonymous to ORG</t>
  </si>
  <si>
    <t>Anonymous to FR</t>
  </si>
  <si>
    <t>Create_account</t>
  </si>
  <si>
    <t>OFF</t>
  </si>
  <si>
    <t>order_user_order[email]</t>
  </si>
  <si>
    <t>&lt;razoo:mosaic referral_code="qr" size='36' picture_required='false' cache_for='1500'/&gt;</t>
  </si>
  <si>
    <t>Razoo SuperAdmin,WoodRidgeDrive,Washington DC,Washington,50001,United States,5555555555554444,Jan,2013,123</t>
  </si>
  <si>
    <t>WebImage</t>
  </si>
  <si>
    <t>GoldenTickets</t>
  </si>
  <si>
    <t>Golden Tickets</t>
  </si>
  <si>
    <t>GT_Prohibited_Emails</t>
  </si>
  <si>
    <t>Golden ticket prohibited emails</t>
  </si>
  <si>
    <t>Comma-separated</t>
  </si>
  <si>
    <t>Comma-separated list of email addresses</t>
  </si>
  <si>
    <t>brand[golden_ticket_prohibited]</t>
  </si>
  <si>
    <t>GoldenTicketEmailID</t>
  </si>
  <si>
    <t>GT_Prohibited_ErrorMsg</t>
  </si>
  <si>
    <t>Golden ticket prohibited emails are not all valid emails</t>
  </si>
  <si>
    <t>Brand saved</t>
  </si>
  <si>
    <t>Brand saved.</t>
  </si>
  <si>
    <t>random</t>
  </si>
  <si>
    <t>Dashboard</t>
  </si>
  <si>
    <t>No_Winner</t>
  </si>
  <si>
    <t>No winner</t>
  </si>
  <si>
    <t>Delete_Theme1</t>
  </si>
</sst>
</file>

<file path=xl/styles.xml><?xml version="1.0" encoding="utf-8"?>
<styleSheet xmlns="http://schemas.openxmlformats.org/spreadsheetml/2006/main">
  <numFmts count="2">
    <numFmt numFmtId="164" formatCode="m/d/yy\ h:mm;@"/>
    <numFmt numFmtId="165" formatCode="[$-409]m/d/yy\ h:mm\ AM/PM;@"/>
  </numFmts>
  <fonts count="3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b/>
      <sz val="8"/>
      <name val="Verdana"/>
      <family val="2"/>
    </font>
    <font>
      <sz val="10"/>
      <name val="Times New Roman"/>
      <family val="1"/>
    </font>
    <font>
      <sz val="8"/>
      <color indexed="8"/>
      <name val="Verdana"/>
      <family val="2"/>
    </font>
    <font>
      <sz val="10"/>
      <name val="Arial"/>
      <family val="2"/>
    </font>
    <font>
      <sz val="8"/>
      <name val="Verdana"/>
      <family val="2"/>
    </font>
    <font>
      <sz val="8"/>
      <color indexed="10"/>
      <name val="Verdana"/>
      <family val="2"/>
    </font>
    <font>
      <u/>
      <sz val="10"/>
      <color indexed="12"/>
      <name val="Arial"/>
      <family val="2"/>
    </font>
    <font>
      <sz val="10"/>
      <color indexed="8"/>
      <name val="Calibri"/>
      <family val="2"/>
    </font>
    <font>
      <sz val="10"/>
      <color indexed="8"/>
      <name val="Arial"/>
      <family val="2"/>
    </font>
    <font>
      <sz val="10"/>
      <name val="Verdana"/>
      <family val="2"/>
    </font>
    <font>
      <sz val="8"/>
      <color indexed="17"/>
      <name val="Verdana"/>
      <family val="2"/>
    </font>
    <font>
      <sz val="10"/>
      <color indexed="17"/>
      <name val="Arial"/>
      <family val="2"/>
    </font>
    <font>
      <sz val="10"/>
      <name val="Calibri"/>
      <family val="2"/>
    </font>
    <font>
      <sz val="10"/>
      <color indexed="10"/>
      <name val="Arial"/>
      <family val="2"/>
    </font>
    <font>
      <sz val="8"/>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0"/>
        <bgColor indexed="64"/>
      </patternFill>
    </fill>
    <fill>
      <patternFill patternType="solid">
        <fgColor indexed="9"/>
        <bgColor indexed="64"/>
      </patternFill>
    </fill>
    <fill>
      <patternFill patternType="solid">
        <fgColor indexed="13"/>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2" fillId="0" borderId="0"/>
    <xf numFmtId="0" fontId="25" fillId="0" borderId="0" applyNumberFormat="0" applyFill="0" applyBorder="0" applyAlignment="0" applyProtection="0">
      <alignment vertical="top"/>
      <protection locked="0"/>
    </xf>
    <xf numFmtId="0" fontId="22" fillId="0" borderId="0"/>
    <xf numFmtId="0" fontId="1" fillId="0" borderId="0"/>
    <xf numFmtId="0" fontId="22" fillId="0" borderId="0"/>
    <xf numFmtId="0" fontId="22" fillId="0" borderId="0"/>
    <xf numFmtId="0" fontId="22" fillId="0" borderId="0"/>
    <xf numFmtId="0" fontId="22" fillId="0" borderId="0"/>
  </cellStyleXfs>
  <cellXfs count="68">
    <xf numFmtId="0" fontId="0" fillId="0" borderId="0" xfId="0"/>
    <xf numFmtId="0" fontId="19" fillId="33" borderId="10" xfId="42" applyFont="1" applyFill="1" applyBorder="1" applyAlignment="1">
      <alignment horizontal="left" wrapText="1"/>
    </xf>
    <xf numFmtId="0" fontId="20" fillId="0" borderId="11" xfId="42" applyFont="1" applyFill="1" applyBorder="1" applyAlignment="1">
      <alignment horizontal="left" wrapText="1"/>
    </xf>
    <xf numFmtId="0" fontId="21" fillId="34" borderId="10" xfId="42" applyFont="1" applyFill="1" applyBorder="1" applyAlignment="1">
      <alignment horizontal="left" wrapText="1"/>
    </xf>
    <xf numFmtId="0" fontId="21" fillId="34" borderId="10" xfId="42" applyFont="1" applyFill="1" applyBorder="1"/>
    <xf numFmtId="0" fontId="21" fillId="0" borderId="0" xfId="42" applyFont="1" applyBorder="1"/>
    <xf numFmtId="0" fontId="21" fillId="34" borderId="10" xfId="43" applyFont="1" applyFill="1" applyBorder="1" applyAlignment="1">
      <alignment horizontal="left" wrapText="1"/>
    </xf>
    <xf numFmtId="0" fontId="21" fillId="0" borderId="0" xfId="42" applyFont="1"/>
    <xf numFmtId="0" fontId="21" fillId="34" borderId="10" xfId="42" applyFont="1" applyFill="1" applyBorder="1" applyAlignment="1">
      <alignment wrapText="1"/>
    </xf>
    <xf numFmtId="0" fontId="23" fillId="0" borderId="0" xfId="42" applyFont="1" applyFill="1" applyBorder="1"/>
    <xf numFmtId="0" fontId="23" fillId="34" borderId="10" xfId="42" applyFont="1" applyFill="1" applyBorder="1" applyAlignment="1">
      <alignment wrapText="1"/>
    </xf>
    <xf numFmtId="0" fontId="23" fillId="34" borderId="10" xfId="42" applyFont="1" applyFill="1" applyBorder="1"/>
    <xf numFmtId="0" fontId="21" fillId="0" borderId="10" xfId="42" applyFont="1" applyFill="1" applyBorder="1" applyAlignment="1">
      <alignment wrapText="1"/>
    </xf>
    <xf numFmtId="0" fontId="23" fillId="0" borderId="10" xfId="42" applyFont="1" applyFill="1" applyBorder="1" applyAlignment="1">
      <alignment horizontal="left" wrapText="1"/>
    </xf>
    <xf numFmtId="0" fontId="24" fillId="0" borderId="10" xfId="42" applyFont="1" applyFill="1" applyBorder="1"/>
    <xf numFmtId="0" fontId="24" fillId="0" borderId="0" xfId="42" applyFont="1" applyFill="1" applyBorder="1"/>
    <xf numFmtId="0" fontId="21" fillId="0" borderId="10" xfId="42" applyFont="1" applyFill="1" applyBorder="1" applyAlignment="1">
      <alignment horizontal="left" wrapText="1"/>
    </xf>
    <xf numFmtId="0" fontId="21" fillId="34" borderId="10" xfId="44" applyFont="1" applyFill="1" applyBorder="1" applyAlignment="1" applyProtection="1">
      <alignment wrapText="1"/>
    </xf>
    <xf numFmtId="0" fontId="18" fillId="0" borderId="10" xfId="42" applyBorder="1"/>
    <xf numFmtId="0" fontId="18" fillId="0" borderId="0" xfId="42" applyBorder="1"/>
    <xf numFmtId="0" fontId="21" fillId="0" borderId="10" xfId="45" applyFont="1" applyFill="1" applyBorder="1" applyAlignment="1">
      <alignment horizontal="left" wrapText="1"/>
    </xf>
    <xf numFmtId="0" fontId="23" fillId="0" borderId="10" xfId="42" applyFont="1" applyBorder="1"/>
    <xf numFmtId="0" fontId="22" fillId="0" borderId="10" xfId="42" applyFont="1" applyFill="1" applyBorder="1"/>
    <xf numFmtId="0" fontId="22" fillId="0" borderId="0" xfId="42" applyFont="1" applyFill="1" applyBorder="1"/>
    <xf numFmtId="0" fontId="26" fillId="0" borderId="0" xfId="42" applyFont="1" applyFill="1" applyBorder="1" applyAlignment="1">
      <alignment wrapText="1"/>
    </xf>
    <xf numFmtId="0" fontId="27" fillId="0" borderId="0" xfId="42" applyFont="1" applyFill="1" applyBorder="1"/>
    <xf numFmtId="0" fontId="27" fillId="0" borderId="10" xfId="42" applyFont="1" applyFill="1" applyBorder="1"/>
    <xf numFmtId="0" fontId="27" fillId="0" borderId="10" xfId="42" applyFont="1" applyFill="1" applyBorder="1" applyAlignment="1">
      <alignment wrapText="1"/>
    </xf>
    <xf numFmtId="0" fontId="27" fillId="0" borderId="0" xfId="42" applyFont="1" applyBorder="1"/>
    <xf numFmtId="14" fontId="21" fillId="0" borderId="10" xfId="42" applyNumberFormat="1" applyFont="1" applyFill="1" applyBorder="1" applyAlignment="1">
      <alignment horizontal="left" wrapText="1"/>
    </xf>
    <xf numFmtId="164" fontId="21" fillId="0" borderId="10" xfId="42" applyNumberFormat="1" applyFont="1" applyFill="1" applyBorder="1" applyAlignment="1">
      <alignment horizontal="left" wrapText="1"/>
    </xf>
    <xf numFmtId="0" fontId="28" fillId="0" borderId="10" xfId="42" applyFont="1" applyFill="1" applyBorder="1" applyAlignment="1">
      <alignment wrapText="1"/>
    </xf>
    <xf numFmtId="0" fontId="28" fillId="0" borderId="10" xfId="42" applyFont="1" applyFill="1" applyBorder="1"/>
    <xf numFmtId="0" fontId="27" fillId="0" borderId="0" xfId="42" applyFont="1"/>
    <xf numFmtId="0" fontId="23" fillId="0" borderId="10" xfId="42" applyFont="1" applyFill="1" applyBorder="1" applyAlignment="1">
      <alignment wrapText="1"/>
    </xf>
    <xf numFmtId="0" fontId="22" fillId="0" borderId="10" xfId="42" applyFont="1" applyFill="1" applyBorder="1" applyAlignment="1">
      <alignment wrapText="1"/>
    </xf>
    <xf numFmtId="0" fontId="21" fillId="0" borderId="10" xfId="42" applyFont="1" applyFill="1" applyBorder="1"/>
    <xf numFmtId="0" fontId="29" fillId="0" borderId="0" xfId="42" applyFont="1"/>
    <xf numFmtId="0" fontId="30" fillId="0" borderId="0" xfId="42" applyFont="1" applyBorder="1"/>
    <xf numFmtId="0" fontId="31" fillId="0" borderId="0" xfId="42" applyFont="1" applyFill="1" applyBorder="1" applyAlignment="1">
      <alignment wrapText="1"/>
    </xf>
    <xf numFmtId="0" fontId="21" fillId="0" borderId="10" xfId="44" applyFont="1" applyFill="1" applyBorder="1" applyAlignment="1" applyProtection="1">
      <alignment wrapText="1"/>
    </xf>
    <xf numFmtId="0" fontId="18" fillId="0" borderId="0" xfId="42"/>
    <xf numFmtId="0" fontId="20" fillId="0" borderId="0" xfId="42" applyFont="1" applyFill="1" applyBorder="1" applyAlignment="1">
      <alignment wrapText="1"/>
    </xf>
    <xf numFmtId="0" fontId="21" fillId="0" borderId="12" xfId="42" applyFont="1" applyFill="1" applyBorder="1" applyAlignment="1">
      <alignment wrapText="1"/>
    </xf>
    <xf numFmtId="0" fontId="23" fillId="0" borderId="0" xfId="42" applyFont="1"/>
    <xf numFmtId="0" fontId="32" fillId="0" borderId="0" xfId="42" applyFont="1" applyFill="1" applyBorder="1"/>
    <xf numFmtId="0" fontId="21" fillId="0" borderId="10" xfId="44" applyFont="1" applyFill="1" applyBorder="1" applyAlignment="1" applyProtection="1">
      <alignment horizontal="left" wrapText="1"/>
    </xf>
    <xf numFmtId="165" fontId="21" fillId="0" borderId="10" xfId="42" applyNumberFormat="1" applyFont="1" applyFill="1" applyBorder="1" applyAlignment="1">
      <alignment horizontal="left" wrapText="1"/>
    </xf>
    <xf numFmtId="0" fontId="21" fillId="0" borderId="10" xfId="42" applyNumberFormat="1" applyFont="1" applyFill="1" applyBorder="1"/>
    <xf numFmtId="0" fontId="21" fillId="0" borderId="10" xfId="43" applyFont="1" applyFill="1" applyBorder="1" applyAlignment="1">
      <alignment horizontal="left" wrapText="1"/>
    </xf>
    <xf numFmtId="14" fontId="21" fillId="0" borderId="10" xfId="42" applyNumberFormat="1" applyFont="1" applyFill="1" applyBorder="1"/>
    <xf numFmtId="0" fontId="23" fillId="34" borderId="0" xfId="42" applyFont="1" applyFill="1" applyBorder="1" applyAlignment="1">
      <alignment wrapText="1"/>
    </xf>
    <xf numFmtId="0" fontId="18" fillId="0" borderId="0" xfId="42" applyBorder="1" applyAlignment="1">
      <alignment wrapText="1"/>
    </xf>
    <xf numFmtId="0" fontId="33" fillId="0" borderId="0" xfId="42" applyFont="1" applyFill="1"/>
    <xf numFmtId="0" fontId="23" fillId="35" borderId="10" xfId="46" applyFont="1" applyFill="1" applyBorder="1" applyAlignment="1">
      <alignment horizontal="left" wrapText="1"/>
    </xf>
    <xf numFmtId="0" fontId="23" fillId="0" borderId="10" xfId="46" applyFont="1" applyFill="1" applyBorder="1" applyAlignment="1">
      <alignment horizontal="left" wrapText="1"/>
    </xf>
    <xf numFmtId="0" fontId="21" fillId="0" borderId="10" xfId="46" applyFont="1" applyFill="1" applyBorder="1" applyAlignment="1">
      <alignment horizontal="left" wrapText="1"/>
    </xf>
    <xf numFmtId="0" fontId="1" fillId="0" borderId="10" xfId="46" applyBorder="1" applyAlignment="1">
      <alignment wrapText="1"/>
    </xf>
    <xf numFmtId="0" fontId="23" fillId="0" borderId="10" xfId="46" applyFont="1" applyFill="1" applyBorder="1" applyAlignment="1">
      <alignment wrapText="1"/>
    </xf>
    <xf numFmtId="0" fontId="22" fillId="0" borderId="10" xfId="46" applyFont="1" applyFill="1" applyBorder="1" applyAlignment="1">
      <alignment wrapText="1"/>
    </xf>
    <xf numFmtId="0" fontId="22" fillId="0" borderId="10" xfId="46" applyFont="1" applyFill="1" applyBorder="1"/>
    <xf numFmtId="0" fontId="1" fillId="0" borderId="10" xfId="46" applyBorder="1"/>
    <xf numFmtId="0" fontId="23" fillId="34" borderId="10" xfId="46" applyFont="1" applyFill="1" applyBorder="1" applyAlignment="1">
      <alignment wrapText="1"/>
    </xf>
    <xf numFmtId="0" fontId="21" fillId="34" borderId="10" xfId="46" applyFont="1" applyFill="1" applyBorder="1" applyAlignment="1">
      <alignment horizontal="left" wrapText="1"/>
    </xf>
    <xf numFmtId="0" fontId="21" fillId="0" borderId="10" xfId="46" applyFont="1" applyFill="1" applyBorder="1" applyAlignment="1">
      <alignment wrapText="1"/>
    </xf>
    <xf numFmtId="0" fontId="21" fillId="34" borderId="10" xfId="42" applyFont="1" applyFill="1" applyBorder="1" applyAlignment="1">
      <alignment horizontal="left"/>
    </xf>
    <xf numFmtId="0" fontId="23" fillId="34" borderId="10" xfId="42" applyFont="1" applyFill="1" applyBorder="1" applyAlignment="1">
      <alignment horizontal="left" wrapText="1"/>
    </xf>
    <xf numFmtId="0" fontId="23" fillId="34" borderId="10" xfId="42" applyNumberFormat="1" applyFont="1" applyFill="1" applyBorder="1"/>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4" builtinId="8"/>
    <cellStyle name="Input" xfId="9" builtinId="20" customBuiltin="1"/>
    <cellStyle name="Linked Cell" xfId="12" builtinId="24" customBuiltin="1"/>
    <cellStyle name="Neutral" xfId="8" builtinId="28" customBuiltin="1"/>
    <cellStyle name="Normal" xfId="0" builtinId="0"/>
    <cellStyle name="Normal 2" xfId="42"/>
    <cellStyle name="Normal 2 2" xfId="45"/>
    <cellStyle name="Normal 2 3" xfId="47"/>
    <cellStyle name="Normal 2 4" xfId="48"/>
    <cellStyle name="Normal 3" xfId="43"/>
    <cellStyle name="Normal 3 2" xfId="49"/>
    <cellStyle name="Normal 3 3" xfId="50"/>
    <cellStyle name="Normal 5" xfId="46"/>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QTP_RAZOO\TestSuite.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estData"/>
      <sheetName val="Tests"/>
    </sheetNames>
    <sheetDataSet>
      <sheetData sheetId="0">
        <row r="3">
          <cell r="D3">
            <v>3</v>
          </cell>
        </row>
        <row r="4">
          <cell r="J4" t="str">
            <v>www-qaindia.razoo.com</v>
          </cell>
          <cell r="BK4">
            <v>41143</v>
          </cell>
        </row>
        <row r="5">
          <cell r="Y5" t="str">
            <v>normal1_3@sra.com</v>
          </cell>
          <cell r="Z5" t="str">
            <v>Razoo1</v>
          </cell>
          <cell r="BK5">
            <v>41143</v>
          </cell>
        </row>
        <row r="6">
          <cell r="D6">
            <v>41143</v>
          </cell>
        </row>
        <row r="7">
          <cell r="BK7">
            <v>41148</v>
          </cell>
          <cell r="BV7" t="str">
            <v>https://subdomain3-qaindia.razoo.com/admin/qa_hack/compute_golden_tickets_for_current_hour</v>
          </cell>
        </row>
        <row r="9">
          <cell r="BK9">
            <v>41185</v>
          </cell>
        </row>
        <row r="10">
          <cell r="D10" t="str">
            <v>subdomain3</v>
          </cell>
        </row>
        <row r="11">
          <cell r="D11" t="str">
            <v>QAINDIA3-RAZOO</v>
          </cell>
          <cell r="BV11" t="str">
            <v>http://www-qaindia.razoo.com/admin/qa_hack/process_pending_orders</v>
          </cell>
        </row>
        <row r="12">
          <cell r="D12" t="str">
            <v>qaindia</v>
          </cell>
        </row>
        <row r="13">
          <cell r="O13" t="str">
            <v>TEST ORG3 WITHOUT EIN3</v>
          </cell>
          <cell r="BV13" t="str">
            <v>https://subdomain3-qaindia.razoo.com/admin/qa_hack/rollback_specific_recurring_donations?id=6&amp;schedule_ids=</v>
          </cell>
        </row>
        <row r="14">
          <cell r="O14" t="str">
            <v>TEST ORG4 WITHOUT EIN3</v>
          </cell>
          <cell r="BK14">
            <v>41133</v>
          </cell>
        </row>
        <row r="15">
          <cell r="BK15">
            <v>41140</v>
          </cell>
        </row>
        <row r="16">
          <cell r="D16">
            <v>41143.886536226848</v>
          </cell>
          <cell r="Y16" t="str">
            <v>orgadmin3_3@sra.com</v>
          </cell>
        </row>
        <row r="17">
          <cell r="D17">
            <v>41143.903897337957</v>
          </cell>
        </row>
        <row r="18">
          <cell r="Y18" t="str">
            <v>sdr@srasys.co.in</v>
          </cell>
          <cell r="Z18" t="str">
            <v>Razoo1</v>
          </cell>
        </row>
        <row r="19">
          <cell r="Y19" t="str">
            <v>ebi@srasys.co.in</v>
          </cell>
          <cell r="Z19" t="str">
            <v>Razoo1</v>
          </cell>
        </row>
        <row r="20">
          <cell r="W20" t="str">
            <v>Brian</v>
          </cell>
          <cell r="X20" t="str">
            <v>Fujito</v>
          </cell>
          <cell r="Y20" t="str">
            <v>brian@razoo.com</v>
          </cell>
          <cell r="Z20" t="str">
            <v>Razoo1</v>
          </cell>
        </row>
        <row r="53">
          <cell r="Y53" t="str">
            <v>normal21_3@sra.com</v>
          </cell>
        </row>
        <row r="57">
          <cell r="Y57" t="str">
            <v>normal23_3@sra.com</v>
          </cell>
          <cell r="Z57" t="str">
            <v>Razoo1</v>
          </cell>
          <cell r="AJ57" t="str">
            <v>FR1 FOR TEST ORG3 WITHOUT EIN3</v>
          </cell>
          <cell r="AK57" t="str">
            <v>Fr1-For-Test-Org3-Without-Ein3</v>
          </cell>
        </row>
        <row r="58">
          <cell r="W58" t="str">
            <v>Razoo</v>
          </cell>
          <cell r="X58" t="str">
            <v>User</v>
          </cell>
          <cell r="Y58" t="str">
            <v>normal24_3@sra.com</v>
          </cell>
          <cell r="Z58" t="str">
            <v>Razoo1</v>
          </cell>
          <cell r="AJ58" t="str">
            <v>FR1 FOR TEST ORG4 WITHOUT EIN3</v>
          </cell>
          <cell r="AK58" t="str">
            <v>Fr1-For-Test-Org4-Without-Ein3</v>
          </cell>
        </row>
        <row r="59">
          <cell r="W59" t="str">
            <v>Razoo</v>
          </cell>
          <cell r="X59" t="str">
            <v>User</v>
          </cell>
          <cell r="Y59" t="str">
            <v>normal25_3@sra.com</v>
          </cell>
          <cell r="Z59" t="str">
            <v>Razoo1</v>
          </cell>
          <cell r="AJ59" t="str">
            <v>TEST ORG3 WITHOUT EIN3</v>
          </cell>
          <cell r="AK59" t="str">
            <v>Test-Org3-Without-Ein3</v>
          </cell>
        </row>
        <row r="60">
          <cell r="W60" t="str">
            <v>Razoo</v>
          </cell>
          <cell r="X60" t="str">
            <v>User</v>
          </cell>
          <cell r="Y60" t="str">
            <v>normal26_3@sra.com</v>
          </cell>
          <cell r="Z60" t="str">
            <v>Razoo1</v>
          </cell>
          <cell r="AJ60" t="str">
            <v>TEST ORG4 WITHOUT EIN3</v>
          </cell>
          <cell r="AK60" t="str">
            <v>Test-Org4-Without-Ein3</v>
          </cell>
        </row>
      </sheetData>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qa.razoo.com/story/PRO2%20FOR%20HP1-1" TargetMode="External"/><Relationship Id="rId18" Type="http://schemas.openxmlformats.org/officeDocument/2006/relationships/hyperlink" Target="http://www-qa.razoo.com/story/PRO2%20FOR%20HP1-1" TargetMode="External"/><Relationship Id="rId26" Type="http://schemas.openxmlformats.org/officeDocument/2006/relationships/hyperlink" Target="http://www-qa.razoo.com/story/PRO2%20FOR%20HP1-1" TargetMode="External"/><Relationship Id="rId39" Type="http://schemas.openxmlformats.org/officeDocument/2006/relationships/hyperlink" Target="http://www-qa.razoo.com/story/PRO2%20FOR%20HP1-1" TargetMode="External"/><Relationship Id="rId21" Type="http://schemas.openxmlformats.org/officeDocument/2006/relationships/hyperlink" Target="http://www-qa.razoo.com/story/PRO2%20FOR%20HP1-1" TargetMode="External"/><Relationship Id="rId34" Type="http://schemas.openxmlformats.org/officeDocument/2006/relationships/hyperlink" Target="mailto:guestuser@gmail.com" TargetMode="External"/><Relationship Id="rId42" Type="http://schemas.openxmlformats.org/officeDocument/2006/relationships/hyperlink" Target="http://www-qa.razoo.com/story/PRO2%20FOR%20HP1-1" TargetMode="External"/><Relationship Id="rId47" Type="http://schemas.openxmlformats.org/officeDocument/2006/relationships/hyperlink" Target="http://www-qa.razoo.com/story/PRO2%20FOR%20HP1-1" TargetMode="External"/><Relationship Id="rId50" Type="http://schemas.openxmlformats.org/officeDocument/2006/relationships/hyperlink" Target="http://www-qa.razoo.com/story/PRO2%20FOR%20HP1-1" TargetMode="External"/><Relationship Id="rId55" Type="http://schemas.openxmlformats.org/officeDocument/2006/relationships/hyperlink" Target="http://www-qa.razoo.com/story/PRO2%20FOR%20HP1-1" TargetMode="External"/><Relationship Id="rId7" Type="http://schemas.openxmlformats.org/officeDocument/2006/relationships/hyperlink" Target="http://www-qa.razoo.com/story/PRO2%20FOR%20HP1-1" TargetMode="External"/><Relationship Id="rId2" Type="http://schemas.openxmlformats.org/officeDocument/2006/relationships/hyperlink" Target="http://www-qa.razoo.com/story/PRO2%20FOR%20HP1-1" TargetMode="External"/><Relationship Id="rId16" Type="http://schemas.openxmlformats.org/officeDocument/2006/relationships/hyperlink" Target="http://www-qa.razoo.com/story/PRO2%20FOR%20HP1-1" TargetMode="External"/><Relationship Id="rId20" Type="http://schemas.openxmlformats.org/officeDocument/2006/relationships/hyperlink" Target="http://www-qa.razoo.com/story/PRO2%20FOR%20HP1-1" TargetMode="External"/><Relationship Id="rId29" Type="http://schemas.openxmlformats.org/officeDocument/2006/relationships/hyperlink" Target="http://www-qa.razoo.com/story/PRO2%20FOR%20HP1-1" TargetMode="External"/><Relationship Id="rId41" Type="http://schemas.openxmlformats.org/officeDocument/2006/relationships/hyperlink" Target="mailto:HPRazoo15@sra.com,123456" TargetMode="External"/><Relationship Id="rId54" Type="http://schemas.openxmlformats.org/officeDocument/2006/relationships/hyperlink" Target="http://www-qa.razoo.com/story/PRO2%20FOR%20HP1-1" TargetMode="External"/><Relationship Id="rId62" Type="http://schemas.openxmlformats.org/officeDocument/2006/relationships/printerSettings" Target="../printerSettings/printerSettings1.bin"/><Relationship Id="rId1" Type="http://schemas.openxmlformats.org/officeDocument/2006/relationships/hyperlink" Target="http://www-qa.razoo.com/story/PRO2%20FOR%20HP1-1" TargetMode="External"/><Relationship Id="rId6" Type="http://schemas.openxmlformats.org/officeDocument/2006/relationships/hyperlink" Target="http://www-qa.razoo.com/story/PRO2%20FOR%20HP1-1" TargetMode="External"/><Relationship Id="rId11" Type="http://schemas.openxmlformats.org/officeDocument/2006/relationships/hyperlink" Target="mailto:rmo@srasys.co.in" TargetMode="External"/><Relationship Id="rId24" Type="http://schemas.openxmlformats.org/officeDocument/2006/relationships/hyperlink" Target="http://www-qa.razoo.com/story/PRO2%20FOR%20HP1-1" TargetMode="External"/><Relationship Id="rId32" Type="http://schemas.openxmlformats.org/officeDocument/2006/relationships/hyperlink" Target="mailto:guestuser@gmail.com" TargetMode="External"/><Relationship Id="rId37" Type="http://schemas.openxmlformats.org/officeDocument/2006/relationships/hyperlink" Target="mailto:HPRazoo15@sra.com,123456" TargetMode="External"/><Relationship Id="rId40" Type="http://schemas.openxmlformats.org/officeDocument/2006/relationships/hyperlink" Target="mailto:HPRazoo15@sra.com,123456" TargetMode="External"/><Relationship Id="rId45" Type="http://schemas.openxmlformats.org/officeDocument/2006/relationships/hyperlink" Target="http://www-qa.razoo.com/story/PRO2%20FOR%20HP1-1" TargetMode="External"/><Relationship Id="rId53" Type="http://schemas.openxmlformats.org/officeDocument/2006/relationships/hyperlink" Target="http://www-qa.razoo.com/story/PRO2%20FOR%20HP1-1" TargetMode="External"/><Relationship Id="rId58" Type="http://schemas.openxmlformats.org/officeDocument/2006/relationships/hyperlink" Target="mailto:HPRazoo15@sra.com,123456" TargetMode="External"/><Relationship Id="rId5" Type="http://schemas.openxmlformats.org/officeDocument/2006/relationships/hyperlink" Target="http://www-qa.razoo.com/story/PRO2%20FOR%20HP1-1" TargetMode="External"/><Relationship Id="rId15" Type="http://schemas.openxmlformats.org/officeDocument/2006/relationships/hyperlink" Target="http://www-qa.razoo.com/story/PRO2%20FOR%20HP1-1" TargetMode="External"/><Relationship Id="rId23" Type="http://schemas.openxmlformats.org/officeDocument/2006/relationships/hyperlink" Target="http://www-qa.razoo.com/story/PRO2%20FOR%20HP1-1" TargetMode="External"/><Relationship Id="rId28" Type="http://schemas.openxmlformats.org/officeDocument/2006/relationships/hyperlink" Target="http://www-qa.razoo.com/story/PRO2%20FOR%20HP1-1" TargetMode="External"/><Relationship Id="rId36" Type="http://schemas.openxmlformats.org/officeDocument/2006/relationships/hyperlink" Target="mailto:guestuser@gmail.com" TargetMode="External"/><Relationship Id="rId49" Type="http://schemas.openxmlformats.org/officeDocument/2006/relationships/hyperlink" Target="http://www-qa.razoo.com/story/PRO2%20FOR%20HP1-1" TargetMode="External"/><Relationship Id="rId57" Type="http://schemas.openxmlformats.org/officeDocument/2006/relationships/hyperlink" Target="mailto:HPRazoo15@sra.com,123456" TargetMode="External"/><Relationship Id="rId61" Type="http://schemas.openxmlformats.org/officeDocument/2006/relationships/hyperlink" Target="http://www-qa.razoo.com/story/PRO2%20FOR%20HP1-1" TargetMode="External"/><Relationship Id="rId10" Type="http://schemas.openxmlformats.org/officeDocument/2006/relationships/hyperlink" Target="http://www-qa.razoo.com/story/PRO2%20FOR%20HP1-1" TargetMode="External"/><Relationship Id="rId19" Type="http://schemas.openxmlformats.org/officeDocument/2006/relationships/hyperlink" Target="http://www-qa.razoo.com/story/PRO2%20FOR%20HP1-1" TargetMode="External"/><Relationship Id="rId31" Type="http://schemas.openxmlformats.org/officeDocument/2006/relationships/hyperlink" Target="mailto:guestuser@gmail.com" TargetMode="External"/><Relationship Id="rId44" Type="http://schemas.openxmlformats.org/officeDocument/2006/relationships/hyperlink" Target="http://www-qa.razoo.com/story/PRO2%20FOR%20HP1-1" TargetMode="External"/><Relationship Id="rId52" Type="http://schemas.openxmlformats.org/officeDocument/2006/relationships/hyperlink" Target="http://www-qa.razoo.com/story/PRO2%20FOR%20HP1-1" TargetMode="External"/><Relationship Id="rId60" Type="http://schemas.openxmlformats.org/officeDocument/2006/relationships/hyperlink" Target="http://www-qa.razoo.com/story/PRO2%20FOR%20HP1-1" TargetMode="External"/><Relationship Id="rId4" Type="http://schemas.openxmlformats.org/officeDocument/2006/relationships/hyperlink" Target="http://www-qa.razoo.com/story/PRO2%20FOR%20HP1-1" TargetMode="External"/><Relationship Id="rId9" Type="http://schemas.openxmlformats.org/officeDocument/2006/relationships/hyperlink" Target="http://www-qa.razoo.com/story/PRO2%20FOR%20HP1-1" TargetMode="External"/><Relationship Id="rId14" Type="http://schemas.openxmlformats.org/officeDocument/2006/relationships/hyperlink" Target="http://www-qa.razoo.com/story/PRO2%20FOR%20HP1-1" TargetMode="External"/><Relationship Id="rId22" Type="http://schemas.openxmlformats.org/officeDocument/2006/relationships/hyperlink" Target="http://www-qa.razoo.com/story/PRO2%20FOR%20HP1-1" TargetMode="External"/><Relationship Id="rId27" Type="http://schemas.openxmlformats.org/officeDocument/2006/relationships/hyperlink" Target="http://www-qa.razoo.com/story/PRO2%20FOR%20HP1-1" TargetMode="External"/><Relationship Id="rId30" Type="http://schemas.openxmlformats.org/officeDocument/2006/relationships/hyperlink" Target="http://www-qa.razoo.com/story/PRO2%20FOR%20HP1-1" TargetMode="External"/><Relationship Id="rId35" Type="http://schemas.openxmlformats.org/officeDocument/2006/relationships/hyperlink" Target="mailto:guestuser@gmail.com" TargetMode="External"/><Relationship Id="rId43" Type="http://schemas.openxmlformats.org/officeDocument/2006/relationships/hyperlink" Target="http://www-qa.razoo.com/story/PRO2%20FOR%20HP1-1" TargetMode="External"/><Relationship Id="rId48" Type="http://schemas.openxmlformats.org/officeDocument/2006/relationships/hyperlink" Target="http://www-qa.razoo.com/story/PRO2%20FOR%20HP1-1" TargetMode="External"/><Relationship Id="rId56" Type="http://schemas.openxmlformats.org/officeDocument/2006/relationships/hyperlink" Target="mailto:HPRazoo15@sra.com,123456" TargetMode="External"/><Relationship Id="rId8" Type="http://schemas.openxmlformats.org/officeDocument/2006/relationships/hyperlink" Target="http://www-qa.razoo.com/story/PRO2%20FOR%20HP1-1" TargetMode="External"/><Relationship Id="rId51" Type="http://schemas.openxmlformats.org/officeDocument/2006/relationships/hyperlink" Target="http://www-qa.razoo.com/story/PRO2%20FOR%20HP1-1" TargetMode="External"/><Relationship Id="rId3" Type="http://schemas.openxmlformats.org/officeDocument/2006/relationships/hyperlink" Target="http://www-qa.razoo.com/story/PRO2%20FOR%20HP1-1" TargetMode="External"/><Relationship Id="rId12" Type="http://schemas.openxmlformats.org/officeDocument/2006/relationships/hyperlink" Target="http://www-qa.razoo.com/story/PRO2%20FOR%20HP1-1" TargetMode="External"/><Relationship Id="rId17" Type="http://schemas.openxmlformats.org/officeDocument/2006/relationships/hyperlink" Target="http://www-qa.razoo.com/story/PRO2%20FOR%20HP1-1" TargetMode="External"/><Relationship Id="rId25" Type="http://schemas.openxmlformats.org/officeDocument/2006/relationships/hyperlink" Target="http://www-qa.razoo.com/story/PRO2%20FOR%20HP1-1" TargetMode="External"/><Relationship Id="rId33" Type="http://schemas.openxmlformats.org/officeDocument/2006/relationships/hyperlink" Target="mailto:guestuser@gmail.com" TargetMode="External"/><Relationship Id="rId38" Type="http://schemas.openxmlformats.org/officeDocument/2006/relationships/hyperlink" Target="http://www-qa.razoo.com/story/PRO2%20FOR%20HP1-1" TargetMode="External"/><Relationship Id="rId46" Type="http://schemas.openxmlformats.org/officeDocument/2006/relationships/hyperlink" Target="http://www-qa.razoo.com/story/PRO2%20FOR%20HP1-1" TargetMode="External"/><Relationship Id="rId59" Type="http://schemas.openxmlformats.org/officeDocument/2006/relationships/hyperlink" Target="mailto:HPRazoo15@sra.com,123456" TargetMode="External"/></Relationships>
</file>

<file path=xl/worksheets/sheet1.xml><?xml version="1.0" encoding="utf-8"?>
<worksheet xmlns="http://schemas.openxmlformats.org/spreadsheetml/2006/main" xmlns:r="http://schemas.openxmlformats.org/officeDocument/2006/relationships">
  <dimension ref="A1:J540"/>
  <sheetViews>
    <sheetView tabSelected="1" workbookViewId="0">
      <selection activeCell="A2" sqref="A2"/>
    </sheetView>
  </sheetViews>
  <sheetFormatPr defaultRowHeight="12.75"/>
  <cols>
    <col min="1" max="1" width="11.42578125" style="41" bestFit="1" customWidth="1"/>
    <col min="2" max="2" width="18.42578125" style="41" customWidth="1"/>
    <col min="3" max="3" width="18.140625" style="41" customWidth="1"/>
    <col min="4" max="4" width="14.85546875" style="41" customWidth="1"/>
    <col min="5" max="5" width="35" style="41" bestFit="1" customWidth="1"/>
    <col min="6" max="6" width="12.85546875" style="41" customWidth="1"/>
    <col min="7" max="7" width="58.42578125" style="41" customWidth="1"/>
    <col min="8" max="8" width="19.7109375" style="41" customWidth="1"/>
    <col min="9" max="9" width="15.5703125" style="41" customWidth="1"/>
    <col min="10" max="256" width="9.140625" style="41"/>
    <col min="257" max="257" width="11.42578125" style="41" bestFit="1" customWidth="1"/>
    <col min="258" max="258" width="18.42578125" style="41" customWidth="1"/>
    <col min="259" max="259" width="18.140625" style="41" customWidth="1"/>
    <col min="260" max="260" width="14.85546875" style="41" customWidth="1"/>
    <col min="261" max="261" width="35" style="41" bestFit="1" customWidth="1"/>
    <col min="262" max="262" width="12.85546875" style="41" customWidth="1"/>
    <col min="263" max="263" width="58.42578125" style="41" customWidth="1"/>
    <col min="264" max="264" width="19.7109375" style="41" customWidth="1"/>
    <col min="265" max="265" width="15.5703125" style="41" customWidth="1"/>
    <col min="266" max="512" width="9.140625" style="41"/>
    <col min="513" max="513" width="11.42578125" style="41" bestFit="1" customWidth="1"/>
    <col min="514" max="514" width="18.42578125" style="41" customWidth="1"/>
    <col min="515" max="515" width="18.140625" style="41" customWidth="1"/>
    <col min="516" max="516" width="14.85546875" style="41" customWidth="1"/>
    <col min="517" max="517" width="35" style="41" bestFit="1" customWidth="1"/>
    <col min="518" max="518" width="12.85546875" style="41" customWidth="1"/>
    <col min="519" max="519" width="58.42578125" style="41" customWidth="1"/>
    <col min="520" max="520" width="19.7109375" style="41" customWidth="1"/>
    <col min="521" max="521" width="15.5703125" style="41" customWidth="1"/>
    <col min="522" max="768" width="9.140625" style="41"/>
    <col min="769" max="769" width="11.42578125" style="41" bestFit="1" customWidth="1"/>
    <col min="770" max="770" width="18.42578125" style="41" customWidth="1"/>
    <col min="771" max="771" width="18.140625" style="41" customWidth="1"/>
    <col min="772" max="772" width="14.85546875" style="41" customWidth="1"/>
    <col min="773" max="773" width="35" style="41" bestFit="1" customWidth="1"/>
    <col min="774" max="774" width="12.85546875" style="41" customWidth="1"/>
    <col min="775" max="775" width="58.42578125" style="41" customWidth="1"/>
    <col min="776" max="776" width="19.7109375" style="41" customWidth="1"/>
    <col min="777" max="777" width="15.5703125" style="41" customWidth="1"/>
    <col min="778" max="1024" width="9.140625" style="41"/>
    <col min="1025" max="1025" width="11.42578125" style="41" bestFit="1" customWidth="1"/>
    <col min="1026" max="1026" width="18.42578125" style="41" customWidth="1"/>
    <col min="1027" max="1027" width="18.140625" style="41" customWidth="1"/>
    <col min="1028" max="1028" width="14.85546875" style="41" customWidth="1"/>
    <col min="1029" max="1029" width="35" style="41" bestFit="1" customWidth="1"/>
    <col min="1030" max="1030" width="12.85546875" style="41" customWidth="1"/>
    <col min="1031" max="1031" width="58.42578125" style="41" customWidth="1"/>
    <col min="1032" max="1032" width="19.7109375" style="41" customWidth="1"/>
    <col min="1033" max="1033" width="15.5703125" style="41" customWidth="1"/>
    <col min="1034" max="1280" width="9.140625" style="41"/>
    <col min="1281" max="1281" width="11.42578125" style="41" bestFit="1" customWidth="1"/>
    <col min="1282" max="1282" width="18.42578125" style="41" customWidth="1"/>
    <col min="1283" max="1283" width="18.140625" style="41" customWidth="1"/>
    <col min="1284" max="1284" width="14.85546875" style="41" customWidth="1"/>
    <col min="1285" max="1285" width="35" style="41" bestFit="1" customWidth="1"/>
    <col min="1286" max="1286" width="12.85546875" style="41" customWidth="1"/>
    <col min="1287" max="1287" width="58.42578125" style="41" customWidth="1"/>
    <col min="1288" max="1288" width="19.7109375" style="41" customWidth="1"/>
    <col min="1289" max="1289" width="15.5703125" style="41" customWidth="1"/>
    <col min="1290" max="1536" width="9.140625" style="41"/>
    <col min="1537" max="1537" width="11.42578125" style="41" bestFit="1" customWidth="1"/>
    <col min="1538" max="1538" width="18.42578125" style="41" customWidth="1"/>
    <col min="1539" max="1539" width="18.140625" style="41" customWidth="1"/>
    <col min="1540" max="1540" width="14.85546875" style="41" customWidth="1"/>
    <col min="1541" max="1541" width="35" style="41" bestFit="1" customWidth="1"/>
    <col min="1542" max="1542" width="12.85546875" style="41" customWidth="1"/>
    <col min="1543" max="1543" width="58.42578125" style="41" customWidth="1"/>
    <col min="1544" max="1544" width="19.7109375" style="41" customWidth="1"/>
    <col min="1545" max="1545" width="15.5703125" style="41" customWidth="1"/>
    <col min="1546" max="1792" width="9.140625" style="41"/>
    <col min="1793" max="1793" width="11.42578125" style="41" bestFit="1" customWidth="1"/>
    <col min="1794" max="1794" width="18.42578125" style="41" customWidth="1"/>
    <col min="1795" max="1795" width="18.140625" style="41" customWidth="1"/>
    <col min="1796" max="1796" width="14.85546875" style="41" customWidth="1"/>
    <col min="1797" max="1797" width="35" style="41" bestFit="1" customWidth="1"/>
    <col min="1798" max="1798" width="12.85546875" style="41" customWidth="1"/>
    <col min="1799" max="1799" width="58.42578125" style="41" customWidth="1"/>
    <col min="1800" max="1800" width="19.7109375" style="41" customWidth="1"/>
    <col min="1801" max="1801" width="15.5703125" style="41" customWidth="1"/>
    <col min="1802" max="2048" width="9.140625" style="41"/>
    <col min="2049" max="2049" width="11.42578125" style="41" bestFit="1" customWidth="1"/>
    <col min="2050" max="2050" width="18.42578125" style="41" customWidth="1"/>
    <col min="2051" max="2051" width="18.140625" style="41" customWidth="1"/>
    <col min="2052" max="2052" width="14.85546875" style="41" customWidth="1"/>
    <col min="2053" max="2053" width="35" style="41" bestFit="1" customWidth="1"/>
    <col min="2054" max="2054" width="12.85546875" style="41" customWidth="1"/>
    <col min="2055" max="2055" width="58.42578125" style="41" customWidth="1"/>
    <col min="2056" max="2056" width="19.7109375" style="41" customWidth="1"/>
    <col min="2057" max="2057" width="15.5703125" style="41" customWidth="1"/>
    <col min="2058" max="2304" width="9.140625" style="41"/>
    <col min="2305" max="2305" width="11.42578125" style="41" bestFit="1" customWidth="1"/>
    <col min="2306" max="2306" width="18.42578125" style="41" customWidth="1"/>
    <col min="2307" max="2307" width="18.140625" style="41" customWidth="1"/>
    <col min="2308" max="2308" width="14.85546875" style="41" customWidth="1"/>
    <col min="2309" max="2309" width="35" style="41" bestFit="1" customWidth="1"/>
    <col min="2310" max="2310" width="12.85546875" style="41" customWidth="1"/>
    <col min="2311" max="2311" width="58.42578125" style="41" customWidth="1"/>
    <col min="2312" max="2312" width="19.7109375" style="41" customWidth="1"/>
    <col min="2313" max="2313" width="15.5703125" style="41" customWidth="1"/>
    <col min="2314" max="2560" width="9.140625" style="41"/>
    <col min="2561" max="2561" width="11.42578125" style="41" bestFit="1" customWidth="1"/>
    <col min="2562" max="2562" width="18.42578125" style="41" customWidth="1"/>
    <col min="2563" max="2563" width="18.140625" style="41" customWidth="1"/>
    <col min="2564" max="2564" width="14.85546875" style="41" customWidth="1"/>
    <col min="2565" max="2565" width="35" style="41" bestFit="1" customWidth="1"/>
    <col min="2566" max="2566" width="12.85546875" style="41" customWidth="1"/>
    <col min="2567" max="2567" width="58.42578125" style="41" customWidth="1"/>
    <col min="2568" max="2568" width="19.7109375" style="41" customWidth="1"/>
    <col min="2569" max="2569" width="15.5703125" style="41" customWidth="1"/>
    <col min="2570" max="2816" width="9.140625" style="41"/>
    <col min="2817" max="2817" width="11.42578125" style="41" bestFit="1" customWidth="1"/>
    <col min="2818" max="2818" width="18.42578125" style="41" customWidth="1"/>
    <col min="2819" max="2819" width="18.140625" style="41" customWidth="1"/>
    <col min="2820" max="2820" width="14.85546875" style="41" customWidth="1"/>
    <col min="2821" max="2821" width="35" style="41" bestFit="1" customWidth="1"/>
    <col min="2822" max="2822" width="12.85546875" style="41" customWidth="1"/>
    <col min="2823" max="2823" width="58.42578125" style="41" customWidth="1"/>
    <col min="2824" max="2824" width="19.7109375" style="41" customWidth="1"/>
    <col min="2825" max="2825" width="15.5703125" style="41" customWidth="1"/>
    <col min="2826" max="3072" width="9.140625" style="41"/>
    <col min="3073" max="3073" width="11.42578125" style="41" bestFit="1" customWidth="1"/>
    <col min="3074" max="3074" width="18.42578125" style="41" customWidth="1"/>
    <col min="3075" max="3075" width="18.140625" style="41" customWidth="1"/>
    <col min="3076" max="3076" width="14.85546875" style="41" customWidth="1"/>
    <col min="3077" max="3077" width="35" style="41" bestFit="1" customWidth="1"/>
    <col min="3078" max="3078" width="12.85546875" style="41" customWidth="1"/>
    <col min="3079" max="3079" width="58.42578125" style="41" customWidth="1"/>
    <col min="3080" max="3080" width="19.7109375" style="41" customWidth="1"/>
    <col min="3081" max="3081" width="15.5703125" style="41" customWidth="1"/>
    <col min="3082" max="3328" width="9.140625" style="41"/>
    <col min="3329" max="3329" width="11.42578125" style="41" bestFit="1" customWidth="1"/>
    <col min="3330" max="3330" width="18.42578125" style="41" customWidth="1"/>
    <col min="3331" max="3331" width="18.140625" style="41" customWidth="1"/>
    <col min="3332" max="3332" width="14.85546875" style="41" customWidth="1"/>
    <col min="3333" max="3333" width="35" style="41" bestFit="1" customWidth="1"/>
    <col min="3334" max="3334" width="12.85546875" style="41" customWidth="1"/>
    <col min="3335" max="3335" width="58.42578125" style="41" customWidth="1"/>
    <col min="3336" max="3336" width="19.7109375" style="41" customWidth="1"/>
    <col min="3337" max="3337" width="15.5703125" style="41" customWidth="1"/>
    <col min="3338" max="3584" width="9.140625" style="41"/>
    <col min="3585" max="3585" width="11.42578125" style="41" bestFit="1" customWidth="1"/>
    <col min="3586" max="3586" width="18.42578125" style="41" customWidth="1"/>
    <col min="3587" max="3587" width="18.140625" style="41" customWidth="1"/>
    <col min="3588" max="3588" width="14.85546875" style="41" customWidth="1"/>
    <col min="3589" max="3589" width="35" style="41" bestFit="1" customWidth="1"/>
    <col min="3590" max="3590" width="12.85546875" style="41" customWidth="1"/>
    <col min="3591" max="3591" width="58.42578125" style="41" customWidth="1"/>
    <col min="3592" max="3592" width="19.7109375" style="41" customWidth="1"/>
    <col min="3593" max="3593" width="15.5703125" style="41" customWidth="1"/>
    <col min="3594" max="3840" width="9.140625" style="41"/>
    <col min="3841" max="3841" width="11.42578125" style="41" bestFit="1" customWidth="1"/>
    <col min="3842" max="3842" width="18.42578125" style="41" customWidth="1"/>
    <col min="3843" max="3843" width="18.140625" style="41" customWidth="1"/>
    <col min="3844" max="3844" width="14.85546875" style="41" customWidth="1"/>
    <col min="3845" max="3845" width="35" style="41" bestFit="1" customWidth="1"/>
    <col min="3846" max="3846" width="12.85546875" style="41" customWidth="1"/>
    <col min="3847" max="3847" width="58.42578125" style="41" customWidth="1"/>
    <col min="3848" max="3848" width="19.7109375" style="41" customWidth="1"/>
    <col min="3849" max="3849" width="15.5703125" style="41" customWidth="1"/>
    <col min="3850" max="4096" width="9.140625" style="41"/>
    <col min="4097" max="4097" width="11.42578125" style="41" bestFit="1" customWidth="1"/>
    <col min="4098" max="4098" width="18.42578125" style="41" customWidth="1"/>
    <col min="4099" max="4099" width="18.140625" style="41" customWidth="1"/>
    <col min="4100" max="4100" width="14.85546875" style="41" customWidth="1"/>
    <col min="4101" max="4101" width="35" style="41" bestFit="1" customWidth="1"/>
    <col min="4102" max="4102" width="12.85546875" style="41" customWidth="1"/>
    <col min="4103" max="4103" width="58.42578125" style="41" customWidth="1"/>
    <col min="4104" max="4104" width="19.7109375" style="41" customWidth="1"/>
    <col min="4105" max="4105" width="15.5703125" style="41" customWidth="1"/>
    <col min="4106" max="4352" width="9.140625" style="41"/>
    <col min="4353" max="4353" width="11.42578125" style="41" bestFit="1" customWidth="1"/>
    <col min="4354" max="4354" width="18.42578125" style="41" customWidth="1"/>
    <col min="4355" max="4355" width="18.140625" style="41" customWidth="1"/>
    <col min="4356" max="4356" width="14.85546875" style="41" customWidth="1"/>
    <col min="4357" max="4357" width="35" style="41" bestFit="1" customWidth="1"/>
    <col min="4358" max="4358" width="12.85546875" style="41" customWidth="1"/>
    <col min="4359" max="4359" width="58.42578125" style="41" customWidth="1"/>
    <col min="4360" max="4360" width="19.7109375" style="41" customWidth="1"/>
    <col min="4361" max="4361" width="15.5703125" style="41" customWidth="1"/>
    <col min="4362" max="4608" width="9.140625" style="41"/>
    <col min="4609" max="4609" width="11.42578125" style="41" bestFit="1" customWidth="1"/>
    <col min="4610" max="4610" width="18.42578125" style="41" customWidth="1"/>
    <col min="4611" max="4611" width="18.140625" style="41" customWidth="1"/>
    <col min="4612" max="4612" width="14.85546875" style="41" customWidth="1"/>
    <col min="4613" max="4613" width="35" style="41" bestFit="1" customWidth="1"/>
    <col min="4614" max="4614" width="12.85546875" style="41" customWidth="1"/>
    <col min="4615" max="4615" width="58.42578125" style="41" customWidth="1"/>
    <col min="4616" max="4616" width="19.7109375" style="41" customWidth="1"/>
    <col min="4617" max="4617" width="15.5703125" style="41" customWidth="1"/>
    <col min="4618" max="4864" width="9.140625" style="41"/>
    <col min="4865" max="4865" width="11.42578125" style="41" bestFit="1" customWidth="1"/>
    <col min="4866" max="4866" width="18.42578125" style="41" customWidth="1"/>
    <col min="4867" max="4867" width="18.140625" style="41" customWidth="1"/>
    <col min="4868" max="4868" width="14.85546875" style="41" customWidth="1"/>
    <col min="4869" max="4869" width="35" style="41" bestFit="1" customWidth="1"/>
    <col min="4870" max="4870" width="12.85546875" style="41" customWidth="1"/>
    <col min="4871" max="4871" width="58.42578125" style="41" customWidth="1"/>
    <col min="4872" max="4872" width="19.7109375" style="41" customWidth="1"/>
    <col min="4873" max="4873" width="15.5703125" style="41" customWidth="1"/>
    <col min="4874" max="5120" width="9.140625" style="41"/>
    <col min="5121" max="5121" width="11.42578125" style="41" bestFit="1" customWidth="1"/>
    <col min="5122" max="5122" width="18.42578125" style="41" customWidth="1"/>
    <col min="5123" max="5123" width="18.140625" style="41" customWidth="1"/>
    <col min="5124" max="5124" width="14.85546875" style="41" customWidth="1"/>
    <col min="5125" max="5125" width="35" style="41" bestFit="1" customWidth="1"/>
    <col min="5126" max="5126" width="12.85546875" style="41" customWidth="1"/>
    <col min="5127" max="5127" width="58.42578125" style="41" customWidth="1"/>
    <col min="5128" max="5128" width="19.7109375" style="41" customWidth="1"/>
    <col min="5129" max="5129" width="15.5703125" style="41" customWidth="1"/>
    <col min="5130" max="5376" width="9.140625" style="41"/>
    <col min="5377" max="5377" width="11.42578125" style="41" bestFit="1" customWidth="1"/>
    <col min="5378" max="5378" width="18.42578125" style="41" customWidth="1"/>
    <col min="5379" max="5379" width="18.140625" style="41" customWidth="1"/>
    <col min="5380" max="5380" width="14.85546875" style="41" customWidth="1"/>
    <col min="5381" max="5381" width="35" style="41" bestFit="1" customWidth="1"/>
    <col min="5382" max="5382" width="12.85546875" style="41" customWidth="1"/>
    <col min="5383" max="5383" width="58.42578125" style="41" customWidth="1"/>
    <col min="5384" max="5384" width="19.7109375" style="41" customWidth="1"/>
    <col min="5385" max="5385" width="15.5703125" style="41" customWidth="1"/>
    <col min="5386" max="5632" width="9.140625" style="41"/>
    <col min="5633" max="5633" width="11.42578125" style="41" bestFit="1" customWidth="1"/>
    <col min="5634" max="5634" width="18.42578125" style="41" customWidth="1"/>
    <col min="5635" max="5635" width="18.140625" style="41" customWidth="1"/>
    <col min="5636" max="5636" width="14.85546875" style="41" customWidth="1"/>
    <col min="5637" max="5637" width="35" style="41" bestFit="1" customWidth="1"/>
    <col min="5638" max="5638" width="12.85546875" style="41" customWidth="1"/>
    <col min="5639" max="5639" width="58.42578125" style="41" customWidth="1"/>
    <col min="5640" max="5640" width="19.7109375" style="41" customWidth="1"/>
    <col min="5641" max="5641" width="15.5703125" style="41" customWidth="1"/>
    <col min="5642" max="5888" width="9.140625" style="41"/>
    <col min="5889" max="5889" width="11.42578125" style="41" bestFit="1" customWidth="1"/>
    <col min="5890" max="5890" width="18.42578125" style="41" customWidth="1"/>
    <col min="5891" max="5891" width="18.140625" style="41" customWidth="1"/>
    <col min="5892" max="5892" width="14.85546875" style="41" customWidth="1"/>
    <col min="5893" max="5893" width="35" style="41" bestFit="1" customWidth="1"/>
    <col min="5894" max="5894" width="12.85546875" style="41" customWidth="1"/>
    <col min="5895" max="5895" width="58.42578125" style="41" customWidth="1"/>
    <col min="5896" max="5896" width="19.7109375" style="41" customWidth="1"/>
    <col min="5897" max="5897" width="15.5703125" style="41" customWidth="1"/>
    <col min="5898" max="6144" width="9.140625" style="41"/>
    <col min="6145" max="6145" width="11.42578125" style="41" bestFit="1" customWidth="1"/>
    <col min="6146" max="6146" width="18.42578125" style="41" customWidth="1"/>
    <col min="6147" max="6147" width="18.140625" style="41" customWidth="1"/>
    <col min="6148" max="6148" width="14.85546875" style="41" customWidth="1"/>
    <col min="6149" max="6149" width="35" style="41" bestFit="1" customWidth="1"/>
    <col min="6150" max="6150" width="12.85546875" style="41" customWidth="1"/>
    <col min="6151" max="6151" width="58.42578125" style="41" customWidth="1"/>
    <col min="6152" max="6152" width="19.7109375" style="41" customWidth="1"/>
    <col min="6153" max="6153" width="15.5703125" style="41" customWidth="1"/>
    <col min="6154" max="6400" width="9.140625" style="41"/>
    <col min="6401" max="6401" width="11.42578125" style="41" bestFit="1" customWidth="1"/>
    <col min="6402" max="6402" width="18.42578125" style="41" customWidth="1"/>
    <col min="6403" max="6403" width="18.140625" style="41" customWidth="1"/>
    <col min="6404" max="6404" width="14.85546875" style="41" customWidth="1"/>
    <col min="6405" max="6405" width="35" style="41" bestFit="1" customWidth="1"/>
    <col min="6406" max="6406" width="12.85546875" style="41" customWidth="1"/>
    <col min="6407" max="6407" width="58.42578125" style="41" customWidth="1"/>
    <col min="6408" max="6408" width="19.7109375" style="41" customWidth="1"/>
    <col min="6409" max="6409" width="15.5703125" style="41" customWidth="1"/>
    <col min="6410" max="6656" width="9.140625" style="41"/>
    <col min="6657" max="6657" width="11.42578125" style="41" bestFit="1" customWidth="1"/>
    <col min="6658" max="6658" width="18.42578125" style="41" customWidth="1"/>
    <col min="6659" max="6659" width="18.140625" style="41" customWidth="1"/>
    <col min="6660" max="6660" width="14.85546875" style="41" customWidth="1"/>
    <col min="6661" max="6661" width="35" style="41" bestFit="1" customWidth="1"/>
    <col min="6662" max="6662" width="12.85546875" style="41" customWidth="1"/>
    <col min="6663" max="6663" width="58.42578125" style="41" customWidth="1"/>
    <col min="6664" max="6664" width="19.7109375" style="41" customWidth="1"/>
    <col min="6665" max="6665" width="15.5703125" style="41" customWidth="1"/>
    <col min="6666" max="6912" width="9.140625" style="41"/>
    <col min="6913" max="6913" width="11.42578125" style="41" bestFit="1" customWidth="1"/>
    <col min="6914" max="6914" width="18.42578125" style="41" customWidth="1"/>
    <col min="6915" max="6915" width="18.140625" style="41" customWidth="1"/>
    <col min="6916" max="6916" width="14.85546875" style="41" customWidth="1"/>
    <col min="6917" max="6917" width="35" style="41" bestFit="1" customWidth="1"/>
    <col min="6918" max="6918" width="12.85546875" style="41" customWidth="1"/>
    <col min="6919" max="6919" width="58.42578125" style="41" customWidth="1"/>
    <col min="6920" max="6920" width="19.7109375" style="41" customWidth="1"/>
    <col min="6921" max="6921" width="15.5703125" style="41" customWidth="1"/>
    <col min="6922" max="7168" width="9.140625" style="41"/>
    <col min="7169" max="7169" width="11.42578125" style="41" bestFit="1" customWidth="1"/>
    <col min="7170" max="7170" width="18.42578125" style="41" customWidth="1"/>
    <col min="7171" max="7171" width="18.140625" style="41" customWidth="1"/>
    <col min="7172" max="7172" width="14.85546875" style="41" customWidth="1"/>
    <col min="7173" max="7173" width="35" style="41" bestFit="1" customWidth="1"/>
    <col min="7174" max="7174" width="12.85546875" style="41" customWidth="1"/>
    <col min="7175" max="7175" width="58.42578125" style="41" customWidth="1"/>
    <col min="7176" max="7176" width="19.7109375" style="41" customWidth="1"/>
    <col min="7177" max="7177" width="15.5703125" style="41" customWidth="1"/>
    <col min="7178" max="7424" width="9.140625" style="41"/>
    <col min="7425" max="7425" width="11.42578125" style="41" bestFit="1" customWidth="1"/>
    <col min="7426" max="7426" width="18.42578125" style="41" customWidth="1"/>
    <col min="7427" max="7427" width="18.140625" style="41" customWidth="1"/>
    <col min="7428" max="7428" width="14.85546875" style="41" customWidth="1"/>
    <col min="7429" max="7429" width="35" style="41" bestFit="1" customWidth="1"/>
    <col min="7430" max="7430" width="12.85546875" style="41" customWidth="1"/>
    <col min="7431" max="7431" width="58.42578125" style="41" customWidth="1"/>
    <col min="7432" max="7432" width="19.7109375" style="41" customWidth="1"/>
    <col min="7433" max="7433" width="15.5703125" style="41" customWidth="1"/>
    <col min="7434" max="7680" width="9.140625" style="41"/>
    <col min="7681" max="7681" width="11.42578125" style="41" bestFit="1" customWidth="1"/>
    <col min="7682" max="7682" width="18.42578125" style="41" customWidth="1"/>
    <col min="7683" max="7683" width="18.140625" style="41" customWidth="1"/>
    <col min="7684" max="7684" width="14.85546875" style="41" customWidth="1"/>
    <col min="7685" max="7685" width="35" style="41" bestFit="1" customWidth="1"/>
    <col min="7686" max="7686" width="12.85546875" style="41" customWidth="1"/>
    <col min="7687" max="7687" width="58.42578125" style="41" customWidth="1"/>
    <col min="7688" max="7688" width="19.7109375" style="41" customWidth="1"/>
    <col min="7689" max="7689" width="15.5703125" style="41" customWidth="1"/>
    <col min="7690" max="7936" width="9.140625" style="41"/>
    <col min="7937" max="7937" width="11.42578125" style="41" bestFit="1" customWidth="1"/>
    <col min="7938" max="7938" width="18.42578125" style="41" customWidth="1"/>
    <col min="7939" max="7939" width="18.140625" style="41" customWidth="1"/>
    <col min="7940" max="7940" width="14.85546875" style="41" customWidth="1"/>
    <col min="7941" max="7941" width="35" style="41" bestFit="1" customWidth="1"/>
    <col min="7942" max="7942" width="12.85546875" style="41" customWidth="1"/>
    <col min="7943" max="7943" width="58.42578125" style="41" customWidth="1"/>
    <col min="7944" max="7944" width="19.7109375" style="41" customWidth="1"/>
    <col min="7945" max="7945" width="15.5703125" style="41" customWidth="1"/>
    <col min="7946" max="8192" width="9.140625" style="41"/>
    <col min="8193" max="8193" width="11.42578125" style="41" bestFit="1" customWidth="1"/>
    <col min="8194" max="8194" width="18.42578125" style="41" customWidth="1"/>
    <col min="8195" max="8195" width="18.140625" style="41" customWidth="1"/>
    <col min="8196" max="8196" width="14.85546875" style="41" customWidth="1"/>
    <col min="8197" max="8197" width="35" style="41" bestFit="1" customWidth="1"/>
    <col min="8198" max="8198" width="12.85546875" style="41" customWidth="1"/>
    <col min="8199" max="8199" width="58.42578125" style="41" customWidth="1"/>
    <col min="8200" max="8200" width="19.7109375" style="41" customWidth="1"/>
    <col min="8201" max="8201" width="15.5703125" style="41" customWidth="1"/>
    <col min="8202" max="8448" width="9.140625" style="41"/>
    <col min="8449" max="8449" width="11.42578125" style="41" bestFit="1" customWidth="1"/>
    <col min="8450" max="8450" width="18.42578125" style="41" customWidth="1"/>
    <col min="8451" max="8451" width="18.140625" style="41" customWidth="1"/>
    <col min="8452" max="8452" width="14.85546875" style="41" customWidth="1"/>
    <col min="8453" max="8453" width="35" style="41" bestFit="1" customWidth="1"/>
    <col min="8454" max="8454" width="12.85546875" style="41" customWidth="1"/>
    <col min="8455" max="8455" width="58.42578125" style="41" customWidth="1"/>
    <col min="8456" max="8456" width="19.7109375" style="41" customWidth="1"/>
    <col min="8457" max="8457" width="15.5703125" style="41" customWidth="1"/>
    <col min="8458" max="8704" width="9.140625" style="41"/>
    <col min="8705" max="8705" width="11.42578125" style="41" bestFit="1" customWidth="1"/>
    <col min="8706" max="8706" width="18.42578125" style="41" customWidth="1"/>
    <col min="8707" max="8707" width="18.140625" style="41" customWidth="1"/>
    <col min="8708" max="8708" width="14.85546875" style="41" customWidth="1"/>
    <col min="8709" max="8709" width="35" style="41" bestFit="1" customWidth="1"/>
    <col min="8710" max="8710" width="12.85546875" style="41" customWidth="1"/>
    <col min="8711" max="8711" width="58.42578125" style="41" customWidth="1"/>
    <col min="8712" max="8712" width="19.7109375" style="41" customWidth="1"/>
    <col min="8713" max="8713" width="15.5703125" style="41" customWidth="1"/>
    <col min="8714" max="8960" width="9.140625" style="41"/>
    <col min="8961" max="8961" width="11.42578125" style="41" bestFit="1" customWidth="1"/>
    <col min="8962" max="8962" width="18.42578125" style="41" customWidth="1"/>
    <col min="8963" max="8963" width="18.140625" style="41" customWidth="1"/>
    <col min="8964" max="8964" width="14.85546875" style="41" customWidth="1"/>
    <col min="8965" max="8965" width="35" style="41" bestFit="1" customWidth="1"/>
    <col min="8966" max="8966" width="12.85546875" style="41" customWidth="1"/>
    <col min="8967" max="8967" width="58.42578125" style="41" customWidth="1"/>
    <col min="8968" max="8968" width="19.7109375" style="41" customWidth="1"/>
    <col min="8969" max="8969" width="15.5703125" style="41" customWidth="1"/>
    <col min="8970" max="9216" width="9.140625" style="41"/>
    <col min="9217" max="9217" width="11.42578125" style="41" bestFit="1" customWidth="1"/>
    <col min="9218" max="9218" width="18.42578125" style="41" customWidth="1"/>
    <col min="9219" max="9219" width="18.140625" style="41" customWidth="1"/>
    <col min="9220" max="9220" width="14.85546875" style="41" customWidth="1"/>
    <col min="9221" max="9221" width="35" style="41" bestFit="1" customWidth="1"/>
    <col min="9222" max="9222" width="12.85546875" style="41" customWidth="1"/>
    <col min="9223" max="9223" width="58.42578125" style="41" customWidth="1"/>
    <col min="9224" max="9224" width="19.7109375" style="41" customWidth="1"/>
    <col min="9225" max="9225" width="15.5703125" style="41" customWidth="1"/>
    <col min="9226" max="9472" width="9.140625" style="41"/>
    <col min="9473" max="9473" width="11.42578125" style="41" bestFit="1" customWidth="1"/>
    <col min="9474" max="9474" width="18.42578125" style="41" customWidth="1"/>
    <col min="9475" max="9475" width="18.140625" style="41" customWidth="1"/>
    <col min="9476" max="9476" width="14.85546875" style="41" customWidth="1"/>
    <col min="9477" max="9477" width="35" style="41" bestFit="1" customWidth="1"/>
    <col min="9478" max="9478" width="12.85546875" style="41" customWidth="1"/>
    <col min="9479" max="9479" width="58.42578125" style="41" customWidth="1"/>
    <col min="9480" max="9480" width="19.7109375" style="41" customWidth="1"/>
    <col min="9481" max="9481" width="15.5703125" style="41" customWidth="1"/>
    <col min="9482" max="9728" width="9.140625" style="41"/>
    <col min="9729" max="9729" width="11.42578125" style="41" bestFit="1" customWidth="1"/>
    <col min="9730" max="9730" width="18.42578125" style="41" customWidth="1"/>
    <col min="9731" max="9731" width="18.140625" style="41" customWidth="1"/>
    <col min="9732" max="9732" width="14.85546875" style="41" customWidth="1"/>
    <col min="9733" max="9733" width="35" style="41" bestFit="1" customWidth="1"/>
    <col min="9734" max="9734" width="12.85546875" style="41" customWidth="1"/>
    <col min="9735" max="9735" width="58.42578125" style="41" customWidth="1"/>
    <col min="9736" max="9736" width="19.7109375" style="41" customWidth="1"/>
    <col min="9737" max="9737" width="15.5703125" style="41" customWidth="1"/>
    <col min="9738" max="9984" width="9.140625" style="41"/>
    <col min="9985" max="9985" width="11.42578125" style="41" bestFit="1" customWidth="1"/>
    <col min="9986" max="9986" width="18.42578125" style="41" customWidth="1"/>
    <col min="9987" max="9987" width="18.140625" style="41" customWidth="1"/>
    <col min="9988" max="9988" width="14.85546875" style="41" customWidth="1"/>
    <col min="9989" max="9989" width="35" style="41" bestFit="1" customWidth="1"/>
    <col min="9990" max="9990" width="12.85546875" style="41" customWidth="1"/>
    <col min="9991" max="9991" width="58.42578125" style="41" customWidth="1"/>
    <col min="9992" max="9992" width="19.7109375" style="41" customWidth="1"/>
    <col min="9993" max="9993" width="15.5703125" style="41" customWidth="1"/>
    <col min="9994" max="10240" width="9.140625" style="41"/>
    <col min="10241" max="10241" width="11.42578125" style="41" bestFit="1" customWidth="1"/>
    <col min="10242" max="10242" width="18.42578125" style="41" customWidth="1"/>
    <col min="10243" max="10243" width="18.140625" style="41" customWidth="1"/>
    <col min="10244" max="10244" width="14.85546875" style="41" customWidth="1"/>
    <col min="10245" max="10245" width="35" style="41" bestFit="1" customWidth="1"/>
    <col min="10246" max="10246" width="12.85546875" style="41" customWidth="1"/>
    <col min="10247" max="10247" width="58.42578125" style="41" customWidth="1"/>
    <col min="10248" max="10248" width="19.7109375" style="41" customWidth="1"/>
    <col min="10249" max="10249" width="15.5703125" style="41" customWidth="1"/>
    <col min="10250" max="10496" width="9.140625" style="41"/>
    <col min="10497" max="10497" width="11.42578125" style="41" bestFit="1" customWidth="1"/>
    <col min="10498" max="10498" width="18.42578125" style="41" customWidth="1"/>
    <col min="10499" max="10499" width="18.140625" style="41" customWidth="1"/>
    <col min="10500" max="10500" width="14.85546875" style="41" customWidth="1"/>
    <col min="10501" max="10501" width="35" style="41" bestFit="1" customWidth="1"/>
    <col min="10502" max="10502" width="12.85546875" style="41" customWidth="1"/>
    <col min="10503" max="10503" width="58.42578125" style="41" customWidth="1"/>
    <col min="10504" max="10504" width="19.7109375" style="41" customWidth="1"/>
    <col min="10505" max="10505" width="15.5703125" style="41" customWidth="1"/>
    <col min="10506" max="10752" width="9.140625" style="41"/>
    <col min="10753" max="10753" width="11.42578125" style="41" bestFit="1" customWidth="1"/>
    <col min="10754" max="10754" width="18.42578125" style="41" customWidth="1"/>
    <col min="10755" max="10755" width="18.140625" style="41" customWidth="1"/>
    <col min="10756" max="10756" width="14.85546875" style="41" customWidth="1"/>
    <col min="10757" max="10757" width="35" style="41" bestFit="1" customWidth="1"/>
    <col min="10758" max="10758" width="12.85546875" style="41" customWidth="1"/>
    <col min="10759" max="10759" width="58.42578125" style="41" customWidth="1"/>
    <col min="10760" max="10760" width="19.7109375" style="41" customWidth="1"/>
    <col min="10761" max="10761" width="15.5703125" style="41" customWidth="1"/>
    <col min="10762" max="11008" width="9.140625" style="41"/>
    <col min="11009" max="11009" width="11.42578125" style="41" bestFit="1" customWidth="1"/>
    <col min="11010" max="11010" width="18.42578125" style="41" customWidth="1"/>
    <col min="11011" max="11011" width="18.140625" style="41" customWidth="1"/>
    <col min="11012" max="11012" width="14.85546875" style="41" customWidth="1"/>
    <col min="11013" max="11013" width="35" style="41" bestFit="1" customWidth="1"/>
    <col min="11014" max="11014" width="12.85546875" style="41" customWidth="1"/>
    <col min="11015" max="11015" width="58.42578125" style="41" customWidth="1"/>
    <col min="11016" max="11016" width="19.7109375" style="41" customWidth="1"/>
    <col min="11017" max="11017" width="15.5703125" style="41" customWidth="1"/>
    <col min="11018" max="11264" width="9.140625" style="41"/>
    <col min="11265" max="11265" width="11.42578125" style="41" bestFit="1" customWidth="1"/>
    <col min="11266" max="11266" width="18.42578125" style="41" customWidth="1"/>
    <col min="11267" max="11267" width="18.140625" style="41" customWidth="1"/>
    <col min="11268" max="11268" width="14.85546875" style="41" customWidth="1"/>
    <col min="11269" max="11269" width="35" style="41" bestFit="1" customWidth="1"/>
    <col min="11270" max="11270" width="12.85546875" style="41" customWidth="1"/>
    <col min="11271" max="11271" width="58.42578125" style="41" customWidth="1"/>
    <col min="11272" max="11272" width="19.7109375" style="41" customWidth="1"/>
    <col min="11273" max="11273" width="15.5703125" style="41" customWidth="1"/>
    <col min="11274" max="11520" width="9.140625" style="41"/>
    <col min="11521" max="11521" width="11.42578125" style="41" bestFit="1" customWidth="1"/>
    <col min="11522" max="11522" width="18.42578125" style="41" customWidth="1"/>
    <col min="11523" max="11523" width="18.140625" style="41" customWidth="1"/>
    <col min="11524" max="11524" width="14.85546875" style="41" customWidth="1"/>
    <col min="11525" max="11525" width="35" style="41" bestFit="1" customWidth="1"/>
    <col min="11526" max="11526" width="12.85546875" style="41" customWidth="1"/>
    <col min="11527" max="11527" width="58.42578125" style="41" customWidth="1"/>
    <col min="11528" max="11528" width="19.7109375" style="41" customWidth="1"/>
    <col min="11529" max="11529" width="15.5703125" style="41" customWidth="1"/>
    <col min="11530" max="11776" width="9.140625" style="41"/>
    <col min="11777" max="11777" width="11.42578125" style="41" bestFit="1" customWidth="1"/>
    <col min="11778" max="11778" width="18.42578125" style="41" customWidth="1"/>
    <col min="11779" max="11779" width="18.140625" style="41" customWidth="1"/>
    <col min="11780" max="11780" width="14.85546875" style="41" customWidth="1"/>
    <col min="11781" max="11781" width="35" style="41" bestFit="1" customWidth="1"/>
    <col min="11782" max="11782" width="12.85546875" style="41" customWidth="1"/>
    <col min="11783" max="11783" width="58.42578125" style="41" customWidth="1"/>
    <col min="11784" max="11784" width="19.7109375" style="41" customWidth="1"/>
    <col min="11785" max="11785" width="15.5703125" style="41" customWidth="1"/>
    <col min="11786" max="12032" width="9.140625" style="41"/>
    <col min="12033" max="12033" width="11.42578125" style="41" bestFit="1" customWidth="1"/>
    <col min="12034" max="12034" width="18.42578125" style="41" customWidth="1"/>
    <col min="12035" max="12035" width="18.140625" style="41" customWidth="1"/>
    <col min="12036" max="12036" width="14.85546875" style="41" customWidth="1"/>
    <col min="12037" max="12037" width="35" style="41" bestFit="1" customWidth="1"/>
    <col min="12038" max="12038" width="12.85546875" style="41" customWidth="1"/>
    <col min="12039" max="12039" width="58.42578125" style="41" customWidth="1"/>
    <col min="12040" max="12040" width="19.7109375" style="41" customWidth="1"/>
    <col min="12041" max="12041" width="15.5703125" style="41" customWidth="1"/>
    <col min="12042" max="12288" width="9.140625" style="41"/>
    <col min="12289" max="12289" width="11.42578125" style="41" bestFit="1" customWidth="1"/>
    <col min="12290" max="12290" width="18.42578125" style="41" customWidth="1"/>
    <col min="12291" max="12291" width="18.140625" style="41" customWidth="1"/>
    <col min="12292" max="12292" width="14.85546875" style="41" customWidth="1"/>
    <col min="12293" max="12293" width="35" style="41" bestFit="1" customWidth="1"/>
    <col min="12294" max="12294" width="12.85546875" style="41" customWidth="1"/>
    <col min="12295" max="12295" width="58.42578125" style="41" customWidth="1"/>
    <col min="12296" max="12296" width="19.7109375" style="41" customWidth="1"/>
    <col min="12297" max="12297" width="15.5703125" style="41" customWidth="1"/>
    <col min="12298" max="12544" width="9.140625" style="41"/>
    <col min="12545" max="12545" width="11.42578125" style="41" bestFit="1" customWidth="1"/>
    <col min="12546" max="12546" width="18.42578125" style="41" customWidth="1"/>
    <col min="12547" max="12547" width="18.140625" style="41" customWidth="1"/>
    <col min="12548" max="12548" width="14.85546875" style="41" customWidth="1"/>
    <col min="12549" max="12549" width="35" style="41" bestFit="1" customWidth="1"/>
    <col min="12550" max="12550" width="12.85546875" style="41" customWidth="1"/>
    <col min="12551" max="12551" width="58.42578125" style="41" customWidth="1"/>
    <col min="12552" max="12552" width="19.7109375" style="41" customWidth="1"/>
    <col min="12553" max="12553" width="15.5703125" style="41" customWidth="1"/>
    <col min="12554" max="12800" width="9.140625" style="41"/>
    <col min="12801" max="12801" width="11.42578125" style="41" bestFit="1" customWidth="1"/>
    <col min="12802" max="12802" width="18.42578125" style="41" customWidth="1"/>
    <col min="12803" max="12803" width="18.140625" style="41" customWidth="1"/>
    <col min="12804" max="12804" width="14.85546875" style="41" customWidth="1"/>
    <col min="12805" max="12805" width="35" style="41" bestFit="1" customWidth="1"/>
    <col min="12806" max="12806" width="12.85546875" style="41" customWidth="1"/>
    <col min="12807" max="12807" width="58.42578125" style="41" customWidth="1"/>
    <col min="12808" max="12808" width="19.7109375" style="41" customWidth="1"/>
    <col min="12809" max="12809" width="15.5703125" style="41" customWidth="1"/>
    <col min="12810" max="13056" width="9.140625" style="41"/>
    <col min="13057" max="13057" width="11.42578125" style="41" bestFit="1" customWidth="1"/>
    <col min="13058" max="13058" width="18.42578125" style="41" customWidth="1"/>
    <col min="13059" max="13059" width="18.140625" style="41" customWidth="1"/>
    <col min="13060" max="13060" width="14.85546875" style="41" customWidth="1"/>
    <col min="13061" max="13061" width="35" style="41" bestFit="1" customWidth="1"/>
    <col min="13062" max="13062" width="12.85546875" style="41" customWidth="1"/>
    <col min="13063" max="13063" width="58.42578125" style="41" customWidth="1"/>
    <col min="13064" max="13064" width="19.7109375" style="41" customWidth="1"/>
    <col min="13065" max="13065" width="15.5703125" style="41" customWidth="1"/>
    <col min="13066" max="13312" width="9.140625" style="41"/>
    <col min="13313" max="13313" width="11.42578125" style="41" bestFit="1" customWidth="1"/>
    <col min="13314" max="13314" width="18.42578125" style="41" customWidth="1"/>
    <col min="13315" max="13315" width="18.140625" style="41" customWidth="1"/>
    <col min="13316" max="13316" width="14.85546875" style="41" customWidth="1"/>
    <col min="13317" max="13317" width="35" style="41" bestFit="1" customWidth="1"/>
    <col min="13318" max="13318" width="12.85546875" style="41" customWidth="1"/>
    <col min="13319" max="13319" width="58.42578125" style="41" customWidth="1"/>
    <col min="13320" max="13320" width="19.7109375" style="41" customWidth="1"/>
    <col min="13321" max="13321" width="15.5703125" style="41" customWidth="1"/>
    <col min="13322" max="13568" width="9.140625" style="41"/>
    <col min="13569" max="13569" width="11.42578125" style="41" bestFit="1" customWidth="1"/>
    <col min="13570" max="13570" width="18.42578125" style="41" customWidth="1"/>
    <col min="13571" max="13571" width="18.140625" style="41" customWidth="1"/>
    <col min="13572" max="13572" width="14.85546875" style="41" customWidth="1"/>
    <col min="13573" max="13573" width="35" style="41" bestFit="1" customWidth="1"/>
    <col min="13574" max="13574" width="12.85546875" style="41" customWidth="1"/>
    <col min="13575" max="13575" width="58.42578125" style="41" customWidth="1"/>
    <col min="13576" max="13576" width="19.7109375" style="41" customWidth="1"/>
    <col min="13577" max="13577" width="15.5703125" style="41" customWidth="1"/>
    <col min="13578" max="13824" width="9.140625" style="41"/>
    <col min="13825" max="13825" width="11.42578125" style="41" bestFit="1" customWidth="1"/>
    <col min="13826" max="13826" width="18.42578125" style="41" customWidth="1"/>
    <col min="13827" max="13827" width="18.140625" style="41" customWidth="1"/>
    <col min="13828" max="13828" width="14.85546875" style="41" customWidth="1"/>
    <col min="13829" max="13829" width="35" style="41" bestFit="1" customWidth="1"/>
    <col min="13830" max="13830" width="12.85546875" style="41" customWidth="1"/>
    <col min="13831" max="13831" width="58.42578125" style="41" customWidth="1"/>
    <col min="13832" max="13832" width="19.7109375" style="41" customWidth="1"/>
    <col min="13833" max="13833" width="15.5703125" style="41" customWidth="1"/>
    <col min="13834" max="14080" width="9.140625" style="41"/>
    <col min="14081" max="14081" width="11.42578125" style="41" bestFit="1" customWidth="1"/>
    <col min="14082" max="14082" width="18.42578125" style="41" customWidth="1"/>
    <col min="14083" max="14083" width="18.140625" style="41" customWidth="1"/>
    <col min="14084" max="14084" width="14.85546875" style="41" customWidth="1"/>
    <col min="14085" max="14085" width="35" style="41" bestFit="1" customWidth="1"/>
    <col min="14086" max="14086" width="12.85546875" style="41" customWidth="1"/>
    <col min="14087" max="14087" width="58.42578125" style="41" customWidth="1"/>
    <col min="14088" max="14088" width="19.7109375" style="41" customWidth="1"/>
    <col min="14089" max="14089" width="15.5703125" style="41" customWidth="1"/>
    <col min="14090" max="14336" width="9.140625" style="41"/>
    <col min="14337" max="14337" width="11.42578125" style="41" bestFit="1" customWidth="1"/>
    <col min="14338" max="14338" width="18.42578125" style="41" customWidth="1"/>
    <col min="14339" max="14339" width="18.140625" style="41" customWidth="1"/>
    <col min="14340" max="14340" width="14.85546875" style="41" customWidth="1"/>
    <col min="14341" max="14341" width="35" style="41" bestFit="1" customWidth="1"/>
    <col min="14342" max="14342" width="12.85546875" style="41" customWidth="1"/>
    <col min="14343" max="14343" width="58.42578125" style="41" customWidth="1"/>
    <col min="14344" max="14344" width="19.7109375" style="41" customWidth="1"/>
    <col min="14345" max="14345" width="15.5703125" style="41" customWidth="1"/>
    <col min="14346" max="14592" width="9.140625" style="41"/>
    <col min="14593" max="14593" width="11.42578125" style="41" bestFit="1" customWidth="1"/>
    <col min="14594" max="14594" width="18.42578125" style="41" customWidth="1"/>
    <col min="14595" max="14595" width="18.140625" style="41" customWidth="1"/>
    <col min="14596" max="14596" width="14.85546875" style="41" customWidth="1"/>
    <col min="14597" max="14597" width="35" style="41" bestFit="1" customWidth="1"/>
    <col min="14598" max="14598" width="12.85546875" style="41" customWidth="1"/>
    <col min="14599" max="14599" width="58.42578125" style="41" customWidth="1"/>
    <col min="14600" max="14600" width="19.7109375" style="41" customWidth="1"/>
    <col min="14601" max="14601" width="15.5703125" style="41" customWidth="1"/>
    <col min="14602" max="14848" width="9.140625" style="41"/>
    <col min="14849" max="14849" width="11.42578125" style="41" bestFit="1" customWidth="1"/>
    <col min="14850" max="14850" width="18.42578125" style="41" customWidth="1"/>
    <col min="14851" max="14851" width="18.140625" style="41" customWidth="1"/>
    <col min="14852" max="14852" width="14.85546875" style="41" customWidth="1"/>
    <col min="14853" max="14853" width="35" style="41" bestFit="1" customWidth="1"/>
    <col min="14854" max="14854" width="12.85546875" style="41" customWidth="1"/>
    <col min="14855" max="14855" width="58.42578125" style="41" customWidth="1"/>
    <col min="14856" max="14856" width="19.7109375" style="41" customWidth="1"/>
    <col min="14857" max="14857" width="15.5703125" style="41" customWidth="1"/>
    <col min="14858" max="15104" width="9.140625" style="41"/>
    <col min="15105" max="15105" width="11.42578125" style="41" bestFit="1" customWidth="1"/>
    <col min="15106" max="15106" width="18.42578125" style="41" customWidth="1"/>
    <col min="15107" max="15107" width="18.140625" style="41" customWidth="1"/>
    <col min="15108" max="15108" width="14.85546875" style="41" customWidth="1"/>
    <col min="15109" max="15109" width="35" style="41" bestFit="1" customWidth="1"/>
    <col min="15110" max="15110" width="12.85546875" style="41" customWidth="1"/>
    <col min="15111" max="15111" width="58.42578125" style="41" customWidth="1"/>
    <col min="15112" max="15112" width="19.7109375" style="41" customWidth="1"/>
    <col min="15113" max="15113" width="15.5703125" style="41" customWidth="1"/>
    <col min="15114" max="15360" width="9.140625" style="41"/>
    <col min="15361" max="15361" width="11.42578125" style="41" bestFit="1" customWidth="1"/>
    <col min="15362" max="15362" width="18.42578125" style="41" customWidth="1"/>
    <col min="15363" max="15363" width="18.140625" style="41" customWidth="1"/>
    <col min="15364" max="15364" width="14.85546875" style="41" customWidth="1"/>
    <col min="15365" max="15365" width="35" style="41" bestFit="1" customWidth="1"/>
    <col min="15366" max="15366" width="12.85546875" style="41" customWidth="1"/>
    <col min="15367" max="15367" width="58.42578125" style="41" customWidth="1"/>
    <col min="15368" max="15368" width="19.7109375" style="41" customWidth="1"/>
    <col min="15369" max="15369" width="15.5703125" style="41" customWidth="1"/>
    <col min="15370" max="15616" width="9.140625" style="41"/>
    <col min="15617" max="15617" width="11.42578125" style="41" bestFit="1" customWidth="1"/>
    <col min="15618" max="15618" width="18.42578125" style="41" customWidth="1"/>
    <col min="15619" max="15619" width="18.140625" style="41" customWidth="1"/>
    <col min="15620" max="15620" width="14.85546875" style="41" customWidth="1"/>
    <col min="15621" max="15621" width="35" style="41" bestFit="1" customWidth="1"/>
    <col min="15622" max="15622" width="12.85546875" style="41" customWidth="1"/>
    <col min="15623" max="15623" width="58.42578125" style="41" customWidth="1"/>
    <col min="15624" max="15624" width="19.7109375" style="41" customWidth="1"/>
    <col min="15625" max="15625" width="15.5703125" style="41" customWidth="1"/>
    <col min="15626" max="15872" width="9.140625" style="41"/>
    <col min="15873" max="15873" width="11.42578125" style="41" bestFit="1" customWidth="1"/>
    <col min="15874" max="15874" width="18.42578125" style="41" customWidth="1"/>
    <col min="15875" max="15875" width="18.140625" style="41" customWidth="1"/>
    <col min="15876" max="15876" width="14.85546875" style="41" customWidth="1"/>
    <col min="15877" max="15877" width="35" style="41" bestFit="1" customWidth="1"/>
    <col min="15878" max="15878" width="12.85546875" style="41" customWidth="1"/>
    <col min="15879" max="15879" width="58.42578125" style="41" customWidth="1"/>
    <col min="15880" max="15880" width="19.7109375" style="41" customWidth="1"/>
    <col min="15881" max="15881" width="15.5703125" style="41" customWidth="1"/>
    <col min="15882" max="16128" width="9.140625" style="41"/>
    <col min="16129" max="16129" width="11.42578125" style="41" bestFit="1" customWidth="1"/>
    <col min="16130" max="16130" width="18.42578125" style="41" customWidth="1"/>
    <col min="16131" max="16131" width="18.140625" style="41" customWidth="1"/>
    <col min="16132" max="16132" width="14.85546875" style="41" customWidth="1"/>
    <col min="16133" max="16133" width="35" style="41" bestFit="1" customWidth="1"/>
    <col min="16134" max="16134" width="12.85546875" style="41" customWidth="1"/>
    <col min="16135" max="16135" width="58.42578125" style="41" customWidth="1"/>
    <col min="16136" max="16136" width="19.7109375" style="41" customWidth="1"/>
    <col min="16137" max="16137" width="15.5703125" style="41" customWidth="1"/>
    <col min="16138" max="16384" width="9.140625" style="41"/>
  </cols>
  <sheetData>
    <row r="1" spans="1:9" s="2" customFormat="1">
      <c r="A1" s="1" t="s">
        <v>0</v>
      </c>
      <c r="B1" s="1" t="s">
        <v>1</v>
      </c>
      <c r="C1" s="1" t="s">
        <v>2</v>
      </c>
      <c r="D1" s="1" t="s">
        <v>3</v>
      </c>
      <c r="E1" s="1" t="s">
        <v>4</v>
      </c>
      <c r="F1" s="1" t="s">
        <v>5</v>
      </c>
      <c r="G1" s="1" t="s">
        <v>6</v>
      </c>
      <c r="H1" s="1" t="s">
        <v>7</v>
      </c>
      <c r="I1" s="1" t="s">
        <v>8</v>
      </c>
    </row>
    <row r="2" spans="1:9" s="5" customFormat="1" ht="10.5">
      <c r="A2" s="3" t="s">
        <v>9</v>
      </c>
      <c r="B2" s="3" t="s">
        <v>10</v>
      </c>
      <c r="C2" s="3" t="s">
        <v>10</v>
      </c>
      <c r="D2" s="3" t="s">
        <v>1</v>
      </c>
      <c r="E2" s="3"/>
      <c r="F2" s="3" t="s">
        <v>11</v>
      </c>
      <c r="G2" s="4" t="str">
        <f>CONCATENATE([1]TestData!$Y$18,",",[1]TestData!$Z$18)</f>
        <v>sdr@srasys.co.in,Razoo1</v>
      </c>
      <c r="H2" s="3"/>
      <c r="I2" s="3"/>
    </row>
    <row r="3" spans="1:9" s="7" customFormat="1" ht="10.5">
      <c r="A3" s="6" t="s">
        <v>9</v>
      </c>
      <c r="B3" s="6" t="s">
        <v>10</v>
      </c>
      <c r="C3" s="6" t="s">
        <v>10</v>
      </c>
      <c r="D3" s="6" t="s">
        <v>1</v>
      </c>
      <c r="E3" s="6"/>
      <c r="F3" s="6" t="s">
        <v>12</v>
      </c>
      <c r="G3" s="3" t="str">
        <f>CONCATENATE("http://",[1]TestData!$J$4,"/admin/email_themes")</f>
        <v>http://www-qaindia.razoo.com/admin/email_themes</v>
      </c>
      <c r="H3" s="6"/>
      <c r="I3" s="6"/>
    </row>
    <row r="4" spans="1:9" s="7" customFormat="1" ht="10.5">
      <c r="A4" s="6" t="s">
        <v>9</v>
      </c>
      <c r="B4" s="6" t="s">
        <v>10</v>
      </c>
      <c r="C4" s="6" t="s">
        <v>10</v>
      </c>
      <c r="D4" s="6" t="s">
        <v>1</v>
      </c>
      <c r="E4" s="6"/>
      <c r="F4" s="6" t="s">
        <v>12</v>
      </c>
      <c r="G4" s="3" t="str">
        <f>CONCATENATE("http://",[1]TestData!$J$4,"/admin/email_themes/new")</f>
        <v>http://www-qaindia.razoo.com/admin/email_themes/new</v>
      </c>
      <c r="H4" s="6"/>
      <c r="I4" s="6"/>
    </row>
    <row r="5" spans="1:9" s="9" customFormat="1" ht="10.5">
      <c r="A5" s="8" t="s">
        <v>9</v>
      </c>
      <c r="B5" s="8" t="s">
        <v>10</v>
      </c>
      <c r="C5" s="8" t="s">
        <v>10</v>
      </c>
      <c r="D5" s="8" t="s">
        <v>13</v>
      </c>
      <c r="E5" s="8" t="s">
        <v>14</v>
      </c>
      <c r="F5" s="8" t="s">
        <v>15</v>
      </c>
      <c r="G5" s="8"/>
      <c r="H5" s="8"/>
      <c r="I5" s="8"/>
    </row>
    <row r="6" spans="1:9" s="7" customFormat="1" ht="10.5">
      <c r="A6" s="6" t="s">
        <v>9</v>
      </c>
      <c r="B6" s="6" t="s">
        <v>10</v>
      </c>
      <c r="C6" s="6" t="s">
        <v>10</v>
      </c>
      <c r="D6" s="3" t="s">
        <v>16</v>
      </c>
      <c r="E6" s="6" t="s">
        <v>17</v>
      </c>
      <c r="F6" s="3" t="s">
        <v>18</v>
      </c>
      <c r="G6" s="3" t="s">
        <v>19</v>
      </c>
      <c r="H6" s="6"/>
      <c r="I6" s="6"/>
    </row>
    <row r="7" spans="1:9" s="7" customFormat="1" ht="10.5">
      <c r="A7" s="6" t="s">
        <v>9</v>
      </c>
      <c r="B7" s="6" t="s">
        <v>10</v>
      </c>
      <c r="C7" s="6" t="s">
        <v>10</v>
      </c>
      <c r="D7" s="3" t="s">
        <v>16</v>
      </c>
      <c r="E7" s="6" t="s">
        <v>20</v>
      </c>
      <c r="F7" s="3" t="s">
        <v>18</v>
      </c>
      <c r="G7" s="3" t="s">
        <v>19</v>
      </c>
      <c r="H7" s="6"/>
      <c r="I7" s="6"/>
    </row>
    <row r="8" spans="1:9" s="7" customFormat="1" ht="10.5">
      <c r="A8" s="6" t="s">
        <v>9</v>
      </c>
      <c r="B8" s="6" t="s">
        <v>10</v>
      </c>
      <c r="C8" s="6" t="s">
        <v>10</v>
      </c>
      <c r="D8" s="3" t="s">
        <v>16</v>
      </c>
      <c r="E8" s="6" t="s">
        <v>21</v>
      </c>
      <c r="F8" s="3" t="s">
        <v>18</v>
      </c>
      <c r="G8" s="3" t="s">
        <v>22</v>
      </c>
      <c r="H8" s="6"/>
      <c r="I8" s="6"/>
    </row>
    <row r="9" spans="1:9" s="7" customFormat="1" ht="10.5">
      <c r="A9" s="6" t="s">
        <v>9</v>
      </c>
      <c r="B9" s="6" t="s">
        <v>10</v>
      </c>
      <c r="C9" s="6" t="s">
        <v>10</v>
      </c>
      <c r="D9" s="3" t="s">
        <v>16</v>
      </c>
      <c r="E9" s="6" t="s">
        <v>23</v>
      </c>
      <c r="F9" s="3" t="s">
        <v>18</v>
      </c>
      <c r="G9" s="3" t="s">
        <v>24</v>
      </c>
      <c r="H9" s="6"/>
      <c r="I9" s="6"/>
    </row>
    <row r="10" spans="1:9" s="7" customFormat="1" ht="10.5">
      <c r="A10" s="6" t="s">
        <v>9</v>
      </c>
      <c r="B10" s="6" t="s">
        <v>10</v>
      </c>
      <c r="C10" s="6" t="s">
        <v>10</v>
      </c>
      <c r="D10" s="3" t="s">
        <v>16</v>
      </c>
      <c r="E10" s="6" t="s">
        <v>25</v>
      </c>
      <c r="F10" s="3" t="s">
        <v>18</v>
      </c>
      <c r="G10" s="3" t="s">
        <v>26</v>
      </c>
      <c r="H10" s="6"/>
      <c r="I10" s="6"/>
    </row>
    <row r="11" spans="1:9" s="7" customFormat="1" ht="10.5">
      <c r="A11" s="6" t="s">
        <v>9</v>
      </c>
      <c r="B11" s="6" t="s">
        <v>10</v>
      </c>
      <c r="C11" s="6" t="s">
        <v>10</v>
      </c>
      <c r="D11" s="3" t="s">
        <v>16</v>
      </c>
      <c r="E11" s="6" t="s">
        <v>27</v>
      </c>
      <c r="F11" s="3" t="s">
        <v>18</v>
      </c>
      <c r="G11" s="3" t="str">
        <f>CONCATENATE("http://",[1]TestData!$J$4,"/redeem-me")</f>
        <v>http://www-qaindia.razoo.com/redeem-me</v>
      </c>
      <c r="H11" s="6"/>
      <c r="I11" s="6"/>
    </row>
    <row r="12" spans="1:9" s="7" customFormat="1" ht="10.5">
      <c r="A12" s="6" t="s">
        <v>9</v>
      </c>
      <c r="B12" s="6" t="s">
        <v>10</v>
      </c>
      <c r="C12" s="6" t="s">
        <v>10</v>
      </c>
      <c r="D12" s="3" t="s">
        <v>16</v>
      </c>
      <c r="E12" s="6" t="s">
        <v>28</v>
      </c>
      <c r="F12" s="6" t="s">
        <v>18</v>
      </c>
      <c r="G12" s="4" t="s">
        <v>29</v>
      </c>
      <c r="H12" s="6"/>
      <c r="I12" s="6"/>
    </row>
    <row r="13" spans="1:9" s="7" customFormat="1" ht="10.5">
      <c r="A13" s="6" t="s">
        <v>9</v>
      </c>
      <c r="B13" s="6" t="s">
        <v>10</v>
      </c>
      <c r="C13" s="6" t="s">
        <v>10</v>
      </c>
      <c r="D13" s="10" t="s">
        <v>30</v>
      </c>
      <c r="E13" s="6" t="s">
        <v>31</v>
      </c>
      <c r="F13" s="3" t="s">
        <v>15</v>
      </c>
      <c r="G13" s="3"/>
      <c r="H13" s="6"/>
      <c r="I13" s="6"/>
    </row>
    <row r="14" spans="1:9" s="7" customFormat="1" ht="10.5">
      <c r="A14" s="6"/>
      <c r="B14" s="6"/>
      <c r="C14" s="6"/>
      <c r="D14" s="10"/>
      <c r="E14" s="6"/>
      <c r="F14" s="3"/>
      <c r="G14" s="3"/>
      <c r="H14" s="6"/>
      <c r="I14" s="6"/>
    </row>
    <row r="15" spans="1:9" s="7" customFormat="1" ht="10.5">
      <c r="A15" s="6" t="s">
        <v>9</v>
      </c>
      <c r="B15" s="6" t="s">
        <v>10</v>
      </c>
      <c r="C15" s="6" t="s">
        <v>10</v>
      </c>
      <c r="D15" s="10" t="s">
        <v>30</v>
      </c>
      <c r="E15" s="6" t="s">
        <v>32</v>
      </c>
      <c r="F15" s="3" t="s">
        <v>33</v>
      </c>
      <c r="G15" s="3" t="s">
        <v>34</v>
      </c>
      <c r="H15" s="6" t="s">
        <v>32</v>
      </c>
      <c r="I15" s="6"/>
    </row>
    <row r="16" spans="1:9" s="7" customFormat="1" ht="21">
      <c r="A16" s="6" t="s">
        <v>9</v>
      </c>
      <c r="B16" s="6" t="s">
        <v>10</v>
      </c>
      <c r="C16" s="6" t="s">
        <v>10</v>
      </c>
      <c r="D16" s="10" t="s">
        <v>30</v>
      </c>
      <c r="E16" s="6" t="s">
        <v>19</v>
      </c>
      <c r="F16" s="3" t="s">
        <v>35</v>
      </c>
      <c r="G16" s="3"/>
      <c r="H16" s="6"/>
      <c r="I16" s="6"/>
    </row>
    <row r="17" spans="1:9" s="9" customFormat="1" ht="10.5">
      <c r="A17" s="8" t="s">
        <v>9</v>
      </c>
      <c r="B17" s="8" t="s">
        <v>10</v>
      </c>
      <c r="C17" s="8" t="s">
        <v>10</v>
      </c>
      <c r="D17" s="11" t="s">
        <v>36</v>
      </c>
      <c r="E17" s="11" t="s">
        <v>37</v>
      </c>
      <c r="F17" s="3" t="s">
        <v>15</v>
      </c>
      <c r="G17" s="11"/>
      <c r="H17" s="11"/>
      <c r="I17" s="11"/>
    </row>
    <row r="18" spans="1:9" s="15" customFormat="1" ht="10.5">
      <c r="A18" s="12" t="s">
        <v>9</v>
      </c>
      <c r="B18" s="12" t="s">
        <v>10</v>
      </c>
      <c r="C18" s="12" t="s">
        <v>10</v>
      </c>
      <c r="D18" s="12" t="s">
        <v>1</v>
      </c>
      <c r="E18" s="12"/>
      <c r="F18" s="12" t="s">
        <v>11</v>
      </c>
      <c r="G18" s="13" t="str">
        <f>CONCATENATE([1]TestData!$Y$20,",",[1]TestData!$Z$20)</f>
        <v>brian@razoo.com,Razoo1</v>
      </c>
      <c r="H18" s="14"/>
      <c r="I18" s="12"/>
    </row>
    <row r="19" spans="1:9" s="19" customFormat="1">
      <c r="A19" s="16" t="s">
        <v>9</v>
      </c>
      <c r="B19" s="16" t="s">
        <v>10</v>
      </c>
      <c r="C19" s="16" t="s">
        <v>10</v>
      </c>
      <c r="D19" s="16" t="s">
        <v>1</v>
      </c>
      <c r="E19" s="16"/>
      <c r="F19" s="16" t="s">
        <v>12</v>
      </c>
      <c r="G19" s="17" t="str">
        <f>CONCATENATE("https://",[1]TestData!$D$10,"-", [1]TestData!$D$12,".razoo.com/admin/organizations/new")</f>
        <v>https://subdomain3-qaindia.razoo.com/admin/organizations/new</v>
      </c>
      <c r="H19" s="18"/>
      <c r="I19" s="16"/>
    </row>
    <row r="20" spans="1:9" s="19" customFormat="1">
      <c r="A20" s="16" t="s">
        <v>9</v>
      </c>
      <c r="B20" s="16" t="s">
        <v>10</v>
      </c>
      <c r="C20" s="16" t="s">
        <v>10</v>
      </c>
      <c r="D20" s="16" t="s">
        <v>16</v>
      </c>
      <c r="E20" s="16" t="s">
        <v>38</v>
      </c>
      <c r="F20" s="16" t="s">
        <v>18</v>
      </c>
      <c r="G20" s="16" t="str">
        <f>[1]TestData!$O$13</f>
        <v>TEST ORG3 WITHOUT EIN3</v>
      </c>
      <c r="H20" s="16"/>
      <c r="I20" s="16"/>
    </row>
    <row r="21" spans="1:9" s="19" customFormat="1">
      <c r="A21" s="16" t="s">
        <v>9</v>
      </c>
      <c r="B21" s="16" t="s">
        <v>10</v>
      </c>
      <c r="C21" s="16" t="s">
        <v>10</v>
      </c>
      <c r="D21" s="16" t="s">
        <v>16</v>
      </c>
      <c r="E21" s="16" t="s">
        <v>39</v>
      </c>
      <c r="F21" s="16" t="s">
        <v>18</v>
      </c>
      <c r="G21" s="16" t="s">
        <v>40</v>
      </c>
      <c r="H21" s="16"/>
      <c r="I21" s="16"/>
    </row>
    <row r="22" spans="1:9" s="19" customFormat="1">
      <c r="A22" s="20" t="s">
        <v>9</v>
      </c>
      <c r="B22" s="20" t="s">
        <v>10</v>
      </c>
      <c r="C22" s="20" t="s">
        <v>10</v>
      </c>
      <c r="D22" s="20" t="s">
        <v>41</v>
      </c>
      <c r="E22" s="20" t="s">
        <v>42</v>
      </c>
      <c r="F22" s="20" t="s">
        <v>43</v>
      </c>
      <c r="G22" s="20" t="s">
        <v>44</v>
      </c>
      <c r="H22" s="20" t="s">
        <v>44</v>
      </c>
      <c r="I22" s="20"/>
    </row>
    <row r="23" spans="1:9" s="19" customFormat="1">
      <c r="A23" s="16" t="s">
        <v>9</v>
      </c>
      <c r="B23" s="16" t="s">
        <v>10</v>
      </c>
      <c r="C23" s="16" t="s">
        <v>10</v>
      </c>
      <c r="D23" s="16" t="s">
        <v>16</v>
      </c>
      <c r="E23" s="16" t="s">
        <v>45</v>
      </c>
      <c r="F23" s="16" t="s">
        <v>18</v>
      </c>
      <c r="G23" s="16" t="s">
        <v>46</v>
      </c>
      <c r="H23" s="16"/>
      <c r="I23" s="16"/>
    </row>
    <row r="24" spans="1:9" s="19" customFormat="1">
      <c r="A24" s="16" t="s">
        <v>9</v>
      </c>
      <c r="B24" s="16" t="s">
        <v>10</v>
      </c>
      <c r="C24" s="16" t="s">
        <v>10</v>
      </c>
      <c r="D24" s="16" t="s">
        <v>13</v>
      </c>
      <c r="E24" s="16" t="s">
        <v>47</v>
      </c>
      <c r="F24" s="16" t="s">
        <v>15</v>
      </c>
      <c r="G24" s="16"/>
      <c r="H24" s="16"/>
      <c r="I24" s="16"/>
    </row>
    <row r="25" spans="1:9" s="19" customFormat="1">
      <c r="A25" s="16" t="s">
        <v>9</v>
      </c>
      <c r="B25" s="16" t="s">
        <v>10</v>
      </c>
      <c r="C25" s="16" t="s">
        <v>10</v>
      </c>
      <c r="D25" s="16" t="s">
        <v>36</v>
      </c>
      <c r="E25" s="16" t="s">
        <v>48</v>
      </c>
      <c r="F25" s="16" t="s">
        <v>15</v>
      </c>
      <c r="G25" s="16"/>
      <c r="H25" s="16"/>
      <c r="I25" s="16"/>
    </row>
    <row r="26" spans="1:9" s="19" customFormat="1">
      <c r="A26" s="16" t="s">
        <v>9</v>
      </c>
      <c r="B26" s="16" t="s">
        <v>10</v>
      </c>
      <c r="C26" s="16" t="s">
        <v>10</v>
      </c>
      <c r="D26" s="16" t="s">
        <v>36</v>
      </c>
      <c r="E26" s="16" t="s">
        <v>49</v>
      </c>
      <c r="F26" s="16" t="s">
        <v>15</v>
      </c>
      <c r="G26" s="16"/>
      <c r="H26" s="16"/>
      <c r="I26" s="16"/>
    </row>
    <row r="27" spans="1:9" s="19" customFormat="1">
      <c r="A27" s="16" t="s">
        <v>9</v>
      </c>
      <c r="B27" s="16" t="s">
        <v>10</v>
      </c>
      <c r="C27" s="16" t="s">
        <v>10</v>
      </c>
      <c r="D27" s="16" t="s">
        <v>16</v>
      </c>
      <c r="E27" s="16" t="s">
        <v>50</v>
      </c>
      <c r="F27" s="16" t="s">
        <v>18</v>
      </c>
      <c r="G27" s="16" t="s">
        <v>51</v>
      </c>
      <c r="H27" s="16"/>
      <c r="I27" s="16"/>
    </row>
    <row r="28" spans="1:9" s="19" customFormat="1">
      <c r="A28" s="16" t="s">
        <v>9</v>
      </c>
      <c r="B28" s="16" t="s">
        <v>10</v>
      </c>
      <c r="C28" s="16" t="s">
        <v>10</v>
      </c>
      <c r="D28" s="16" t="s">
        <v>13</v>
      </c>
      <c r="E28" s="16" t="s">
        <v>52</v>
      </c>
      <c r="F28" s="16" t="s">
        <v>15</v>
      </c>
      <c r="G28" s="16"/>
      <c r="H28" s="16"/>
      <c r="I28" s="16"/>
    </row>
    <row r="29" spans="1:9" s="19" customFormat="1">
      <c r="A29" s="16" t="s">
        <v>9</v>
      </c>
      <c r="B29" s="16" t="s">
        <v>10</v>
      </c>
      <c r="C29" s="16" t="s">
        <v>10</v>
      </c>
      <c r="D29" s="16" t="s">
        <v>36</v>
      </c>
      <c r="E29" s="16" t="s">
        <v>53</v>
      </c>
      <c r="F29" s="16" t="s">
        <v>15</v>
      </c>
      <c r="G29" s="16"/>
      <c r="H29" s="16"/>
      <c r="I29" s="16"/>
    </row>
    <row r="30" spans="1:9" s="19" customFormat="1">
      <c r="A30" s="16" t="s">
        <v>9</v>
      </c>
      <c r="B30" s="16" t="s">
        <v>10</v>
      </c>
      <c r="C30" s="16" t="s">
        <v>10</v>
      </c>
      <c r="D30" s="16" t="s">
        <v>36</v>
      </c>
      <c r="E30" s="16" t="s">
        <v>54</v>
      </c>
      <c r="F30" s="16" t="s">
        <v>15</v>
      </c>
      <c r="G30" s="18"/>
      <c r="H30" s="16"/>
      <c r="I30" s="16"/>
    </row>
    <row r="31" spans="1:9" s="19" customFormat="1">
      <c r="A31" s="16" t="s">
        <v>9</v>
      </c>
      <c r="B31" s="16" t="s">
        <v>10</v>
      </c>
      <c r="C31" s="16" t="s">
        <v>10</v>
      </c>
      <c r="D31" s="16" t="s">
        <v>16</v>
      </c>
      <c r="E31" s="16" t="s">
        <v>55</v>
      </c>
      <c r="F31" s="16" t="s">
        <v>18</v>
      </c>
      <c r="G31" s="16" t="str">
        <f>[1]TestData!$AJ$57</f>
        <v>FR1 FOR TEST ORG3 WITHOUT EIN3</v>
      </c>
      <c r="H31" s="16"/>
      <c r="I31" s="16"/>
    </row>
    <row r="32" spans="1:9" s="19" customFormat="1">
      <c r="A32" s="16" t="s">
        <v>9</v>
      </c>
      <c r="B32" s="16" t="s">
        <v>10</v>
      </c>
      <c r="C32" s="16" t="s">
        <v>10</v>
      </c>
      <c r="D32" s="16" t="s">
        <v>13</v>
      </c>
      <c r="E32" s="16" t="s">
        <v>56</v>
      </c>
      <c r="F32" s="16" t="s">
        <v>15</v>
      </c>
      <c r="G32" s="16"/>
      <c r="H32" s="16"/>
      <c r="I32" s="16"/>
    </row>
    <row r="33" spans="1:9" s="19" customFormat="1">
      <c r="A33" s="16" t="s">
        <v>9</v>
      </c>
      <c r="B33" s="16" t="s">
        <v>10</v>
      </c>
      <c r="C33" s="16" t="s">
        <v>10</v>
      </c>
      <c r="D33" s="16" t="s">
        <v>1</v>
      </c>
      <c r="E33" s="16"/>
      <c r="F33" s="16" t="s">
        <v>12</v>
      </c>
      <c r="G33" s="17" t="str">
        <f>CONCATENATE("https://",[1]TestData!$D$10,"-", [1]TestData!$D$12,".razoo.com/admin/organizations/new")</f>
        <v>https://subdomain3-qaindia.razoo.com/admin/organizations/new</v>
      </c>
      <c r="H33" s="16"/>
      <c r="I33" s="16"/>
    </row>
    <row r="34" spans="1:9" s="19" customFormat="1">
      <c r="A34" s="16" t="s">
        <v>9</v>
      </c>
      <c r="B34" s="16" t="s">
        <v>10</v>
      </c>
      <c r="C34" s="16" t="s">
        <v>10</v>
      </c>
      <c r="D34" s="16" t="s">
        <v>16</v>
      </c>
      <c r="E34" s="16" t="s">
        <v>38</v>
      </c>
      <c r="F34" s="16" t="s">
        <v>18</v>
      </c>
      <c r="G34" s="21" t="str">
        <f>[1]TestData!$O$14</f>
        <v>TEST ORG4 WITHOUT EIN3</v>
      </c>
      <c r="H34" s="16"/>
      <c r="I34" s="16"/>
    </row>
    <row r="35" spans="1:9" s="19" customFormat="1">
      <c r="A35" s="16" t="s">
        <v>9</v>
      </c>
      <c r="B35" s="16" t="s">
        <v>10</v>
      </c>
      <c r="C35" s="16" t="s">
        <v>10</v>
      </c>
      <c r="D35" s="16" t="s">
        <v>16</v>
      </c>
      <c r="E35" s="16" t="s">
        <v>39</v>
      </c>
      <c r="F35" s="16" t="s">
        <v>18</v>
      </c>
      <c r="G35" s="16" t="s">
        <v>40</v>
      </c>
      <c r="H35" s="16"/>
      <c r="I35" s="16"/>
    </row>
    <row r="36" spans="1:9" s="19" customFormat="1">
      <c r="A36" s="20" t="s">
        <v>9</v>
      </c>
      <c r="B36" s="20" t="s">
        <v>10</v>
      </c>
      <c r="C36" s="20" t="s">
        <v>10</v>
      </c>
      <c r="D36" s="20" t="s">
        <v>41</v>
      </c>
      <c r="E36" s="20" t="s">
        <v>42</v>
      </c>
      <c r="F36" s="20" t="s">
        <v>43</v>
      </c>
      <c r="G36" s="20" t="s">
        <v>44</v>
      </c>
      <c r="H36" s="20" t="s">
        <v>44</v>
      </c>
      <c r="I36" s="20"/>
    </row>
    <row r="37" spans="1:9" s="19" customFormat="1">
      <c r="A37" s="16" t="s">
        <v>9</v>
      </c>
      <c r="B37" s="16" t="s">
        <v>10</v>
      </c>
      <c r="C37" s="16" t="s">
        <v>10</v>
      </c>
      <c r="D37" s="16" t="s">
        <v>16</v>
      </c>
      <c r="E37" s="16" t="s">
        <v>45</v>
      </c>
      <c r="F37" s="16" t="s">
        <v>18</v>
      </c>
      <c r="G37" s="16" t="s">
        <v>46</v>
      </c>
      <c r="H37" s="16"/>
      <c r="I37" s="16"/>
    </row>
    <row r="38" spans="1:9" s="19" customFormat="1">
      <c r="A38" s="16" t="s">
        <v>9</v>
      </c>
      <c r="B38" s="16" t="s">
        <v>10</v>
      </c>
      <c r="C38" s="16" t="s">
        <v>10</v>
      </c>
      <c r="D38" s="16" t="s">
        <v>13</v>
      </c>
      <c r="E38" s="16" t="s">
        <v>47</v>
      </c>
      <c r="F38" s="16" t="s">
        <v>15</v>
      </c>
      <c r="G38" s="16"/>
      <c r="H38" s="16"/>
      <c r="I38" s="16"/>
    </row>
    <row r="39" spans="1:9" s="19" customFormat="1">
      <c r="A39" s="16" t="s">
        <v>9</v>
      </c>
      <c r="B39" s="16" t="s">
        <v>10</v>
      </c>
      <c r="C39" s="16" t="s">
        <v>10</v>
      </c>
      <c r="D39" s="16" t="s">
        <v>36</v>
      </c>
      <c r="E39" s="16" t="s">
        <v>48</v>
      </c>
      <c r="F39" s="16" t="s">
        <v>15</v>
      </c>
      <c r="G39" s="16"/>
      <c r="H39" s="16"/>
      <c r="I39" s="16"/>
    </row>
    <row r="40" spans="1:9" s="19" customFormat="1">
      <c r="A40" s="16" t="s">
        <v>9</v>
      </c>
      <c r="B40" s="16" t="s">
        <v>10</v>
      </c>
      <c r="C40" s="16" t="s">
        <v>10</v>
      </c>
      <c r="D40" s="16" t="s">
        <v>36</v>
      </c>
      <c r="E40" s="16" t="s">
        <v>49</v>
      </c>
      <c r="F40" s="16" t="s">
        <v>15</v>
      </c>
      <c r="G40" s="16"/>
      <c r="H40" s="16"/>
      <c r="I40" s="16"/>
    </row>
    <row r="41" spans="1:9" s="19" customFormat="1">
      <c r="A41" s="16" t="s">
        <v>9</v>
      </c>
      <c r="B41" s="16" t="s">
        <v>10</v>
      </c>
      <c r="C41" s="16" t="s">
        <v>10</v>
      </c>
      <c r="D41" s="16" t="s">
        <v>16</v>
      </c>
      <c r="E41" s="16" t="s">
        <v>50</v>
      </c>
      <c r="F41" s="16" t="s">
        <v>18</v>
      </c>
      <c r="G41" s="16" t="s">
        <v>51</v>
      </c>
      <c r="H41" s="16"/>
      <c r="I41" s="16"/>
    </row>
    <row r="42" spans="1:9" s="19" customFormat="1">
      <c r="A42" s="16" t="s">
        <v>9</v>
      </c>
      <c r="B42" s="16" t="s">
        <v>10</v>
      </c>
      <c r="C42" s="16" t="s">
        <v>10</v>
      </c>
      <c r="D42" s="16" t="s">
        <v>13</v>
      </c>
      <c r="E42" s="16" t="s">
        <v>52</v>
      </c>
      <c r="F42" s="16" t="s">
        <v>15</v>
      </c>
      <c r="G42" s="16"/>
      <c r="H42" s="16"/>
      <c r="I42" s="16"/>
    </row>
    <row r="43" spans="1:9" s="19" customFormat="1">
      <c r="A43" s="16" t="s">
        <v>9</v>
      </c>
      <c r="B43" s="16" t="s">
        <v>10</v>
      </c>
      <c r="C43" s="16" t="s">
        <v>10</v>
      </c>
      <c r="D43" s="16" t="s">
        <v>36</v>
      </c>
      <c r="E43" s="16" t="s">
        <v>53</v>
      </c>
      <c r="F43" s="16" t="s">
        <v>15</v>
      </c>
      <c r="G43" s="16"/>
      <c r="H43" s="16"/>
      <c r="I43" s="16"/>
    </row>
    <row r="44" spans="1:9" s="19" customFormat="1">
      <c r="A44" s="16" t="s">
        <v>9</v>
      </c>
      <c r="B44" s="16" t="s">
        <v>10</v>
      </c>
      <c r="C44" s="16" t="s">
        <v>10</v>
      </c>
      <c r="D44" s="16" t="s">
        <v>36</v>
      </c>
      <c r="E44" s="16" t="s">
        <v>54</v>
      </c>
      <c r="F44" s="16" t="s">
        <v>15</v>
      </c>
      <c r="G44" s="18"/>
      <c r="H44" s="16"/>
      <c r="I44" s="16"/>
    </row>
    <row r="45" spans="1:9" s="19" customFormat="1">
      <c r="A45" s="16" t="s">
        <v>9</v>
      </c>
      <c r="B45" s="16" t="s">
        <v>10</v>
      </c>
      <c r="C45" s="16" t="s">
        <v>10</v>
      </c>
      <c r="D45" s="16" t="s">
        <v>16</v>
      </c>
      <c r="E45" s="16" t="s">
        <v>55</v>
      </c>
      <c r="F45" s="16" t="s">
        <v>18</v>
      </c>
      <c r="G45" s="16" t="str">
        <f>[1]TestData!$AJ$58</f>
        <v>FR1 FOR TEST ORG4 WITHOUT EIN3</v>
      </c>
      <c r="H45" s="16"/>
      <c r="I45" s="16"/>
    </row>
    <row r="46" spans="1:9" s="19" customFormat="1">
      <c r="A46" s="16" t="s">
        <v>9</v>
      </c>
      <c r="B46" s="16" t="s">
        <v>10</v>
      </c>
      <c r="C46" s="16" t="s">
        <v>10</v>
      </c>
      <c r="D46" s="16" t="s">
        <v>13</v>
      </c>
      <c r="E46" s="16" t="s">
        <v>56</v>
      </c>
      <c r="F46" s="16" t="s">
        <v>15</v>
      </c>
      <c r="G46" s="16"/>
      <c r="H46" s="16"/>
      <c r="I46" s="16"/>
    </row>
    <row r="47" spans="1:9" s="19" customFormat="1">
      <c r="A47" s="16" t="s">
        <v>9</v>
      </c>
      <c r="B47" s="16" t="s">
        <v>10</v>
      </c>
      <c r="C47" s="16" t="s">
        <v>10</v>
      </c>
      <c r="D47" s="16" t="s">
        <v>1</v>
      </c>
      <c r="E47" s="16"/>
      <c r="F47" s="16" t="s">
        <v>12</v>
      </c>
      <c r="G47" s="17" t="str">
        <f>CONCATENATE("https://",[1]TestData!$D$10,"-", [1]TestData!$D$12,".razoo.com/admin")</f>
        <v>https://subdomain3-qaindia.razoo.com/admin</v>
      </c>
      <c r="H47" s="18"/>
      <c r="I47" s="16"/>
    </row>
    <row r="48" spans="1:9" s="19" customFormat="1">
      <c r="A48" s="16" t="s">
        <v>9</v>
      </c>
      <c r="B48" s="16" t="s">
        <v>10</v>
      </c>
      <c r="C48" s="16" t="s">
        <v>10</v>
      </c>
      <c r="D48" s="16" t="s">
        <v>36</v>
      </c>
      <c r="E48" s="16" t="s">
        <v>57</v>
      </c>
      <c r="F48" s="16" t="s">
        <v>15</v>
      </c>
      <c r="G48" s="17"/>
      <c r="H48" s="18"/>
      <c r="I48" s="16"/>
    </row>
    <row r="49" spans="1:9" s="19" customFormat="1">
      <c r="A49" s="16" t="s">
        <v>9</v>
      </c>
      <c r="B49" s="16" t="s">
        <v>10</v>
      </c>
      <c r="C49" s="16" t="s">
        <v>10</v>
      </c>
      <c r="D49" s="16" t="s">
        <v>36</v>
      </c>
      <c r="E49" s="16" t="s">
        <v>58</v>
      </c>
      <c r="F49" s="16" t="s">
        <v>15</v>
      </c>
      <c r="G49" s="16"/>
      <c r="H49" s="16"/>
      <c r="I49" s="16"/>
    </row>
    <row r="50" spans="1:9" s="19" customFormat="1" ht="32.25">
      <c r="A50" s="16" t="s">
        <v>59</v>
      </c>
      <c r="B50" s="16"/>
      <c r="C50" s="16"/>
      <c r="D50" s="16"/>
      <c r="E50" s="16"/>
      <c r="F50" s="16" t="s">
        <v>60</v>
      </c>
      <c r="G50" s="16" t="s">
        <v>61</v>
      </c>
      <c r="H50" s="16" t="str">
        <f>CONCATENATE([1]TestData!$AK$59,",",[1]TestData!$AK$60)</f>
        <v>Test-Org3-Without-Ein3,Test-Org4-Without-Ein3</v>
      </c>
      <c r="I50" s="16"/>
    </row>
    <row r="51" spans="1:9" s="23" customFormat="1" ht="21.75">
      <c r="A51" s="12" t="s">
        <v>9</v>
      </c>
      <c r="B51" s="12" t="s">
        <v>10</v>
      </c>
      <c r="C51" s="12" t="s">
        <v>10</v>
      </c>
      <c r="D51" s="12" t="s">
        <v>62</v>
      </c>
      <c r="E51" s="12" t="s">
        <v>63</v>
      </c>
      <c r="F51" s="12" t="s">
        <v>18</v>
      </c>
      <c r="G51" s="12" t="s">
        <v>64</v>
      </c>
      <c r="H51" s="12"/>
      <c r="I51" s="22"/>
    </row>
    <row r="52" spans="1:9" s="19" customFormat="1" ht="21.75">
      <c r="A52" s="12" t="s">
        <v>9</v>
      </c>
      <c r="B52" s="12" t="s">
        <v>10</v>
      </c>
      <c r="C52" s="12" t="s">
        <v>65</v>
      </c>
      <c r="D52" s="12" t="s">
        <v>66</v>
      </c>
      <c r="E52" s="12" t="s">
        <v>67</v>
      </c>
      <c r="F52" s="12" t="s">
        <v>15</v>
      </c>
      <c r="G52" s="12"/>
      <c r="H52" s="12"/>
      <c r="I52" s="16"/>
    </row>
    <row r="53" spans="1:9" s="19" customFormat="1">
      <c r="A53" s="12" t="s">
        <v>9</v>
      </c>
      <c r="B53" s="12" t="s">
        <v>10</v>
      </c>
      <c r="C53" s="12" t="s">
        <v>10</v>
      </c>
      <c r="D53" s="12" t="s">
        <v>13</v>
      </c>
      <c r="E53" s="12" t="s">
        <v>68</v>
      </c>
      <c r="F53" s="12" t="s">
        <v>15</v>
      </c>
      <c r="G53" s="12"/>
      <c r="H53" s="12"/>
      <c r="I53" s="16"/>
    </row>
    <row r="54" spans="1:9" s="24" customFormat="1">
      <c r="A54" s="8" t="s">
        <v>9</v>
      </c>
      <c r="B54" s="8" t="s">
        <v>10</v>
      </c>
      <c r="C54" s="8" t="s">
        <v>10</v>
      </c>
      <c r="D54" s="8" t="s">
        <v>1</v>
      </c>
      <c r="E54" s="8"/>
      <c r="F54" s="8" t="s">
        <v>12</v>
      </c>
      <c r="G54" s="17" t="str">
        <f>CONCATENATE("https://",[1]TestData!$D$10,"-", [1]TestData!$D$12,".razoo.com/content/new")</f>
        <v>https://subdomain3-qaindia.razoo.com/content/new</v>
      </c>
      <c r="H54" s="8"/>
      <c r="I54" s="8"/>
    </row>
    <row r="55" spans="1:9" s="24" customFormat="1">
      <c r="A55" s="8" t="s">
        <v>9</v>
      </c>
      <c r="B55" s="8"/>
      <c r="C55" s="8"/>
      <c r="D55" s="8" t="s">
        <v>69</v>
      </c>
      <c r="E55" s="8"/>
      <c r="F55" s="8" t="s">
        <v>70</v>
      </c>
      <c r="G55" s="17">
        <v>5</v>
      </c>
      <c r="H55" s="8"/>
      <c r="I55" s="8"/>
    </row>
    <row r="56" spans="1:9" s="25" customFormat="1">
      <c r="A56" s="16" t="s">
        <v>9</v>
      </c>
      <c r="B56" s="16" t="s">
        <v>10</v>
      </c>
      <c r="C56" s="16" t="s">
        <v>10</v>
      </c>
      <c r="D56" s="16" t="s">
        <v>16</v>
      </c>
      <c r="E56" s="16" t="s">
        <v>71</v>
      </c>
      <c r="F56" s="16" t="s">
        <v>18</v>
      </c>
      <c r="G56" s="16" t="s">
        <v>72</v>
      </c>
      <c r="H56" s="16"/>
      <c r="I56" s="16"/>
    </row>
    <row r="57" spans="1:9" s="25" customFormat="1">
      <c r="A57" s="16" t="s">
        <v>9</v>
      </c>
      <c r="B57" s="16" t="s">
        <v>10</v>
      </c>
      <c r="C57" s="16" t="s">
        <v>10</v>
      </c>
      <c r="D57" s="16" t="s">
        <v>13</v>
      </c>
      <c r="E57" s="16" t="s">
        <v>73</v>
      </c>
      <c r="F57" s="16" t="s">
        <v>15</v>
      </c>
      <c r="G57" s="16" t="s">
        <v>15</v>
      </c>
      <c r="H57" s="16"/>
      <c r="I57" s="16"/>
    </row>
    <row r="58" spans="1:9" s="25" customFormat="1">
      <c r="A58" s="16" t="s">
        <v>9</v>
      </c>
      <c r="B58" s="16" t="s">
        <v>10</v>
      </c>
      <c r="C58" s="16" t="s">
        <v>10</v>
      </c>
      <c r="D58" s="16" t="s">
        <v>16</v>
      </c>
      <c r="E58" s="16" t="s">
        <v>74</v>
      </c>
      <c r="F58" s="16" t="s">
        <v>18</v>
      </c>
      <c r="G58" s="16" t="s">
        <v>75</v>
      </c>
      <c r="H58" s="16"/>
      <c r="I58" s="16"/>
    </row>
    <row r="59" spans="1:9" s="25" customFormat="1">
      <c r="A59" s="16" t="s">
        <v>9</v>
      </c>
      <c r="B59" s="16" t="s">
        <v>10</v>
      </c>
      <c r="C59" s="16" t="s">
        <v>10</v>
      </c>
      <c r="D59" s="12" t="s">
        <v>13</v>
      </c>
      <c r="E59" s="12" t="s">
        <v>76</v>
      </c>
      <c r="F59" s="12" t="s">
        <v>15</v>
      </c>
      <c r="G59" s="26"/>
      <c r="H59" s="27"/>
      <c r="I59" s="26"/>
    </row>
    <row r="60" spans="1:9" s="25" customFormat="1">
      <c r="A60" s="16" t="s">
        <v>9</v>
      </c>
      <c r="B60" s="16" t="s">
        <v>10</v>
      </c>
      <c r="C60" s="16" t="s">
        <v>10</v>
      </c>
      <c r="D60" s="12" t="s">
        <v>36</v>
      </c>
      <c r="E60" s="12" t="s">
        <v>77</v>
      </c>
      <c r="F60" s="12" t="s">
        <v>15</v>
      </c>
      <c r="G60" s="26"/>
      <c r="H60" s="27"/>
      <c r="I60" s="26"/>
    </row>
    <row r="61" spans="1:9" s="25" customFormat="1">
      <c r="A61" s="16" t="s">
        <v>9</v>
      </c>
      <c r="B61" s="16" t="s">
        <v>10</v>
      </c>
      <c r="C61" s="16" t="s">
        <v>10</v>
      </c>
      <c r="D61" s="12" t="s">
        <v>36</v>
      </c>
      <c r="E61" s="12" t="s">
        <v>78</v>
      </c>
      <c r="F61" s="12" t="s">
        <v>15</v>
      </c>
      <c r="G61" s="26"/>
      <c r="H61" s="27"/>
      <c r="I61" s="26"/>
    </row>
    <row r="62" spans="1:9" s="28" customFormat="1">
      <c r="A62" s="16" t="s">
        <v>9</v>
      </c>
      <c r="B62" s="16" t="s">
        <v>10</v>
      </c>
      <c r="C62" s="16" t="s">
        <v>10</v>
      </c>
      <c r="D62" s="16" t="s">
        <v>1</v>
      </c>
      <c r="E62" s="16"/>
      <c r="F62" s="16" t="s">
        <v>12</v>
      </c>
      <c r="G62" s="17" t="str">
        <f>CONCATENATE("https://",[1]TestData!$D$10,"-", [1]TestData!$D$12,".razoo.com/admin/giving_events/new")</f>
        <v>https://subdomain3-qaindia.razoo.com/admin/giving_events/new</v>
      </c>
      <c r="H62" s="17"/>
      <c r="I62" s="16"/>
    </row>
    <row r="63" spans="1:9" s="23" customFormat="1" ht="147.75">
      <c r="A63" s="12" t="s">
        <v>9</v>
      </c>
      <c r="B63" s="12" t="s">
        <v>10</v>
      </c>
      <c r="C63" s="12" t="s">
        <v>10</v>
      </c>
      <c r="D63" s="12" t="s">
        <v>30</v>
      </c>
      <c r="E63" s="12" t="s">
        <v>79</v>
      </c>
      <c r="F63" s="12" t="s">
        <v>33</v>
      </c>
      <c r="G63" s="12" t="s">
        <v>34</v>
      </c>
      <c r="H63" s="12" t="s">
        <v>80</v>
      </c>
      <c r="I63" s="12"/>
    </row>
    <row r="64" spans="1:9" s="23" customFormat="1">
      <c r="A64" s="12" t="s">
        <v>9</v>
      </c>
      <c r="B64" s="12" t="s">
        <v>10</v>
      </c>
      <c r="C64" s="12" t="s">
        <v>10</v>
      </c>
      <c r="D64" s="12" t="s">
        <v>81</v>
      </c>
      <c r="E64" s="12" t="s">
        <v>82</v>
      </c>
      <c r="F64" s="12" t="s">
        <v>33</v>
      </c>
      <c r="G64" s="12" t="s">
        <v>83</v>
      </c>
      <c r="H64" s="12">
        <v>0</v>
      </c>
      <c r="I64" s="12"/>
    </row>
    <row r="65" spans="1:9" s="28" customFormat="1">
      <c r="A65" s="16" t="s">
        <v>9</v>
      </c>
      <c r="B65" s="16" t="s">
        <v>10</v>
      </c>
      <c r="C65" s="16" t="s">
        <v>10</v>
      </c>
      <c r="D65" s="16" t="s">
        <v>16</v>
      </c>
      <c r="E65" s="16" t="s">
        <v>84</v>
      </c>
      <c r="F65" s="16" t="s">
        <v>18</v>
      </c>
      <c r="G65" s="16" t="s">
        <v>85</v>
      </c>
      <c r="H65" s="16"/>
      <c r="I65" s="16"/>
    </row>
    <row r="66" spans="1:9" s="28" customFormat="1">
      <c r="A66" s="16" t="s">
        <v>9</v>
      </c>
      <c r="B66" s="16" t="s">
        <v>10</v>
      </c>
      <c r="C66" s="16" t="s">
        <v>10</v>
      </c>
      <c r="D66" s="16" t="s">
        <v>16</v>
      </c>
      <c r="E66" s="16" t="s">
        <v>86</v>
      </c>
      <c r="F66" s="16" t="s">
        <v>18</v>
      </c>
      <c r="G66" s="16" t="s">
        <v>87</v>
      </c>
      <c r="H66" s="16"/>
      <c r="I66" s="16"/>
    </row>
    <row r="67" spans="1:9" s="28" customFormat="1">
      <c r="A67" s="16" t="s">
        <v>9</v>
      </c>
      <c r="B67" s="16" t="s">
        <v>10</v>
      </c>
      <c r="C67" s="16" t="s">
        <v>10</v>
      </c>
      <c r="D67" s="16" t="s">
        <v>16</v>
      </c>
      <c r="E67" s="16" t="s">
        <v>88</v>
      </c>
      <c r="F67" s="16" t="s">
        <v>18</v>
      </c>
      <c r="G67" s="29">
        <f ca="1">[1]TestData!$BK$5</f>
        <v>41143</v>
      </c>
      <c r="H67" s="29"/>
      <c r="I67" s="16"/>
    </row>
    <row r="68" spans="1:9" s="28" customFormat="1">
      <c r="A68" s="16" t="s">
        <v>9</v>
      </c>
      <c r="B68" s="16" t="s">
        <v>10</v>
      </c>
      <c r="C68" s="16" t="s">
        <v>10</v>
      </c>
      <c r="D68" s="16" t="s">
        <v>16</v>
      </c>
      <c r="E68" s="16" t="s">
        <v>89</v>
      </c>
      <c r="F68" s="16" t="s">
        <v>18</v>
      </c>
      <c r="G68" s="29">
        <f ca="1">[1]TestData!$BK$7</f>
        <v>41148</v>
      </c>
      <c r="H68" s="30"/>
      <c r="I68" s="16"/>
    </row>
    <row r="69" spans="1:9" s="28" customFormat="1">
      <c r="A69" s="16" t="s">
        <v>9</v>
      </c>
      <c r="B69" s="16" t="s">
        <v>10</v>
      </c>
      <c r="C69" s="16" t="s">
        <v>10</v>
      </c>
      <c r="D69" s="16" t="s">
        <v>13</v>
      </c>
      <c r="E69" s="16" t="s">
        <v>90</v>
      </c>
      <c r="F69" s="16" t="s">
        <v>15</v>
      </c>
      <c r="G69" s="16"/>
      <c r="H69" s="16"/>
      <c r="I69" s="16"/>
    </row>
    <row r="70" spans="1:9" s="28" customFormat="1" ht="21.75">
      <c r="A70" s="16" t="s">
        <v>9</v>
      </c>
      <c r="B70" s="16" t="s">
        <v>10</v>
      </c>
      <c r="C70" s="16" t="s">
        <v>10</v>
      </c>
      <c r="D70" s="16" t="s">
        <v>30</v>
      </c>
      <c r="E70" s="16" t="s">
        <v>91</v>
      </c>
      <c r="F70" s="16" t="s">
        <v>92</v>
      </c>
      <c r="G70" s="16" t="s">
        <v>34</v>
      </c>
      <c r="H70" s="16" t="s">
        <v>93</v>
      </c>
      <c r="I70" s="16"/>
    </row>
    <row r="71" spans="1:9" s="28" customFormat="1">
      <c r="A71" s="16" t="s">
        <v>9</v>
      </c>
      <c r="B71" s="16" t="s">
        <v>10</v>
      </c>
      <c r="C71" s="16" t="s">
        <v>10</v>
      </c>
      <c r="D71" s="16" t="s">
        <v>16</v>
      </c>
      <c r="E71" s="16" t="s">
        <v>84</v>
      </c>
      <c r="F71" s="16" t="s">
        <v>18</v>
      </c>
      <c r="G71" s="16" t="s">
        <v>85</v>
      </c>
      <c r="H71" s="16"/>
      <c r="I71" s="16"/>
    </row>
    <row r="72" spans="1:9" s="28" customFormat="1">
      <c r="A72" s="16" t="s">
        <v>9</v>
      </c>
      <c r="B72" s="16" t="s">
        <v>10</v>
      </c>
      <c r="C72" s="16" t="s">
        <v>10</v>
      </c>
      <c r="D72" s="16" t="s">
        <v>16</v>
      </c>
      <c r="E72" s="16" t="s">
        <v>86</v>
      </c>
      <c r="F72" s="16" t="s">
        <v>18</v>
      </c>
      <c r="G72" s="16" t="s">
        <v>94</v>
      </c>
      <c r="H72" s="16"/>
      <c r="I72" s="16"/>
    </row>
    <row r="73" spans="1:9" s="28" customFormat="1">
      <c r="A73" s="16" t="s">
        <v>9</v>
      </c>
      <c r="B73" s="16" t="s">
        <v>10</v>
      </c>
      <c r="C73" s="16" t="s">
        <v>10</v>
      </c>
      <c r="D73" s="16" t="s">
        <v>16</v>
      </c>
      <c r="E73" s="16" t="s">
        <v>88</v>
      </c>
      <c r="F73" s="16" t="s">
        <v>18</v>
      </c>
      <c r="G73" s="29">
        <f ca="1">[1]TestData!$BK$14</f>
        <v>41133</v>
      </c>
      <c r="H73" s="29"/>
      <c r="I73" s="16"/>
    </row>
    <row r="74" spans="1:9" s="28" customFormat="1">
      <c r="A74" s="16" t="s">
        <v>9</v>
      </c>
      <c r="B74" s="16" t="s">
        <v>10</v>
      </c>
      <c r="C74" s="16" t="s">
        <v>10</v>
      </c>
      <c r="D74" s="16" t="s">
        <v>16</v>
      </c>
      <c r="E74" s="16" t="s">
        <v>89</v>
      </c>
      <c r="F74" s="16" t="s">
        <v>18</v>
      </c>
      <c r="G74" s="29">
        <f ca="1">[1]TestData!$BK$15</f>
        <v>41140</v>
      </c>
      <c r="H74" s="30"/>
      <c r="I74" s="16"/>
    </row>
    <row r="75" spans="1:9" s="28" customFormat="1">
      <c r="A75" s="16" t="s">
        <v>9</v>
      </c>
      <c r="B75" s="16" t="s">
        <v>10</v>
      </c>
      <c r="C75" s="16" t="s">
        <v>10</v>
      </c>
      <c r="D75" s="16" t="s">
        <v>16</v>
      </c>
      <c r="E75" s="16" t="s">
        <v>95</v>
      </c>
      <c r="F75" s="16" t="s">
        <v>18</v>
      </c>
      <c r="G75" s="16" t="s">
        <v>96</v>
      </c>
      <c r="H75" s="30"/>
      <c r="I75" s="16"/>
    </row>
    <row r="76" spans="1:9" s="28" customFormat="1">
      <c r="A76" s="16" t="s">
        <v>9</v>
      </c>
      <c r="B76" s="16" t="s">
        <v>10</v>
      </c>
      <c r="C76" s="16" t="s">
        <v>10</v>
      </c>
      <c r="D76" s="16" t="s">
        <v>13</v>
      </c>
      <c r="E76" s="16" t="s">
        <v>90</v>
      </c>
      <c r="F76" s="16" t="s">
        <v>15</v>
      </c>
      <c r="G76" s="16"/>
      <c r="H76" s="16"/>
      <c r="I76" s="16"/>
    </row>
    <row r="77" spans="1:9" s="25" customFormat="1" ht="116.25">
      <c r="A77" s="16" t="s">
        <v>9</v>
      </c>
      <c r="B77" s="16" t="s">
        <v>10</v>
      </c>
      <c r="C77" s="16" t="s">
        <v>10</v>
      </c>
      <c r="D77" s="16" t="s">
        <v>30</v>
      </c>
      <c r="E77" s="16" t="s">
        <v>97</v>
      </c>
      <c r="F77" s="16" t="s">
        <v>98</v>
      </c>
      <c r="G77" s="26" t="s">
        <v>34</v>
      </c>
      <c r="H77" s="16" t="str">
        <f>CONCATENATE("Giving event created. 25 CMS pages were created for the event, prefixed with GivingEventCMS_ .1 CMS pages were skipped: StaticPage already exists with the key GivingEventCMS_js on ",[1]TestData!$D$11)</f>
        <v>Giving event created. 25 CMS pages were created for the event, prefixed with GivingEventCMS_ .1 CMS pages were skipped: StaticPage already exists with the key GivingEventCMS_js on QAINDIA3-RAZOO</v>
      </c>
      <c r="I77" s="26"/>
    </row>
    <row r="78" spans="1:9" s="28" customFormat="1">
      <c r="A78" s="16" t="s">
        <v>9</v>
      </c>
      <c r="B78" s="16" t="s">
        <v>10</v>
      </c>
      <c r="C78" s="16" t="s">
        <v>10</v>
      </c>
      <c r="D78" s="16" t="s">
        <v>1</v>
      </c>
      <c r="E78" s="16"/>
      <c r="F78" s="16" t="s">
        <v>12</v>
      </c>
      <c r="G78" s="17" t="str">
        <f>CONCATENATE("https://",[1]TestData!$D$10,"-", [1]TestData!$D$12,".razoo.com/GivingEventCMS_js")</f>
        <v>https://subdomain3-qaindia.razoo.com/GivingEventCMS_js</v>
      </c>
      <c r="H78" s="17"/>
      <c r="I78" s="16"/>
    </row>
    <row r="79" spans="1:9" s="28" customFormat="1" ht="21.75">
      <c r="A79" s="16" t="s">
        <v>9</v>
      </c>
      <c r="B79" s="16" t="s">
        <v>10</v>
      </c>
      <c r="C79" s="16" t="s">
        <v>10</v>
      </c>
      <c r="D79" s="16" t="s">
        <v>30</v>
      </c>
      <c r="E79" s="16" t="s">
        <v>99</v>
      </c>
      <c r="F79" s="16" t="s">
        <v>98</v>
      </c>
      <c r="G79" s="16" t="s">
        <v>34</v>
      </c>
      <c r="H79" s="16" t="s">
        <v>75</v>
      </c>
      <c r="I79" s="16"/>
    </row>
    <row r="80" spans="1:9" s="23" customFormat="1" ht="21.75">
      <c r="A80" s="12" t="s">
        <v>9</v>
      </c>
      <c r="B80" s="12" t="s">
        <v>10</v>
      </c>
      <c r="C80" s="12" t="s">
        <v>10</v>
      </c>
      <c r="D80" s="12" t="s">
        <v>1</v>
      </c>
      <c r="E80" s="12"/>
      <c r="F80" s="12" t="s">
        <v>12</v>
      </c>
      <c r="G80" s="17" t="str">
        <f>CONCATENATE("https://",[1]TestData!$D$10,"-", [1]TestData!$D$12,".razoo.com/giving_events/GivingEventCMS/")</f>
        <v>https://subdomain3-qaindia.razoo.com/giving_events/GivingEventCMS/</v>
      </c>
      <c r="H80" s="31"/>
      <c r="I80" s="32" t="s">
        <v>100</v>
      </c>
    </row>
    <row r="81" spans="1:9" s="23" customFormat="1" ht="21.75">
      <c r="A81" s="12" t="s">
        <v>9</v>
      </c>
      <c r="B81" s="12" t="s">
        <v>10</v>
      </c>
      <c r="C81" s="12" t="s">
        <v>10</v>
      </c>
      <c r="D81" s="12" t="s">
        <v>1</v>
      </c>
      <c r="E81" s="31"/>
      <c r="F81" s="12" t="s">
        <v>101</v>
      </c>
      <c r="G81" s="17" t="str">
        <f>CONCATENATE("https://",[1]TestData!$D$10,"-", [1]TestData!$D$12,".razoo.com/giving_events/GivingEventCMS/home")</f>
        <v>https://subdomain3-qaindia.razoo.com/giving_events/GivingEventCMS/home</v>
      </c>
      <c r="H81" s="31"/>
      <c r="I81" s="32"/>
    </row>
    <row r="82" spans="1:9" s="23" customFormat="1" ht="21.75">
      <c r="A82" s="12" t="s">
        <v>9</v>
      </c>
      <c r="B82" s="12" t="s">
        <v>10</v>
      </c>
      <c r="C82" s="12" t="s">
        <v>10</v>
      </c>
      <c r="D82" s="12" t="s">
        <v>1</v>
      </c>
      <c r="E82" s="12"/>
      <c r="F82" s="12" t="s">
        <v>12</v>
      </c>
      <c r="G82" s="17" t="str">
        <f>CONCATENATE("https://",[1]TestData!$D$10,"-", [1]TestData!$D$12,".razoo.com/giving_events/GivingEventCMS")</f>
        <v>https://subdomain3-qaindia.razoo.com/giving_events/GivingEventCMS</v>
      </c>
      <c r="H82" s="31"/>
      <c r="I82" s="32" t="s">
        <v>100</v>
      </c>
    </row>
    <row r="83" spans="1:9" s="23" customFormat="1" ht="21.75">
      <c r="A83" s="12" t="s">
        <v>9</v>
      </c>
      <c r="B83" s="12" t="s">
        <v>10</v>
      </c>
      <c r="C83" s="12" t="s">
        <v>10</v>
      </c>
      <c r="D83" s="12" t="s">
        <v>1</v>
      </c>
      <c r="E83" s="31"/>
      <c r="F83" s="12" t="s">
        <v>101</v>
      </c>
      <c r="G83" s="17" t="str">
        <f>CONCATENATE("https://",[1]TestData!$D$10,"-", [1]TestData!$D$12,".razoo.com/giving_events/GivingEventCMS/home")</f>
        <v>https://subdomain3-qaindia.razoo.com/giving_events/GivingEventCMS/home</v>
      </c>
      <c r="H83" s="31"/>
      <c r="I83" s="32"/>
    </row>
    <row r="84" spans="1:9" s="23" customFormat="1">
      <c r="A84" s="12" t="s">
        <v>9</v>
      </c>
      <c r="B84" s="12" t="s">
        <v>10</v>
      </c>
      <c r="C84" s="12" t="s">
        <v>10</v>
      </c>
      <c r="D84" s="12" t="s">
        <v>1</v>
      </c>
      <c r="E84" s="12"/>
      <c r="F84" s="12" t="s">
        <v>12</v>
      </c>
      <c r="G84" s="17" t="str">
        <f>CONCATENATE("https://",[1]TestData!$D$10,"-", [1]TestData!$D$12,".razoo.com/GivingEventCMS")</f>
        <v>https://subdomain3-qaindia.razoo.com/GivingEventCMS</v>
      </c>
      <c r="H84" s="31"/>
      <c r="I84" s="32" t="s">
        <v>100</v>
      </c>
    </row>
    <row r="85" spans="1:9" s="23" customFormat="1" ht="21.75">
      <c r="A85" s="12" t="s">
        <v>9</v>
      </c>
      <c r="B85" s="12" t="s">
        <v>10</v>
      </c>
      <c r="C85" s="12" t="s">
        <v>10</v>
      </c>
      <c r="D85" s="12" t="s">
        <v>1</v>
      </c>
      <c r="E85" s="31"/>
      <c r="F85" s="12" t="s">
        <v>101</v>
      </c>
      <c r="G85" s="17" t="str">
        <f>CONCATENATE("https://",[1]TestData!$D$10,"-", [1]TestData!$D$12,".razoo.com/giving_events/GivingEventCMS/home")</f>
        <v>https://subdomain3-qaindia.razoo.com/giving_events/GivingEventCMS/home</v>
      </c>
      <c r="H85" s="31"/>
      <c r="I85" s="32"/>
    </row>
    <row r="86" spans="1:9" s="25" customFormat="1" ht="21.75">
      <c r="A86" s="16" t="s">
        <v>9</v>
      </c>
      <c r="B86" s="16" t="s">
        <v>10</v>
      </c>
      <c r="C86" s="16" t="s">
        <v>10</v>
      </c>
      <c r="D86" s="16" t="s">
        <v>30</v>
      </c>
      <c r="E86" s="16" t="s">
        <v>102</v>
      </c>
      <c r="F86" s="16" t="s">
        <v>98</v>
      </c>
      <c r="G86" s="26" t="s">
        <v>34</v>
      </c>
      <c r="H86" s="27" t="s">
        <v>103</v>
      </c>
      <c r="I86" s="26"/>
    </row>
    <row r="87" spans="1:9" s="28" customFormat="1">
      <c r="A87" s="16" t="s">
        <v>9</v>
      </c>
      <c r="B87" s="16" t="s">
        <v>10</v>
      </c>
      <c r="C87" s="16" t="s">
        <v>10</v>
      </c>
      <c r="D87" s="16" t="s">
        <v>1</v>
      </c>
      <c r="E87" s="16"/>
      <c r="F87" s="16" t="s">
        <v>12</v>
      </c>
      <c r="G87" s="17" t="str">
        <f>CONCATENATE("https://",[1]TestData!$D$10,"-", [1]TestData!$D$12,".razoo.com/content")</f>
        <v>https://subdomain3-qaindia.razoo.com/content</v>
      </c>
      <c r="H87" s="17"/>
      <c r="I87" s="16"/>
    </row>
    <row r="88" spans="1:9" s="28" customFormat="1">
      <c r="A88" s="16" t="s">
        <v>9</v>
      </c>
      <c r="B88" s="16" t="s">
        <v>10</v>
      </c>
      <c r="C88" s="16" t="s">
        <v>10</v>
      </c>
      <c r="D88" s="16" t="s">
        <v>69</v>
      </c>
      <c r="E88" s="16"/>
      <c r="F88" s="16" t="s">
        <v>70</v>
      </c>
      <c r="G88" s="17">
        <v>5</v>
      </c>
      <c r="H88" s="17"/>
      <c r="I88" s="16"/>
    </row>
    <row r="89" spans="1:9" s="25" customFormat="1" ht="21.75">
      <c r="A89" s="16" t="s">
        <v>9</v>
      </c>
      <c r="B89" s="16" t="s">
        <v>10</v>
      </c>
      <c r="C89" s="16" t="s">
        <v>10</v>
      </c>
      <c r="D89" s="16" t="s">
        <v>30</v>
      </c>
      <c r="E89" s="16" t="s">
        <v>104</v>
      </c>
      <c r="F89" s="16" t="s">
        <v>35</v>
      </c>
      <c r="G89" s="16"/>
      <c r="H89" s="16"/>
      <c r="I89" s="26"/>
    </row>
    <row r="90" spans="1:9" s="25" customFormat="1" ht="21.75">
      <c r="A90" s="16" t="s">
        <v>9</v>
      </c>
      <c r="B90" s="16" t="s">
        <v>10</v>
      </c>
      <c r="C90" s="16" t="s">
        <v>10</v>
      </c>
      <c r="D90" s="16" t="s">
        <v>30</v>
      </c>
      <c r="E90" s="16" t="s">
        <v>105</v>
      </c>
      <c r="F90" s="16" t="s">
        <v>35</v>
      </c>
      <c r="G90" s="16"/>
      <c r="H90" s="16"/>
      <c r="I90" s="26"/>
    </row>
    <row r="91" spans="1:9" s="25" customFormat="1" ht="21.75">
      <c r="A91" s="16" t="s">
        <v>9</v>
      </c>
      <c r="B91" s="16" t="s">
        <v>10</v>
      </c>
      <c r="C91" s="16" t="s">
        <v>10</v>
      </c>
      <c r="D91" s="16" t="s">
        <v>30</v>
      </c>
      <c r="E91" s="16" t="s">
        <v>106</v>
      </c>
      <c r="F91" s="16" t="s">
        <v>35</v>
      </c>
      <c r="G91" s="16"/>
      <c r="H91" s="16"/>
      <c r="I91" s="26"/>
    </row>
    <row r="92" spans="1:9" s="25" customFormat="1" ht="21.75">
      <c r="A92" s="16" t="s">
        <v>9</v>
      </c>
      <c r="B92" s="16" t="s">
        <v>10</v>
      </c>
      <c r="C92" s="16" t="s">
        <v>10</v>
      </c>
      <c r="D92" s="16" t="s">
        <v>30</v>
      </c>
      <c r="E92" s="16" t="s">
        <v>107</v>
      </c>
      <c r="F92" s="16" t="s">
        <v>35</v>
      </c>
      <c r="G92" s="16"/>
      <c r="H92" s="16"/>
      <c r="I92" s="26"/>
    </row>
    <row r="93" spans="1:9" s="25" customFormat="1" ht="21.75">
      <c r="A93" s="16" t="s">
        <v>9</v>
      </c>
      <c r="B93" s="16" t="s">
        <v>10</v>
      </c>
      <c r="C93" s="16" t="s">
        <v>10</v>
      </c>
      <c r="D93" s="16" t="s">
        <v>30</v>
      </c>
      <c r="E93" s="16" t="s">
        <v>108</v>
      </c>
      <c r="F93" s="16" t="s">
        <v>35</v>
      </c>
      <c r="G93" s="16"/>
      <c r="H93" s="16"/>
      <c r="I93" s="26"/>
    </row>
    <row r="94" spans="1:9" s="25" customFormat="1" ht="21.75">
      <c r="A94" s="16" t="s">
        <v>9</v>
      </c>
      <c r="B94" s="16" t="s">
        <v>10</v>
      </c>
      <c r="C94" s="16" t="s">
        <v>10</v>
      </c>
      <c r="D94" s="16" t="s">
        <v>30</v>
      </c>
      <c r="E94" s="16" t="s">
        <v>72</v>
      </c>
      <c r="F94" s="16" t="s">
        <v>35</v>
      </c>
      <c r="G94" s="16"/>
      <c r="H94" s="16"/>
      <c r="I94" s="26"/>
    </row>
    <row r="95" spans="1:9" s="25" customFormat="1" ht="21.75">
      <c r="A95" s="16" t="s">
        <v>9</v>
      </c>
      <c r="B95" s="16" t="s">
        <v>10</v>
      </c>
      <c r="C95" s="16" t="s">
        <v>10</v>
      </c>
      <c r="D95" s="16" t="s">
        <v>30</v>
      </c>
      <c r="E95" s="16" t="s">
        <v>109</v>
      </c>
      <c r="F95" s="16" t="s">
        <v>35</v>
      </c>
      <c r="G95" s="16"/>
      <c r="H95" s="16"/>
      <c r="I95" s="26"/>
    </row>
    <row r="96" spans="1:9" s="25" customFormat="1" ht="21.75">
      <c r="A96" s="16" t="s">
        <v>9</v>
      </c>
      <c r="B96" s="16" t="s">
        <v>10</v>
      </c>
      <c r="C96" s="16" t="s">
        <v>10</v>
      </c>
      <c r="D96" s="16" t="s">
        <v>30</v>
      </c>
      <c r="E96" s="16" t="s">
        <v>110</v>
      </c>
      <c r="F96" s="16" t="s">
        <v>35</v>
      </c>
      <c r="G96" s="16"/>
      <c r="H96" s="16"/>
      <c r="I96" s="26"/>
    </row>
    <row r="97" spans="1:9" s="25" customFormat="1" ht="21.75">
      <c r="A97" s="16" t="s">
        <v>9</v>
      </c>
      <c r="B97" s="16" t="s">
        <v>10</v>
      </c>
      <c r="C97" s="16" t="s">
        <v>10</v>
      </c>
      <c r="D97" s="16" t="s">
        <v>30</v>
      </c>
      <c r="E97" s="16" t="s">
        <v>111</v>
      </c>
      <c r="F97" s="16" t="s">
        <v>35</v>
      </c>
      <c r="G97" s="16"/>
      <c r="H97" s="16"/>
      <c r="I97" s="26"/>
    </row>
    <row r="98" spans="1:9" s="25" customFormat="1" ht="21.75">
      <c r="A98" s="16" t="s">
        <v>9</v>
      </c>
      <c r="B98" s="16" t="s">
        <v>10</v>
      </c>
      <c r="C98" s="16" t="s">
        <v>10</v>
      </c>
      <c r="D98" s="16" t="s">
        <v>30</v>
      </c>
      <c r="E98" s="16" t="s">
        <v>112</v>
      </c>
      <c r="F98" s="16" t="s">
        <v>35</v>
      </c>
      <c r="G98" s="16"/>
      <c r="H98" s="16"/>
      <c r="I98" s="26"/>
    </row>
    <row r="99" spans="1:9" s="25" customFormat="1" ht="21.75">
      <c r="A99" s="16" t="s">
        <v>9</v>
      </c>
      <c r="B99" s="16" t="s">
        <v>10</v>
      </c>
      <c r="C99" s="16" t="s">
        <v>10</v>
      </c>
      <c r="D99" s="16" t="s">
        <v>30</v>
      </c>
      <c r="E99" s="16" t="s">
        <v>113</v>
      </c>
      <c r="F99" s="16" t="s">
        <v>35</v>
      </c>
      <c r="G99" s="16"/>
      <c r="H99" s="16"/>
      <c r="I99" s="26"/>
    </row>
    <row r="100" spans="1:9" s="25" customFormat="1" ht="21.75">
      <c r="A100" s="16" t="s">
        <v>9</v>
      </c>
      <c r="B100" s="16" t="s">
        <v>10</v>
      </c>
      <c r="C100" s="16" t="s">
        <v>10</v>
      </c>
      <c r="D100" s="16" t="s">
        <v>30</v>
      </c>
      <c r="E100" s="16" t="s">
        <v>114</v>
      </c>
      <c r="F100" s="16" t="s">
        <v>35</v>
      </c>
      <c r="G100" s="16"/>
      <c r="H100" s="16"/>
      <c r="I100" s="26"/>
    </row>
    <row r="101" spans="1:9" s="25" customFormat="1" ht="21.75">
      <c r="A101" s="16" t="s">
        <v>9</v>
      </c>
      <c r="B101" s="16" t="s">
        <v>10</v>
      </c>
      <c r="C101" s="16" t="s">
        <v>10</v>
      </c>
      <c r="D101" s="16" t="s">
        <v>30</v>
      </c>
      <c r="E101" s="16" t="s">
        <v>115</v>
      </c>
      <c r="F101" s="16" t="s">
        <v>35</v>
      </c>
      <c r="G101" s="16"/>
      <c r="H101" s="16"/>
      <c r="I101" s="26"/>
    </row>
    <row r="102" spans="1:9" s="25" customFormat="1" ht="21.75">
      <c r="A102" s="16" t="s">
        <v>9</v>
      </c>
      <c r="B102" s="16" t="s">
        <v>10</v>
      </c>
      <c r="C102" s="16" t="s">
        <v>10</v>
      </c>
      <c r="D102" s="16" t="s">
        <v>30</v>
      </c>
      <c r="E102" s="16" t="s">
        <v>116</v>
      </c>
      <c r="F102" s="16" t="s">
        <v>35</v>
      </c>
      <c r="G102" s="16"/>
      <c r="H102" s="16"/>
      <c r="I102" s="26"/>
    </row>
    <row r="103" spans="1:9" s="25" customFormat="1" ht="21.75">
      <c r="A103" s="16" t="s">
        <v>9</v>
      </c>
      <c r="B103" s="16" t="s">
        <v>10</v>
      </c>
      <c r="C103" s="16" t="s">
        <v>10</v>
      </c>
      <c r="D103" s="16" t="s">
        <v>30</v>
      </c>
      <c r="E103" s="16" t="s">
        <v>117</v>
      </c>
      <c r="F103" s="16" t="s">
        <v>35</v>
      </c>
      <c r="G103" s="16"/>
      <c r="H103" s="16"/>
      <c r="I103" s="26"/>
    </row>
    <row r="104" spans="1:9" s="25" customFormat="1" ht="21.75">
      <c r="A104" s="16" t="s">
        <v>9</v>
      </c>
      <c r="B104" s="16" t="s">
        <v>10</v>
      </c>
      <c r="C104" s="16" t="s">
        <v>10</v>
      </c>
      <c r="D104" s="16" t="s">
        <v>30</v>
      </c>
      <c r="E104" s="16" t="s">
        <v>118</v>
      </c>
      <c r="F104" s="16" t="s">
        <v>35</v>
      </c>
      <c r="G104" s="16"/>
      <c r="H104" s="16"/>
      <c r="I104" s="26"/>
    </row>
    <row r="105" spans="1:9" s="25" customFormat="1" ht="21.75">
      <c r="A105" s="16" t="s">
        <v>9</v>
      </c>
      <c r="B105" s="16" t="s">
        <v>10</v>
      </c>
      <c r="C105" s="16" t="s">
        <v>10</v>
      </c>
      <c r="D105" s="16" t="s">
        <v>30</v>
      </c>
      <c r="E105" s="16" t="s">
        <v>119</v>
      </c>
      <c r="F105" s="16" t="s">
        <v>35</v>
      </c>
      <c r="G105" s="16"/>
      <c r="H105" s="16"/>
      <c r="I105" s="26"/>
    </row>
    <row r="106" spans="1:9" s="25" customFormat="1" ht="21.75">
      <c r="A106" s="16" t="s">
        <v>9</v>
      </c>
      <c r="B106" s="16" t="s">
        <v>10</v>
      </c>
      <c r="C106" s="16" t="s">
        <v>10</v>
      </c>
      <c r="D106" s="16" t="s">
        <v>30</v>
      </c>
      <c r="E106" s="16" t="s">
        <v>120</v>
      </c>
      <c r="F106" s="16" t="s">
        <v>35</v>
      </c>
      <c r="G106" s="16"/>
      <c r="H106" s="16"/>
      <c r="I106" s="26"/>
    </row>
    <row r="107" spans="1:9" s="25" customFormat="1" ht="21.75">
      <c r="A107" s="16" t="s">
        <v>9</v>
      </c>
      <c r="B107" s="16" t="s">
        <v>10</v>
      </c>
      <c r="C107" s="16" t="s">
        <v>10</v>
      </c>
      <c r="D107" s="16" t="s">
        <v>30</v>
      </c>
      <c r="E107" s="16" t="s">
        <v>121</v>
      </c>
      <c r="F107" s="16" t="s">
        <v>35</v>
      </c>
      <c r="G107" s="16"/>
      <c r="H107" s="16"/>
      <c r="I107" s="26"/>
    </row>
    <row r="108" spans="1:9" s="25" customFormat="1" ht="21.75">
      <c r="A108" s="16" t="s">
        <v>9</v>
      </c>
      <c r="B108" s="16" t="s">
        <v>10</v>
      </c>
      <c r="C108" s="16" t="s">
        <v>10</v>
      </c>
      <c r="D108" s="16" t="s">
        <v>30</v>
      </c>
      <c r="E108" s="16" t="s">
        <v>122</v>
      </c>
      <c r="F108" s="16" t="s">
        <v>35</v>
      </c>
      <c r="G108" s="16"/>
      <c r="H108" s="16"/>
      <c r="I108" s="26"/>
    </row>
    <row r="109" spans="1:9" s="28" customFormat="1">
      <c r="A109" s="16" t="s">
        <v>9</v>
      </c>
      <c r="B109" s="16" t="s">
        <v>10</v>
      </c>
      <c r="C109" s="16" t="s">
        <v>10</v>
      </c>
      <c r="D109" s="16" t="s">
        <v>1</v>
      </c>
      <c r="E109" s="16"/>
      <c r="F109" s="16" t="s">
        <v>12</v>
      </c>
      <c r="G109" s="17" t="str">
        <f>CONCATENATE("https://",[1]TestData!$D$10,"-", [1]TestData!$D$12,".razoo.com/admin/giving_events")</f>
        <v>https://subdomain3-qaindia.razoo.com/admin/giving_events</v>
      </c>
      <c r="H109" s="17"/>
      <c r="I109" s="16"/>
    </row>
    <row r="110" spans="1:9" s="28" customFormat="1">
      <c r="A110" s="16" t="s">
        <v>9</v>
      </c>
      <c r="B110" s="16"/>
      <c r="C110" s="16"/>
      <c r="D110" s="16" t="s">
        <v>69</v>
      </c>
      <c r="E110" s="16"/>
      <c r="F110" s="16" t="s">
        <v>70</v>
      </c>
      <c r="G110" s="17">
        <v>5</v>
      </c>
      <c r="H110" s="17"/>
      <c r="I110" s="16"/>
    </row>
    <row r="111" spans="1:9" s="25" customFormat="1">
      <c r="A111" s="16" t="s">
        <v>9</v>
      </c>
      <c r="B111" s="16" t="s">
        <v>10</v>
      </c>
      <c r="C111" s="16" t="s">
        <v>10</v>
      </c>
      <c r="D111" s="16" t="s">
        <v>36</v>
      </c>
      <c r="E111" s="16" t="s">
        <v>85</v>
      </c>
      <c r="F111" s="16" t="s">
        <v>15</v>
      </c>
      <c r="G111" s="26"/>
      <c r="H111" s="27"/>
      <c r="I111" s="26"/>
    </row>
    <row r="112" spans="1:9" s="28" customFormat="1">
      <c r="A112" s="16" t="s">
        <v>9</v>
      </c>
      <c r="B112" s="16" t="s">
        <v>10</v>
      </c>
      <c r="C112" s="16" t="s">
        <v>10</v>
      </c>
      <c r="D112" s="16" t="s">
        <v>16</v>
      </c>
      <c r="E112" s="16" t="s">
        <v>89</v>
      </c>
      <c r="F112" s="16" t="s">
        <v>18</v>
      </c>
      <c r="G112" s="29">
        <f ca="1">[1]TestData!$BK$7</f>
        <v>41148</v>
      </c>
      <c r="H112" s="30"/>
      <c r="I112" s="16"/>
    </row>
    <row r="113" spans="1:9" s="25" customFormat="1">
      <c r="A113" s="16" t="s">
        <v>9</v>
      </c>
      <c r="B113" s="16" t="s">
        <v>10</v>
      </c>
      <c r="C113" s="16" t="s">
        <v>10</v>
      </c>
      <c r="D113" s="16" t="s">
        <v>13</v>
      </c>
      <c r="E113" s="16" t="s">
        <v>123</v>
      </c>
      <c r="F113" s="16" t="s">
        <v>15</v>
      </c>
      <c r="G113" s="26"/>
      <c r="H113" s="27"/>
      <c r="I113" s="26"/>
    </row>
    <row r="114" spans="1:9" s="33" customFormat="1" ht="21.75">
      <c r="A114" s="16" t="s">
        <v>9</v>
      </c>
      <c r="B114" s="16" t="s">
        <v>10</v>
      </c>
      <c r="C114" s="16" t="s">
        <v>10</v>
      </c>
      <c r="D114" s="16" t="s">
        <v>30</v>
      </c>
      <c r="E114" s="16" t="s">
        <v>124</v>
      </c>
      <c r="F114" s="16" t="s">
        <v>92</v>
      </c>
      <c r="G114" s="16" t="s">
        <v>34</v>
      </c>
      <c r="H114" s="16" t="s">
        <v>125</v>
      </c>
      <c r="I114" s="16"/>
    </row>
    <row r="115" spans="1:9" s="28" customFormat="1">
      <c r="A115" s="16" t="s">
        <v>9</v>
      </c>
      <c r="B115" s="16" t="s">
        <v>10</v>
      </c>
      <c r="C115" s="16" t="s">
        <v>10</v>
      </c>
      <c r="D115" s="16" t="s">
        <v>1</v>
      </c>
      <c r="E115" s="16"/>
      <c r="F115" s="16" t="s">
        <v>12</v>
      </c>
      <c r="G115" s="17" t="str">
        <f>CONCATENATE("https://",[1]TestData!$D$10,"-", [1]TestData!$D$12,".razoo.com/GivingEventCMS")</f>
        <v>https://subdomain3-qaindia.razoo.com/GivingEventCMS</v>
      </c>
      <c r="H115" s="17"/>
      <c r="I115" s="16"/>
    </row>
    <row r="116" spans="1:9" s="25" customFormat="1" ht="21.75">
      <c r="A116" s="16" t="s">
        <v>9</v>
      </c>
      <c r="B116" s="16" t="s">
        <v>10</v>
      </c>
      <c r="C116" s="16" t="s">
        <v>10</v>
      </c>
      <c r="D116" s="16" t="s">
        <v>30</v>
      </c>
      <c r="E116" s="16" t="s">
        <v>126</v>
      </c>
      <c r="F116" s="16" t="s">
        <v>98</v>
      </c>
      <c r="G116" s="26" t="s">
        <v>34</v>
      </c>
      <c r="H116" s="27" t="s">
        <v>127</v>
      </c>
      <c r="I116" s="26"/>
    </row>
    <row r="117" spans="1:9" s="28" customFormat="1">
      <c r="A117" s="16" t="s">
        <v>9</v>
      </c>
      <c r="B117" s="16" t="s">
        <v>10</v>
      </c>
      <c r="C117" s="16" t="s">
        <v>10</v>
      </c>
      <c r="D117" s="16" t="s">
        <v>1</v>
      </c>
      <c r="E117" s="16"/>
      <c r="F117" s="16" t="s">
        <v>12</v>
      </c>
      <c r="G117" s="17" t="str">
        <f>CONCATENATE("https://",[1]TestData!$D$10,"-", [1]TestData!$D$12,".razoo.com/admin/giving_events")</f>
        <v>https://subdomain3-qaindia.razoo.com/admin/giving_events</v>
      </c>
      <c r="H117" s="17"/>
      <c r="I117" s="16"/>
    </row>
    <row r="118" spans="1:9" s="28" customFormat="1">
      <c r="A118" s="16" t="s">
        <v>9</v>
      </c>
      <c r="B118" s="16"/>
      <c r="C118" s="16"/>
      <c r="D118" s="16" t="s">
        <v>69</v>
      </c>
      <c r="E118" s="16"/>
      <c r="F118" s="16" t="s">
        <v>70</v>
      </c>
      <c r="G118" s="17">
        <v>5</v>
      </c>
      <c r="H118" s="17"/>
      <c r="I118" s="16"/>
    </row>
    <row r="119" spans="1:9" s="25" customFormat="1">
      <c r="A119" s="16" t="s">
        <v>9</v>
      </c>
      <c r="B119" s="16" t="s">
        <v>10</v>
      </c>
      <c r="C119" s="16" t="s">
        <v>10</v>
      </c>
      <c r="D119" s="16" t="s">
        <v>36</v>
      </c>
      <c r="E119" s="16" t="s">
        <v>85</v>
      </c>
      <c r="F119" s="16" t="s">
        <v>15</v>
      </c>
      <c r="G119" s="26"/>
      <c r="H119" s="27"/>
      <c r="I119" s="26"/>
    </row>
    <row r="120" spans="1:9" s="28" customFormat="1">
      <c r="A120" s="16" t="s">
        <v>9</v>
      </c>
      <c r="B120" s="16" t="s">
        <v>10</v>
      </c>
      <c r="C120" s="16" t="s">
        <v>10</v>
      </c>
      <c r="D120" s="16" t="s">
        <v>16</v>
      </c>
      <c r="E120" s="16" t="s">
        <v>88</v>
      </c>
      <c r="F120" s="16" t="s">
        <v>18</v>
      </c>
      <c r="G120" s="29">
        <f ca="1">[1]TestData!$BK$7</f>
        <v>41148</v>
      </c>
      <c r="H120" s="29"/>
      <c r="I120" s="16"/>
    </row>
    <row r="121" spans="1:9" s="28" customFormat="1">
      <c r="A121" s="16" t="s">
        <v>9</v>
      </c>
      <c r="B121" s="16" t="s">
        <v>10</v>
      </c>
      <c r="C121" s="16" t="s">
        <v>10</v>
      </c>
      <c r="D121" s="16" t="s">
        <v>16</v>
      </c>
      <c r="E121" s="16" t="s">
        <v>89</v>
      </c>
      <c r="F121" s="16" t="s">
        <v>18</v>
      </c>
      <c r="G121" s="29">
        <f ca="1">[1]TestData!$BK$9</f>
        <v>41185</v>
      </c>
      <c r="H121" s="30"/>
      <c r="I121" s="16"/>
    </row>
    <row r="122" spans="1:9" s="25" customFormat="1">
      <c r="A122" s="16" t="s">
        <v>9</v>
      </c>
      <c r="B122" s="16" t="s">
        <v>10</v>
      </c>
      <c r="C122" s="16" t="s">
        <v>10</v>
      </c>
      <c r="D122" s="16" t="s">
        <v>16</v>
      </c>
      <c r="E122" s="16" t="s">
        <v>128</v>
      </c>
      <c r="F122" s="16" t="s">
        <v>18</v>
      </c>
      <c r="G122" s="29">
        <f ca="1">[1]TestData!$BK$5</f>
        <v>41143</v>
      </c>
      <c r="H122" s="27"/>
      <c r="I122" s="26"/>
    </row>
    <row r="123" spans="1:9" s="25" customFormat="1">
      <c r="A123" s="16" t="s">
        <v>9</v>
      </c>
      <c r="B123" s="16" t="s">
        <v>10</v>
      </c>
      <c r="C123" s="16" t="s">
        <v>10</v>
      </c>
      <c r="D123" s="16" t="s">
        <v>13</v>
      </c>
      <c r="E123" s="16" t="s">
        <v>123</v>
      </c>
      <c r="F123" s="16" t="s">
        <v>15</v>
      </c>
      <c r="G123" s="26"/>
      <c r="H123" s="27"/>
      <c r="I123" s="26"/>
    </row>
    <row r="124" spans="1:9" s="33" customFormat="1" ht="21.75">
      <c r="A124" s="16" t="s">
        <v>9</v>
      </c>
      <c r="B124" s="16" t="s">
        <v>10</v>
      </c>
      <c r="C124" s="16" t="s">
        <v>10</v>
      </c>
      <c r="D124" s="16" t="s">
        <v>30</v>
      </c>
      <c r="E124" s="16" t="s">
        <v>124</v>
      </c>
      <c r="F124" s="16" t="s">
        <v>92</v>
      </c>
      <c r="G124" s="16" t="s">
        <v>34</v>
      </c>
      <c r="H124" s="16" t="s">
        <v>125</v>
      </c>
      <c r="I124" s="16"/>
    </row>
    <row r="125" spans="1:9" s="19" customFormat="1">
      <c r="A125" s="13" t="s">
        <v>9</v>
      </c>
      <c r="B125" s="13" t="s">
        <v>10</v>
      </c>
      <c r="C125" s="13" t="s">
        <v>10</v>
      </c>
      <c r="D125" s="16" t="s">
        <v>1</v>
      </c>
      <c r="E125" s="13"/>
      <c r="F125" s="16" t="s">
        <v>12</v>
      </c>
      <c r="G125" s="17" t="str">
        <f>CONCATENATE("https://",[1]TestData!$D$10,"-", [1]TestData!$D$12,".razoo.com/GivingEventCMS")</f>
        <v>https://subdomain3-qaindia.razoo.com/GivingEventCMS</v>
      </c>
      <c r="H125" s="17"/>
      <c r="I125" s="16"/>
    </row>
    <row r="126" spans="1:9" s="19" customFormat="1">
      <c r="A126" s="13" t="s">
        <v>9</v>
      </c>
      <c r="B126" s="13"/>
      <c r="C126" s="13"/>
      <c r="D126" s="16" t="s">
        <v>69</v>
      </c>
      <c r="E126" s="13"/>
      <c r="F126" s="16" t="s">
        <v>70</v>
      </c>
      <c r="G126" s="17">
        <v>5</v>
      </c>
      <c r="H126" s="17"/>
      <c r="I126" s="16"/>
    </row>
    <row r="127" spans="1:9" s="23" customFormat="1" ht="21.75">
      <c r="A127" s="13" t="s">
        <v>9</v>
      </c>
      <c r="B127" s="13" t="s">
        <v>10</v>
      </c>
      <c r="C127" s="13" t="s">
        <v>10</v>
      </c>
      <c r="D127" s="13" t="s">
        <v>30</v>
      </c>
      <c r="E127" s="13" t="s">
        <v>129</v>
      </c>
      <c r="F127" s="13" t="s">
        <v>98</v>
      </c>
      <c r="G127" s="13" t="s">
        <v>34</v>
      </c>
      <c r="H127" s="13" t="s">
        <v>130</v>
      </c>
      <c r="I127" s="13"/>
    </row>
    <row r="128" spans="1:9" s="19" customFormat="1" ht="21.75">
      <c r="A128" s="13" t="s">
        <v>9</v>
      </c>
      <c r="B128" s="13" t="s">
        <v>10</v>
      </c>
      <c r="C128" s="13" t="s">
        <v>10</v>
      </c>
      <c r="D128" s="16" t="s">
        <v>1</v>
      </c>
      <c r="E128" s="13"/>
      <c r="F128" s="16" t="s">
        <v>12</v>
      </c>
      <c r="G128" s="17" t="str">
        <f>CONCATENATE("https://",[1]TestData!$D$10,"-", [1]TestData!$D$12,".razoo.com/content/StaticPage/GivingEventCMS_home")</f>
        <v>https://subdomain3-qaindia.razoo.com/content/StaticPage/GivingEventCMS_home</v>
      </c>
      <c r="H128" s="17"/>
      <c r="I128" s="16"/>
    </row>
    <row r="129" spans="1:9" s="19" customFormat="1" ht="13.5" customHeight="1">
      <c r="A129" s="13" t="s">
        <v>9</v>
      </c>
      <c r="B129" s="13" t="s">
        <v>10</v>
      </c>
      <c r="C129" s="13" t="s">
        <v>10</v>
      </c>
      <c r="D129" s="16" t="s">
        <v>36</v>
      </c>
      <c r="E129" s="13" t="s">
        <v>131</v>
      </c>
      <c r="F129" s="16" t="s">
        <v>15</v>
      </c>
      <c r="G129" s="17"/>
      <c r="H129" s="17"/>
      <c r="I129" s="16"/>
    </row>
    <row r="130" spans="1:9" s="19" customFormat="1">
      <c r="A130" s="3" t="s">
        <v>9</v>
      </c>
      <c r="B130" s="3" t="s">
        <v>10</v>
      </c>
      <c r="C130" s="3" t="s">
        <v>10</v>
      </c>
      <c r="D130" s="3" t="s">
        <v>132</v>
      </c>
      <c r="E130" s="3" t="s">
        <v>133</v>
      </c>
      <c r="F130" s="3" t="s">
        <v>134</v>
      </c>
      <c r="G130" s="3" t="s">
        <v>135</v>
      </c>
      <c r="H130" s="13" t="str">
        <f>CONCATENATE([1]TestData!$W$20," ",[1]TestData!$X$20)</f>
        <v>Brian Fujito</v>
      </c>
      <c r="I130" s="18"/>
    </row>
    <row r="131" spans="1:9" s="19" customFormat="1" ht="21.75">
      <c r="A131" s="13" t="s">
        <v>9</v>
      </c>
      <c r="B131" s="13" t="s">
        <v>10</v>
      </c>
      <c r="C131" s="13" t="s">
        <v>10</v>
      </c>
      <c r="D131" s="16" t="s">
        <v>1</v>
      </c>
      <c r="E131" s="13"/>
      <c r="F131" s="16" t="s">
        <v>12</v>
      </c>
      <c r="G131" s="17" t="str">
        <f>CONCATENATE("https://",[1]TestData!$D$10,"-", [1]TestData!$D$12,".razoo.com/content/StaticPage/GivingEventCMS_home")</f>
        <v>https://subdomain3-qaindia.razoo.com/content/StaticPage/GivingEventCMS_home</v>
      </c>
      <c r="H131" s="13"/>
      <c r="I131" s="16"/>
    </row>
    <row r="132" spans="1:9" s="19" customFormat="1">
      <c r="A132" s="16" t="s">
        <v>9</v>
      </c>
      <c r="B132" s="16" t="s">
        <v>10</v>
      </c>
      <c r="C132" s="16" t="s">
        <v>10</v>
      </c>
      <c r="D132" s="16" t="s">
        <v>36</v>
      </c>
      <c r="E132" s="16" t="s">
        <v>136</v>
      </c>
      <c r="F132" s="16" t="s">
        <v>15</v>
      </c>
      <c r="G132" s="16"/>
      <c r="H132" s="16"/>
      <c r="I132" s="16"/>
    </row>
    <row r="133" spans="1:9" s="19" customFormat="1" ht="91.5" customHeight="1">
      <c r="A133" s="16" t="s">
        <v>9</v>
      </c>
      <c r="B133" s="16" t="s">
        <v>10</v>
      </c>
      <c r="C133" s="16" t="s">
        <v>10</v>
      </c>
      <c r="D133" s="16" t="s">
        <v>16</v>
      </c>
      <c r="E133" s="16" t="s">
        <v>74</v>
      </c>
      <c r="F133" s="16" t="s">
        <v>18</v>
      </c>
      <c r="G133" s="16" t="s">
        <v>137</v>
      </c>
      <c r="H133" s="16"/>
      <c r="I133" s="16"/>
    </row>
    <row r="134" spans="1:9" s="23" customFormat="1">
      <c r="A134" s="13" t="s">
        <v>9</v>
      </c>
      <c r="B134" s="13" t="s">
        <v>10</v>
      </c>
      <c r="C134" s="13" t="s">
        <v>10</v>
      </c>
      <c r="D134" s="34" t="s">
        <v>13</v>
      </c>
      <c r="E134" s="34" t="s">
        <v>76</v>
      </c>
      <c r="F134" s="34" t="s">
        <v>15</v>
      </c>
      <c r="G134" s="22"/>
      <c r="H134" s="35"/>
      <c r="I134" s="22"/>
    </row>
    <row r="135" spans="1:9" s="23" customFormat="1">
      <c r="A135" s="13" t="s">
        <v>9</v>
      </c>
      <c r="B135" s="13" t="s">
        <v>10</v>
      </c>
      <c r="C135" s="13" t="s">
        <v>10</v>
      </c>
      <c r="D135" s="34" t="s">
        <v>36</v>
      </c>
      <c r="E135" s="34" t="s">
        <v>77</v>
      </c>
      <c r="F135" s="34" t="s">
        <v>15</v>
      </c>
      <c r="G135" s="22"/>
      <c r="H135" s="35"/>
      <c r="I135" s="22"/>
    </row>
    <row r="136" spans="1:9" s="23" customFormat="1">
      <c r="A136" s="13" t="s">
        <v>9</v>
      </c>
      <c r="B136" s="13" t="s">
        <v>10</v>
      </c>
      <c r="C136" s="13" t="s">
        <v>10</v>
      </c>
      <c r="D136" s="34" t="s">
        <v>36</v>
      </c>
      <c r="E136" s="34" t="s">
        <v>78</v>
      </c>
      <c r="F136" s="34" t="s">
        <v>15</v>
      </c>
      <c r="G136" s="22"/>
      <c r="H136" s="35"/>
      <c r="I136" s="22"/>
    </row>
    <row r="137" spans="1:9" s="37" customFormat="1" ht="10.5">
      <c r="A137" s="36" t="s">
        <v>9</v>
      </c>
      <c r="B137" s="12" t="s">
        <v>10</v>
      </c>
      <c r="C137" s="12" t="s">
        <v>10</v>
      </c>
      <c r="D137" s="36" t="s">
        <v>36</v>
      </c>
      <c r="E137" s="36" t="s">
        <v>37</v>
      </c>
      <c r="F137" s="36" t="s">
        <v>15</v>
      </c>
      <c r="G137" s="36"/>
      <c r="H137" s="36"/>
      <c r="I137" s="36"/>
    </row>
    <row r="138" spans="1:9" s="38" customFormat="1">
      <c r="A138" s="16" t="s">
        <v>9</v>
      </c>
      <c r="B138" s="16" t="s">
        <v>10</v>
      </c>
      <c r="C138" s="16" t="s">
        <v>10</v>
      </c>
      <c r="D138" s="16" t="s">
        <v>36</v>
      </c>
      <c r="E138" s="16" t="s">
        <v>138</v>
      </c>
      <c r="F138" s="16" t="s">
        <v>15</v>
      </c>
      <c r="G138" s="16"/>
      <c r="H138" s="16"/>
      <c r="I138" s="16"/>
    </row>
    <row r="139" spans="1:9" s="37" customFormat="1" ht="10.5">
      <c r="A139" s="36" t="s">
        <v>9</v>
      </c>
      <c r="B139" s="12" t="s">
        <v>10</v>
      </c>
      <c r="C139" s="12" t="s">
        <v>10</v>
      </c>
      <c r="D139" s="36" t="s">
        <v>1</v>
      </c>
      <c r="E139" s="36"/>
      <c r="F139" s="12" t="s">
        <v>139</v>
      </c>
      <c r="G139" s="12" t="str">
        <f>CONCATENATE([1]TestData!$W$58,",",[1]TestData!$X$58,",",[1]TestData!$Y$58,",",[1]TestData!$Z$58,",",[1]TestData!$Z$58,",","ON",",","ON")</f>
        <v>Razoo,User,normal24_3@sra.com,Razoo1,Razoo1,ON,ON</v>
      </c>
      <c r="H139" s="36"/>
      <c r="I139" s="36"/>
    </row>
    <row r="140" spans="1:9" s="39" customFormat="1" ht="21.75">
      <c r="A140" s="12" t="s">
        <v>9</v>
      </c>
      <c r="B140" s="12" t="s">
        <v>10</v>
      </c>
      <c r="C140" s="12" t="s">
        <v>10</v>
      </c>
      <c r="D140" s="12" t="s">
        <v>1</v>
      </c>
      <c r="E140" s="12"/>
      <c r="F140" s="12" t="s">
        <v>12</v>
      </c>
      <c r="G140" s="16" t="str">
        <f>CONCATENATE("https://",[1]TestData!$D$10,"-",[1]TestData!$D$12,".razoo.com/story/",[1]TestData!$AK$59)</f>
        <v>https://subdomain3-qaindia.razoo.com/story/Test-Org3-Without-Ein3</v>
      </c>
      <c r="H140" s="16"/>
      <c r="I140" s="16"/>
    </row>
    <row r="141" spans="1:9">
      <c r="A141" s="12" t="s">
        <v>9</v>
      </c>
      <c r="B141" s="12"/>
      <c r="C141" s="12"/>
      <c r="D141" s="12" t="s">
        <v>69</v>
      </c>
      <c r="E141" s="12"/>
      <c r="F141" s="12" t="s">
        <v>70</v>
      </c>
      <c r="G141" s="40">
        <v>5</v>
      </c>
      <c r="H141" s="12"/>
      <c r="I141" s="12"/>
    </row>
    <row r="142" spans="1:9" s="23" customFormat="1">
      <c r="A142" s="12" t="s">
        <v>9</v>
      </c>
      <c r="B142" s="12" t="s">
        <v>10</v>
      </c>
      <c r="C142" s="12" t="s">
        <v>10</v>
      </c>
      <c r="D142" s="12" t="s">
        <v>13</v>
      </c>
      <c r="E142" s="12" t="s">
        <v>140</v>
      </c>
      <c r="F142" s="12" t="s">
        <v>15</v>
      </c>
      <c r="G142" s="26"/>
      <c r="H142" s="27"/>
      <c r="I142" s="26"/>
    </row>
    <row r="143" spans="1:9" s="23" customFormat="1">
      <c r="A143" s="12" t="s">
        <v>9</v>
      </c>
      <c r="B143" s="12" t="s">
        <v>10</v>
      </c>
      <c r="C143" s="12" t="s">
        <v>10</v>
      </c>
      <c r="D143" s="12" t="s">
        <v>16</v>
      </c>
      <c r="E143" s="12" t="s">
        <v>141</v>
      </c>
      <c r="F143" s="12" t="s">
        <v>18</v>
      </c>
      <c r="G143" s="12">
        <v>40</v>
      </c>
      <c r="H143" s="27">
        <v>40</v>
      </c>
      <c r="I143" s="26"/>
    </row>
    <row r="144" spans="1:9" s="19" customFormat="1" ht="32.25">
      <c r="A144" s="16" t="s">
        <v>9</v>
      </c>
      <c r="B144" s="16" t="s">
        <v>10</v>
      </c>
      <c r="C144" s="16" t="s">
        <v>10</v>
      </c>
      <c r="D144" s="16" t="s">
        <v>1</v>
      </c>
      <c r="E144" s="16"/>
      <c r="F144" s="16" t="s">
        <v>142</v>
      </c>
      <c r="G144" s="16" t="s">
        <v>143</v>
      </c>
      <c r="H144" s="16"/>
      <c r="I144" s="16"/>
    </row>
    <row r="145" spans="1:9" s="42" customFormat="1">
      <c r="A145" s="12" t="s">
        <v>9</v>
      </c>
      <c r="B145" s="12" t="s">
        <v>10</v>
      </c>
      <c r="C145" s="12" t="s">
        <v>10</v>
      </c>
      <c r="D145" s="12" t="s">
        <v>13</v>
      </c>
      <c r="E145" s="12" t="s">
        <v>144</v>
      </c>
      <c r="F145" s="12" t="s">
        <v>15</v>
      </c>
      <c r="G145" s="12"/>
      <c r="H145" s="12"/>
      <c r="I145" s="12"/>
    </row>
    <row r="146" spans="1:9">
      <c r="A146" s="13" t="s">
        <v>9</v>
      </c>
      <c r="B146" s="13" t="s">
        <v>10</v>
      </c>
      <c r="C146" s="13" t="s">
        <v>10</v>
      </c>
      <c r="D146" s="13" t="s">
        <v>30</v>
      </c>
      <c r="E146" s="13" t="s">
        <v>145</v>
      </c>
      <c r="F146" s="13" t="s">
        <v>15</v>
      </c>
      <c r="G146" s="13"/>
      <c r="H146" s="13"/>
      <c r="I146" s="13"/>
    </row>
    <row r="147" spans="1:9">
      <c r="A147" s="13" t="s">
        <v>9</v>
      </c>
      <c r="B147" s="13" t="s">
        <v>10</v>
      </c>
      <c r="C147" s="13" t="s">
        <v>10</v>
      </c>
      <c r="D147" s="13" t="s">
        <v>30</v>
      </c>
      <c r="E147" s="13" t="s">
        <v>146</v>
      </c>
      <c r="F147" s="13" t="s">
        <v>15</v>
      </c>
      <c r="G147" s="13"/>
      <c r="H147" s="13"/>
      <c r="I147" s="13"/>
    </row>
    <row r="148" spans="1:9" s="23" customFormat="1">
      <c r="A148" s="12" t="s">
        <v>9</v>
      </c>
      <c r="B148" s="12" t="s">
        <v>10</v>
      </c>
      <c r="C148" s="12" t="s">
        <v>10</v>
      </c>
      <c r="D148" s="12" t="s">
        <v>36</v>
      </c>
      <c r="E148" s="12" t="s">
        <v>147</v>
      </c>
      <c r="F148" s="12" t="s">
        <v>15</v>
      </c>
      <c r="G148" s="26"/>
      <c r="H148" s="27"/>
      <c r="I148" s="26"/>
    </row>
    <row r="149" spans="1:9" s="23" customFormat="1">
      <c r="A149" s="12" t="s">
        <v>9</v>
      </c>
      <c r="B149" s="12" t="s">
        <v>10</v>
      </c>
      <c r="C149" s="12" t="s">
        <v>10</v>
      </c>
      <c r="D149" s="43" t="s">
        <v>36</v>
      </c>
      <c r="E149" s="12" t="s">
        <v>148</v>
      </c>
      <c r="F149" s="12" t="s">
        <v>15</v>
      </c>
      <c r="G149" s="12"/>
      <c r="H149" s="27"/>
      <c r="I149" s="26"/>
    </row>
    <row r="150" spans="1:9" s="23" customFormat="1" ht="52.5" customHeight="1">
      <c r="A150" s="12" t="s">
        <v>9</v>
      </c>
      <c r="B150" s="12" t="s">
        <v>10</v>
      </c>
      <c r="C150" s="12" t="s">
        <v>10</v>
      </c>
      <c r="D150" s="12" t="s">
        <v>36</v>
      </c>
      <c r="E150" s="12" t="s">
        <v>149</v>
      </c>
      <c r="F150" s="12" t="s">
        <v>150</v>
      </c>
      <c r="G150" s="12" t="str">
        <f>[1]TestData!$BV$13</f>
        <v>https://subdomain3-qaindia.razoo.com/admin/qa_hack/rollback_specific_recurring_donations?id=6&amp;schedule_ids=</v>
      </c>
      <c r="H150" s="12"/>
      <c r="I150" s="12"/>
    </row>
    <row r="151" spans="1:9" s="44" customFormat="1" ht="10.5">
      <c r="A151" s="36" t="s">
        <v>9</v>
      </c>
      <c r="B151" s="12" t="s">
        <v>10</v>
      </c>
      <c r="C151" s="12" t="s">
        <v>10</v>
      </c>
      <c r="D151" s="36" t="s">
        <v>36</v>
      </c>
      <c r="E151" s="36" t="s">
        <v>37</v>
      </c>
      <c r="F151" s="36" t="s">
        <v>15</v>
      </c>
      <c r="G151" s="36"/>
      <c r="H151" s="36"/>
      <c r="I151" s="36"/>
    </row>
    <row r="152" spans="1:9" s="38" customFormat="1">
      <c r="A152" s="16" t="s">
        <v>9</v>
      </c>
      <c r="B152" s="16" t="s">
        <v>10</v>
      </c>
      <c r="C152" s="16" t="s">
        <v>10</v>
      </c>
      <c r="D152" s="16" t="s">
        <v>36</v>
      </c>
      <c r="E152" s="16" t="s">
        <v>138</v>
      </c>
      <c r="F152" s="16" t="s">
        <v>15</v>
      </c>
      <c r="G152" s="16"/>
      <c r="H152" s="16"/>
      <c r="I152" s="16"/>
    </row>
    <row r="153" spans="1:9" s="37" customFormat="1" ht="10.5">
      <c r="A153" s="36" t="s">
        <v>9</v>
      </c>
      <c r="B153" s="12" t="s">
        <v>10</v>
      </c>
      <c r="C153" s="12" t="s">
        <v>10</v>
      </c>
      <c r="D153" s="36" t="s">
        <v>1</v>
      </c>
      <c r="E153" s="36"/>
      <c r="F153" s="36" t="s">
        <v>139</v>
      </c>
      <c r="G153" s="12" t="str">
        <f>CONCATENATE([1]TestData!$W$59,",",[1]TestData!$X$59,",",[1]TestData!$Y$59,",",[1]TestData!$Z$59,",",[1]TestData!$Z$59,",","ON",",","ON")</f>
        <v>Razoo,User,normal25_3@sra.com,Razoo1,Razoo1,ON,ON</v>
      </c>
      <c r="H153" s="36"/>
      <c r="I153" s="36"/>
    </row>
    <row r="154" spans="1:9" s="39" customFormat="1" ht="21.75">
      <c r="A154" s="12" t="s">
        <v>9</v>
      </c>
      <c r="B154" s="12" t="s">
        <v>10</v>
      </c>
      <c r="C154" s="12" t="s">
        <v>10</v>
      </c>
      <c r="D154" s="12" t="s">
        <v>1</v>
      </c>
      <c r="E154" s="12"/>
      <c r="F154" s="12" t="s">
        <v>12</v>
      </c>
      <c r="G154" s="16" t="str">
        <f>CONCATENATE("https://",[1]TestData!$D$10,"-",[1]TestData!$D$12,".razoo.com/story/",[1]TestData!$AK$60)</f>
        <v>https://subdomain3-qaindia.razoo.com/story/Test-Org4-Without-Ein3</v>
      </c>
      <c r="H154" s="16"/>
      <c r="I154" s="16"/>
    </row>
    <row r="155" spans="1:9">
      <c r="A155" s="12" t="s">
        <v>9</v>
      </c>
      <c r="B155" s="12"/>
      <c r="C155" s="12"/>
      <c r="D155" s="12" t="s">
        <v>69</v>
      </c>
      <c r="E155" s="12"/>
      <c r="F155" s="12" t="s">
        <v>70</v>
      </c>
      <c r="G155" s="40">
        <v>5</v>
      </c>
      <c r="H155" s="12"/>
      <c r="I155" s="12"/>
    </row>
    <row r="156" spans="1:9" s="23" customFormat="1">
      <c r="A156" s="12" t="s">
        <v>9</v>
      </c>
      <c r="B156" s="12" t="s">
        <v>10</v>
      </c>
      <c r="C156" s="12" t="s">
        <v>10</v>
      </c>
      <c r="D156" s="12" t="s">
        <v>13</v>
      </c>
      <c r="E156" s="12" t="s">
        <v>140</v>
      </c>
      <c r="F156" s="12" t="s">
        <v>15</v>
      </c>
      <c r="G156" s="26"/>
      <c r="H156" s="27"/>
      <c r="I156" s="26"/>
    </row>
    <row r="157" spans="1:9" s="23" customFormat="1">
      <c r="A157" s="12" t="s">
        <v>9</v>
      </c>
      <c r="B157" s="12" t="s">
        <v>10</v>
      </c>
      <c r="C157" s="12" t="s">
        <v>10</v>
      </c>
      <c r="D157" s="12" t="s">
        <v>16</v>
      </c>
      <c r="E157" s="12" t="s">
        <v>141</v>
      </c>
      <c r="F157" s="12" t="s">
        <v>18</v>
      </c>
      <c r="G157" s="12">
        <v>20</v>
      </c>
      <c r="H157" s="27">
        <v>20</v>
      </c>
      <c r="I157" s="26"/>
    </row>
    <row r="158" spans="1:9" s="19" customFormat="1" ht="32.25">
      <c r="A158" s="16" t="s">
        <v>9</v>
      </c>
      <c r="B158" s="16" t="s">
        <v>10</v>
      </c>
      <c r="C158" s="16" t="s">
        <v>10</v>
      </c>
      <c r="D158" s="16" t="s">
        <v>1</v>
      </c>
      <c r="E158" s="16"/>
      <c r="F158" s="16" t="s">
        <v>142</v>
      </c>
      <c r="G158" s="16" t="s">
        <v>143</v>
      </c>
      <c r="H158" s="16"/>
      <c r="I158" s="16"/>
    </row>
    <row r="159" spans="1:9" s="42" customFormat="1">
      <c r="A159" s="12" t="s">
        <v>9</v>
      </c>
      <c r="B159" s="12" t="s">
        <v>10</v>
      </c>
      <c r="C159" s="12" t="s">
        <v>10</v>
      </c>
      <c r="D159" s="12" t="s">
        <v>13</v>
      </c>
      <c r="E159" s="12" t="s">
        <v>144</v>
      </c>
      <c r="F159" s="12" t="s">
        <v>15</v>
      </c>
      <c r="G159" s="12"/>
      <c r="H159" s="12"/>
      <c r="I159" s="12"/>
    </row>
    <row r="160" spans="1:9">
      <c r="A160" s="13" t="s">
        <v>9</v>
      </c>
      <c r="B160" s="13" t="s">
        <v>10</v>
      </c>
      <c r="C160" s="13" t="s">
        <v>10</v>
      </c>
      <c r="D160" s="13" t="s">
        <v>30</v>
      </c>
      <c r="E160" s="13" t="s">
        <v>145</v>
      </c>
      <c r="F160" s="13" t="s">
        <v>15</v>
      </c>
      <c r="G160" s="13"/>
      <c r="H160" s="13"/>
      <c r="I160" s="13"/>
    </row>
    <row r="161" spans="1:9">
      <c r="A161" s="13" t="s">
        <v>9</v>
      </c>
      <c r="B161" s="13" t="s">
        <v>10</v>
      </c>
      <c r="C161" s="13" t="s">
        <v>10</v>
      </c>
      <c r="D161" s="13" t="s">
        <v>30</v>
      </c>
      <c r="E161" s="13" t="s">
        <v>146</v>
      </c>
      <c r="F161" s="13" t="s">
        <v>15</v>
      </c>
      <c r="G161" s="13"/>
      <c r="H161" s="13"/>
      <c r="I161" s="13"/>
    </row>
    <row r="162" spans="1:9" s="23" customFormat="1">
      <c r="A162" s="12" t="s">
        <v>9</v>
      </c>
      <c r="B162" s="12" t="s">
        <v>10</v>
      </c>
      <c r="C162" s="12" t="s">
        <v>10</v>
      </c>
      <c r="D162" s="12" t="s">
        <v>36</v>
      </c>
      <c r="E162" s="12" t="s">
        <v>147</v>
      </c>
      <c r="F162" s="12" t="s">
        <v>15</v>
      </c>
      <c r="G162" s="26"/>
      <c r="H162" s="27"/>
      <c r="I162" s="26"/>
    </row>
    <row r="163" spans="1:9" s="23" customFormat="1">
      <c r="A163" s="12" t="s">
        <v>9</v>
      </c>
      <c r="B163" s="12" t="s">
        <v>10</v>
      </c>
      <c r="C163" s="12" t="s">
        <v>10</v>
      </c>
      <c r="D163" s="43" t="s">
        <v>36</v>
      </c>
      <c r="E163" s="12" t="s">
        <v>148</v>
      </c>
      <c r="F163" s="12" t="s">
        <v>15</v>
      </c>
      <c r="G163" s="12"/>
      <c r="H163" s="27"/>
      <c r="I163" s="26"/>
    </row>
    <row r="164" spans="1:9" s="45" customFormat="1" ht="32.25">
      <c r="A164" s="12" t="s">
        <v>9</v>
      </c>
      <c r="B164" s="12" t="s">
        <v>10</v>
      </c>
      <c r="C164" s="12" t="s">
        <v>10</v>
      </c>
      <c r="D164" s="12" t="s">
        <v>36</v>
      </c>
      <c r="E164" s="12" t="s">
        <v>149</v>
      </c>
      <c r="F164" s="12" t="s">
        <v>150</v>
      </c>
      <c r="G164" s="12" t="str">
        <f>[1]TestData!$BV$13</f>
        <v>https://subdomain3-qaindia.razoo.com/admin/qa_hack/rollback_specific_recurring_donations?id=6&amp;schedule_ids=</v>
      </c>
      <c r="H164" s="12"/>
      <c r="I164" s="12"/>
    </row>
    <row r="165" spans="1:9" s="37" customFormat="1" ht="10.5">
      <c r="A165" s="36" t="s">
        <v>9</v>
      </c>
      <c r="B165" s="12" t="s">
        <v>10</v>
      </c>
      <c r="C165" s="12" t="s">
        <v>10</v>
      </c>
      <c r="D165" s="36" t="s">
        <v>36</v>
      </c>
      <c r="E165" s="36" t="s">
        <v>37</v>
      </c>
      <c r="F165" s="36" t="s">
        <v>15</v>
      </c>
      <c r="G165" s="36"/>
      <c r="H165" s="36"/>
      <c r="I165" s="36"/>
    </row>
    <row r="166" spans="1:9" s="38" customFormat="1">
      <c r="A166" s="16" t="s">
        <v>9</v>
      </c>
      <c r="B166" s="16" t="s">
        <v>10</v>
      </c>
      <c r="C166" s="16" t="s">
        <v>10</v>
      </c>
      <c r="D166" s="16" t="s">
        <v>36</v>
      </c>
      <c r="E166" s="16" t="s">
        <v>138</v>
      </c>
      <c r="F166" s="16" t="s">
        <v>15</v>
      </c>
      <c r="G166" s="16"/>
      <c r="H166" s="16"/>
      <c r="I166" s="16"/>
    </row>
    <row r="167" spans="1:9" s="37" customFormat="1" ht="10.5">
      <c r="A167" s="36" t="s">
        <v>9</v>
      </c>
      <c r="B167" s="12" t="s">
        <v>10</v>
      </c>
      <c r="C167" s="12" t="s">
        <v>10</v>
      </c>
      <c r="D167" s="36" t="s">
        <v>1</v>
      </c>
      <c r="E167" s="36"/>
      <c r="F167" s="36" t="s">
        <v>139</v>
      </c>
      <c r="G167" s="12" t="str">
        <f>CONCATENATE([1]TestData!$W$60,",",[1]TestData!$X$60,",",[1]TestData!$Y$60,",",[1]TestData!$Z$60,",",[1]TestData!$Z$60,",","ON",",","ON")</f>
        <v>Razoo,User,normal26_3@sra.com,Razoo1,Razoo1,ON,ON</v>
      </c>
      <c r="H167" s="36"/>
      <c r="I167" s="36"/>
    </row>
    <row r="168" spans="1:9" s="37" customFormat="1" ht="21">
      <c r="A168" s="36" t="s">
        <v>9</v>
      </c>
      <c r="B168" s="12" t="s">
        <v>10</v>
      </c>
      <c r="C168" s="12" t="s">
        <v>10</v>
      </c>
      <c r="D168" s="36" t="s">
        <v>1</v>
      </c>
      <c r="E168" s="36"/>
      <c r="F168" s="36" t="s">
        <v>12</v>
      </c>
      <c r="G168" s="12" t="str">
        <f>CONCATENATE("https://",[1]TestData!$D$10,"-",[1]TestData!$D$12,".razoo.com/story/",[1]TestData!$AK$60)</f>
        <v>https://subdomain3-qaindia.razoo.com/story/Test-Org4-Without-Ein3</v>
      </c>
      <c r="H168" s="36"/>
      <c r="I168" s="36"/>
    </row>
    <row r="169" spans="1:9" s="37" customFormat="1" ht="10.5">
      <c r="A169" s="36" t="s">
        <v>9</v>
      </c>
      <c r="B169" s="12"/>
      <c r="C169" s="12"/>
      <c r="D169" s="36" t="s">
        <v>69</v>
      </c>
      <c r="E169" s="36"/>
      <c r="F169" s="36" t="s">
        <v>70</v>
      </c>
      <c r="G169" s="12">
        <v>5</v>
      </c>
      <c r="H169" s="36"/>
      <c r="I169" s="36"/>
    </row>
    <row r="170" spans="1:9" s="37" customFormat="1" ht="10.5">
      <c r="A170" s="36" t="s">
        <v>9</v>
      </c>
      <c r="B170" s="12" t="s">
        <v>10</v>
      </c>
      <c r="C170" s="12" t="s">
        <v>10</v>
      </c>
      <c r="D170" s="36" t="s">
        <v>13</v>
      </c>
      <c r="E170" s="36" t="s">
        <v>140</v>
      </c>
      <c r="F170" s="36" t="s">
        <v>15</v>
      </c>
      <c r="G170" s="12"/>
      <c r="H170" s="36"/>
      <c r="I170" s="36"/>
    </row>
    <row r="171" spans="1:9" s="37" customFormat="1" ht="10.5">
      <c r="A171" s="36" t="s">
        <v>9</v>
      </c>
      <c r="B171" s="12" t="s">
        <v>10</v>
      </c>
      <c r="C171" s="12" t="s">
        <v>10</v>
      </c>
      <c r="D171" s="36" t="s">
        <v>16</v>
      </c>
      <c r="E171" s="36" t="s">
        <v>141</v>
      </c>
      <c r="F171" s="36" t="s">
        <v>18</v>
      </c>
      <c r="G171" s="12">
        <v>10</v>
      </c>
      <c r="H171" s="36">
        <v>10</v>
      </c>
      <c r="I171" s="36"/>
    </row>
    <row r="172" spans="1:9" s="37" customFormat="1" ht="31.5">
      <c r="A172" s="36" t="s">
        <v>9</v>
      </c>
      <c r="B172" s="12" t="s">
        <v>10</v>
      </c>
      <c r="C172" s="12" t="s">
        <v>10</v>
      </c>
      <c r="D172" s="36" t="s">
        <v>1</v>
      </c>
      <c r="E172" s="36"/>
      <c r="F172" s="36" t="s">
        <v>142</v>
      </c>
      <c r="G172" s="12" t="s">
        <v>143</v>
      </c>
      <c r="H172" s="36"/>
      <c r="I172" s="36"/>
    </row>
    <row r="173" spans="1:9" s="37" customFormat="1" ht="10.5">
      <c r="A173" s="36" t="s">
        <v>9</v>
      </c>
      <c r="B173" s="12" t="s">
        <v>10</v>
      </c>
      <c r="C173" s="12" t="s">
        <v>10</v>
      </c>
      <c r="D173" s="36" t="s">
        <v>13</v>
      </c>
      <c r="E173" s="36" t="s">
        <v>144</v>
      </c>
      <c r="F173" s="36" t="s">
        <v>15</v>
      </c>
      <c r="G173" s="12"/>
      <c r="H173" s="36"/>
      <c r="I173" s="36"/>
    </row>
    <row r="174" spans="1:9">
      <c r="A174" s="13" t="s">
        <v>9</v>
      </c>
      <c r="B174" s="13" t="s">
        <v>10</v>
      </c>
      <c r="C174" s="13" t="s">
        <v>10</v>
      </c>
      <c r="D174" s="13" t="s">
        <v>30</v>
      </c>
      <c r="E174" s="13" t="s">
        <v>145</v>
      </c>
      <c r="F174" s="13" t="s">
        <v>15</v>
      </c>
      <c r="G174" s="13"/>
      <c r="H174" s="13"/>
      <c r="I174" s="13"/>
    </row>
    <row r="175" spans="1:9">
      <c r="A175" s="13" t="s">
        <v>9</v>
      </c>
      <c r="B175" s="13" t="s">
        <v>10</v>
      </c>
      <c r="C175" s="13" t="s">
        <v>10</v>
      </c>
      <c r="D175" s="13" t="s">
        <v>30</v>
      </c>
      <c r="E175" s="13" t="s">
        <v>146</v>
      </c>
      <c r="F175" s="13" t="s">
        <v>15</v>
      </c>
      <c r="G175" s="13"/>
      <c r="H175" s="13"/>
      <c r="I175" s="13"/>
    </row>
    <row r="176" spans="1:9" s="37" customFormat="1" ht="10.5">
      <c r="A176" s="36" t="s">
        <v>9</v>
      </c>
      <c r="B176" s="12" t="s">
        <v>10</v>
      </c>
      <c r="C176" s="12" t="s">
        <v>10</v>
      </c>
      <c r="D176" s="36" t="s">
        <v>36</v>
      </c>
      <c r="E176" s="36" t="s">
        <v>147</v>
      </c>
      <c r="F176" s="36" t="s">
        <v>15</v>
      </c>
      <c r="G176" s="12"/>
      <c r="H176" s="36"/>
      <c r="I176" s="36"/>
    </row>
    <row r="177" spans="1:9" s="37" customFormat="1" ht="10.5">
      <c r="A177" s="36" t="s">
        <v>9</v>
      </c>
      <c r="B177" s="12" t="s">
        <v>10</v>
      </c>
      <c r="C177" s="12" t="s">
        <v>10</v>
      </c>
      <c r="D177" s="36" t="s">
        <v>36</v>
      </c>
      <c r="E177" s="36" t="s">
        <v>148</v>
      </c>
      <c r="F177" s="36" t="s">
        <v>15</v>
      </c>
      <c r="G177" s="12"/>
      <c r="H177" s="36"/>
      <c r="I177" s="36"/>
    </row>
    <row r="178" spans="1:9" s="37" customFormat="1" ht="31.5">
      <c r="A178" s="36" t="s">
        <v>9</v>
      </c>
      <c r="B178" s="12" t="s">
        <v>10</v>
      </c>
      <c r="C178" s="12" t="s">
        <v>10</v>
      </c>
      <c r="D178" s="36" t="s">
        <v>36</v>
      </c>
      <c r="E178" s="36" t="s">
        <v>149</v>
      </c>
      <c r="F178" s="36" t="s">
        <v>150</v>
      </c>
      <c r="G178" s="12" t="str">
        <f>[1]TestData!$BV$13</f>
        <v>https://subdomain3-qaindia.razoo.com/admin/qa_hack/rollback_specific_recurring_donations?id=6&amp;schedule_ids=</v>
      </c>
      <c r="H178" s="36"/>
      <c r="I178" s="36"/>
    </row>
    <row r="179" spans="1:9" s="37" customFormat="1" ht="10.5">
      <c r="A179" s="36" t="s">
        <v>9</v>
      </c>
      <c r="B179" s="12" t="s">
        <v>10</v>
      </c>
      <c r="C179" s="12" t="s">
        <v>10</v>
      </c>
      <c r="D179" s="36" t="s">
        <v>36</v>
      </c>
      <c r="E179" s="36" t="s">
        <v>37</v>
      </c>
      <c r="F179" s="36" t="s">
        <v>15</v>
      </c>
      <c r="G179" s="36"/>
      <c r="H179" s="36"/>
      <c r="I179" s="36"/>
    </row>
    <row r="180" spans="1:9" s="15" customFormat="1" ht="10.5">
      <c r="A180" s="12" t="s">
        <v>9</v>
      </c>
      <c r="B180" s="12" t="s">
        <v>10</v>
      </c>
      <c r="C180" s="12" t="s">
        <v>10</v>
      </c>
      <c r="D180" s="12" t="s">
        <v>1</v>
      </c>
      <c r="E180" s="12"/>
      <c r="F180" s="12" t="s">
        <v>11</v>
      </c>
      <c r="G180" s="16" t="str">
        <f>CONCATENATE([1]TestData!$Y$20,",",[1]TestData!$Z$20)</f>
        <v>brian@razoo.com,Razoo1</v>
      </c>
      <c r="H180" s="36"/>
      <c r="I180" s="12"/>
    </row>
    <row r="181" spans="1:9" s="23" customFormat="1">
      <c r="A181" s="12" t="s">
        <v>9</v>
      </c>
      <c r="B181" s="12" t="s">
        <v>10</v>
      </c>
      <c r="C181" s="12" t="s">
        <v>10</v>
      </c>
      <c r="D181" s="12" t="s">
        <v>1</v>
      </c>
      <c r="E181" s="12"/>
      <c r="F181" s="12" t="s">
        <v>151</v>
      </c>
      <c r="G181" s="12"/>
      <c r="H181" s="12"/>
      <c r="I181" s="12"/>
    </row>
    <row r="182" spans="1:9" ht="21.75">
      <c r="A182" s="12" t="s">
        <v>9</v>
      </c>
      <c r="B182" s="12" t="s">
        <v>10</v>
      </c>
      <c r="C182" s="12" t="s">
        <v>10</v>
      </c>
      <c r="D182" s="12" t="s">
        <v>1</v>
      </c>
      <c r="E182" s="12"/>
      <c r="F182" s="12" t="s">
        <v>12</v>
      </c>
      <c r="G182" s="12" t="str">
        <f>[1]TestData!$BV$11</f>
        <v>http://www-qaindia.razoo.com/admin/qa_hack/process_pending_orders</v>
      </c>
      <c r="H182" s="12"/>
      <c r="I182" s="12"/>
    </row>
    <row r="183" spans="1:9">
      <c r="A183" s="12" t="s">
        <v>9</v>
      </c>
      <c r="B183" s="12"/>
      <c r="C183" s="12"/>
      <c r="D183" s="12" t="s">
        <v>69</v>
      </c>
      <c r="E183" s="12"/>
      <c r="F183" s="12" t="s">
        <v>70</v>
      </c>
      <c r="G183" s="12">
        <v>10</v>
      </c>
      <c r="H183" s="12"/>
      <c r="I183" s="12"/>
    </row>
    <row r="184" spans="1:9" ht="32.25">
      <c r="A184" s="12" t="s">
        <v>9</v>
      </c>
      <c r="B184" s="12" t="s">
        <v>10</v>
      </c>
      <c r="C184" s="12" t="s">
        <v>10</v>
      </c>
      <c r="D184" s="12" t="s">
        <v>30</v>
      </c>
      <c r="E184" s="12" t="s">
        <v>152</v>
      </c>
      <c r="F184" s="12" t="s">
        <v>153</v>
      </c>
      <c r="G184" s="12" t="s">
        <v>34</v>
      </c>
      <c r="H184" s="12" t="s">
        <v>154</v>
      </c>
      <c r="I184" s="12"/>
    </row>
    <row r="185" spans="1:9" s="19" customFormat="1">
      <c r="A185" s="16" t="s">
        <v>9</v>
      </c>
      <c r="B185" s="16" t="s">
        <v>10</v>
      </c>
      <c r="C185" s="16" t="s">
        <v>10</v>
      </c>
      <c r="D185" s="16" t="s">
        <v>1</v>
      </c>
      <c r="E185" s="16"/>
      <c r="F185" s="16" t="s">
        <v>12</v>
      </c>
      <c r="G185" s="40" t="str">
        <f>CONCATENATE("https://",[1]TestData!$D$10,"-", [1]TestData!$D$12,".razoo.com/admin/giving_events")</f>
        <v>https://subdomain3-qaindia.razoo.com/admin/giving_events</v>
      </c>
      <c r="H185" s="40"/>
      <c r="I185" s="16"/>
    </row>
    <row r="186" spans="1:9" s="25" customFormat="1">
      <c r="A186" s="16" t="s">
        <v>9</v>
      </c>
      <c r="B186" s="16" t="s">
        <v>10</v>
      </c>
      <c r="C186" s="16" t="s">
        <v>10</v>
      </c>
      <c r="D186" s="16" t="s">
        <v>36</v>
      </c>
      <c r="E186" s="16" t="s">
        <v>85</v>
      </c>
      <c r="F186" s="16" t="s">
        <v>15</v>
      </c>
      <c r="G186" s="26"/>
      <c r="H186" s="27"/>
      <c r="I186" s="26"/>
    </row>
    <row r="187" spans="1:9" s="28" customFormat="1">
      <c r="A187" s="16" t="s">
        <v>9</v>
      </c>
      <c r="B187" s="16" t="s">
        <v>10</v>
      </c>
      <c r="C187" s="16" t="s">
        <v>10</v>
      </c>
      <c r="D187" s="16" t="s">
        <v>16</v>
      </c>
      <c r="E187" s="16" t="s">
        <v>88</v>
      </c>
      <c r="F187" s="16" t="s">
        <v>18</v>
      </c>
      <c r="G187" s="29">
        <f ca="1">[1]TestData!$BK$4</f>
        <v>41143</v>
      </c>
      <c r="H187" s="29"/>
      <c r="I187" s="16"/>
    </row>
    <row r="188" spans="1:9" s="28" customFormat="1">
      <c r="A188" s="16" t="s">
        <v>9</v>
      </c>
      <c r="B188" s="16" t="s">
        <v>10</v>
      </c>
      <c r="C188" s="16" t="s">
        <v>10</v>
      </c>
      <c r="D188" s="16" t="s">
        <v>16</v>
      </c>
      <c r="E188" s="16" t="s">
        <v>89</v>
      </c>
      <c r="F188" s="16" t="s">
        <v>18</v>
      </c>
      <c r="G188" s="29">
        <f ca="1">[1]TestData!$BK$9</f>
        <v>41185</v>
      </c>
      <c r="H188" s="30"/>
      <c r="I188" s="16"/>
    </row>
    <row r="189" spans="1:9" s="25" customFormat="1">
      <c r="A189" s="16" t="s">
        <v>9</v>
      </c>
      <c r="B189" s="16" t="s">
        <v>10</v>
      </c>
      <c r="C189" s="16" t="s">
        <v>10</v>
      </c>
      <c r="D189" s="16" t="s">
        <v>16</v>
      </c>
      <c r="E189" s="16" t="s">
        <v>128</v>
      </c>
      <c r="F189" s="16" t="s">
        <v>18</v>
      </c>
      <c r="G189" s="29"/>
      <c r="H189" s="27"/>
      <c r="I189" s="26"/>
    </row>
    <row r="190" spans="1:9" s="25" customFormat="1">
      <c r="A190" s="16" t="s">
        <v>9</v>
      </c>
      <c r="B190" s="16" t="s">
        <v>10</v>
      </c>
      <c r="C190" s="16" t="s">
        <v>10</v>
      </c>
      <c r="D190" s="16" t="s">
        <v>13</v>
      </c>
      <c r="E190" s="16" t="s">
        <v>123</v>
      </c>
      <c r="F190" s="16" t="s">
        <v>15</v>
      </c>
      <c r="G190" s="26"/>
      <c r="H190" s="27"/>
      <c r="I190" s="26"/>
    </row>
    <row r="191" spans="1:9" s="33" customFormat="1" ht="21.75">
      <c r="A191" s="16" t="s">
        <v>9</v>
      </c>
      <c r="B191" s="16" t="s">
        <v>10</v>
      </c>
      <c r="C191" s="16" t="s">
        <v>10</v>
      </c>
      <c r="D191" s="16" t="s">
        <v>30</v>
      </c>
      <c r="E191" s="16" t="s">
        <v>124</v>
      </c>
      <c r="F191" s="16" t="s">
        <v>92</v>
      </c>
      <c r="G191" s="16" t="s">
        <v>34</v>
      </c>
      <c r="H191" s="16" t="s">
        <v>125</v>
      </c>
      <c r="I191" s="16"/>
    </row>
    <row r="192" spans="1:9" s="23" customFormat="1">
      <c r="A192" s="16" t="s">
        <v>9</v>
      </c>
      <c r="B192" s="16" t="s">
        <v>10</v>
      </c>
      <c r="C192" s="16" t="s">
        <v>10</v>
      </c>
      <c r="D192" s="16" t="s">
        <v>36</v>
      </c>
      <c r="E192" s="16" t="s">
        <v>85</v>
      </c>
      <c r="F192" s="16" t="s">
        <v>15</v>
      </c>
      <c r="G192" s="26"/>
      <c r="H192" s="27"/>
      <c r="I192" s="26"/>
    </row>
    <row r="193" spans="1:9" s="39" customFormat="1">
      <c r="A193" s="16" t="s">
        <v>9</v>
      </c>
      <c r="B193" s="16" t="s">
        <v>10</v>
      </c>
      <c r="C193" s="16" t="s">
        <v>10</v>
      </c>
      <c r="D193" s="16" t="s">
        <v>36</v>
      </c>
      <c r="E193" s="12" t="s">
        <v>155</v>
      </c>
      <c r="F193" s="12" t="s">
        <v>15</v>
      </c>
      <c r="G193" s="46"/>
      <c r="H193" s="12"/>
      <c r="I193" s="12"/>
    </row>
    <row r="194" spans="1:9" s="39" customFormat="1">
      <c r="A194" s="16" t="s">
        <v>9</v>
      </c>
      <c r="B194" s="16" t="s">
        <v>10</v>
      </c>
      <c r="C194" s="16" t="s">
        <v>10</v>
      </c>
      <c r="D194" s="16" t="s">
        <v>41</v>
      </c>
      <c r="E194" s="12" t="s">
        <v>156</v>
      </c>
      <c r="F194" s="12" t="s">
        <v>43</v>
      </c>
      <c r="G194" s="46" t="s">
        <v>157</v>
      </c>
      <c r="H194" s="12">
        <v>0</v>
      </c>
      <c r="I194" s="12"/>
    </row>
    <row r="195" spans="1:9" s="39" customFormat="1">
      <c r="A195" s="16" t="s">
        <v>9</v>
      </c>
      <c r="B195" s="16" t="s">
        <v>10</v>
      </c>
      <c r="C195" s="16" t="s">
        <v>10</v>
      </c>
      <c r="D195" s="16" t="s">
        <v>16</v>
      </c>
      <c r="E195" s="12" t="s">
        <v>158</v>
      </c>
      <c r="F195" s="12" t="s">
        <v>18</v>
      </c>
      <c r="G195" s="46">
        <v>50000</v>
      </c>
      <c r="H195" s="12"/>
      <c r="I195" s="12"/>
    </row>
    <row r="196" spans="1:9" s="39" customFormat="1">
      <c r="A196" s="16" t="s">
        <v>9</v>
      </c>
      <c r="B196" s="16" t="s">
        <v>10</v>
      </c>
      <c r="C196" s="16" t="s">
        <v>10</v>
      </c>
      <c r="D196" s="16" t="s">
        <v>16</v>
      </c>
      <c r="E196" s="12" t="s">
        <v>159</v>
      </c>
      <c r="F196" s="16" t="s">
        <v>18</v>
      </c>
      <c r="G196" s="47">
        <f ca="1">[1]TestData!$D$16</f>
        <v>41143.886536226848</v>
      </c>
      <c r="H196" s="12"/>
      <c r="I196" s="12"/>
    </row>
    <row r="197" spans="1:9" s="39" customFormat="1">
      <c r="A197" s="16" t="s">
        <v>9</v>
      </c>
      <c r="B197" s="16" t="s">
        <v>10</v>
      </c>
      <c r="C197" s="16" t="s">
        <v>10</v>
      </c>
      <c r="D197" s="16" t="s">
        <v>13</v>
      </c>
      <c r="E197" s="12" t="s">
        <v>68</v>
      </c>
      <c r="F197" s="12" t="s">
        <v>15</v>
      </c>
      <c r="G197" s="46"/>
      <c r="H197" s="12"/>
      <c r="I197" s="12"/>
    </row>
    <row r="198" spans="1:9" s="39" customFormat="1">
      <c r="A198" s="16" t="s">
        <v>9</v>
      </c>
      <c r="B198" s="16" t="s">
        <v>10</v>
      </c>
      <c r="C198" s="16" t="s">
        <v>10</v>
      </c>
      <c r="D198" s="16" t="s">
        <v>36</v>
      </c>
      <c r="E198" s="12" t="s">
        <v>155</v>
      </c>
      <c r="F198" s="12" t="s">
        <v>15</v>
      </c>
      <c r="G198" s="46"/>
      <c r="H198" s="12"/>
      <c r="I198" s="12"/>
    </row>
    <row r="199" spans="1:9" s="39" customFormat="1">
      <c r="A199" s="16" t="s">
        <v>9</v>
      </c>
      <c r="B199" s="16" t="s">
        <v>10</v>
      </c>
      <c r="C199" s="16" t="s">
        <v>10</v>
      </c>
      <c r="D199" s="16" t="s">
        <v>41</v>
      </c>
      <c r="E199" s="12" t="s">
        <v>156</v>
      </c>
      <c r="F199" s="12" t="s">
        <v>43</v>
      </c>
      <c r="G199" s="46" t="s">
        <v>160</v>
      </c>
      <c r="H199" s="12">
        <v>1</v>
      </c>
      <c r="I199" s="12"/>
    </row>
    <row r="200" spans="1:9" s="39" customFormat="1">
      <c r="A200" s="16" t="s">
        <v>9</v>
      </c>
      <c r="B200" s="16" t="s">
        <v>10</v>
      </c>
      <c r="C200" s="16" t="s">
        <v>10</v>
      </c>
      <c r="D200" s="16" t="s">
        <v>16</v>
      </c>
      <c r="E200" s="12" t="s">
        <v>158</v>
      </c>
      <c r="F200" s="12" t="s">
        <v>18</v>
      </c>
      <c r="G200" s="46">
        <v>50000</v>
      </c>
      <c r="H200" s="12"/>
      <c r="I200" s="12"/>
    </row>
    <row r="201" spans="1:9" s="39" customFormat="1">
      <c r="A201" s="16" t="s">
        <v>9</v>
      </c>
      <c r="B201" s="16" t="s">
        <v>10</v>
      </c>
      <c r="C201" s="16" t="s">
        <v>10</v>
      </c>
      <c r="D201" s="16" t="s">
        <v>16</v>
      </c>
      <c r="E201" s="12" t="s">
        <v>159</v>
      </c>
      <c r="F201" s="16" t="s">
        <v>18</v>
      </c>
      <c r="G201" s="47">
        <f ca="1">[1]TestData!$D$16</f>
        <v>41143.886536226848</v>
      </c>
      <c r="H201" s="12"/>
      <c r="I201" s="12"/>
    </row>
    <row r="202" spans="1:9" s="39" customFormat="1">
      <c r="A202" s="16" t="s">
        <v>9</v>
      </c>
      <c r="B202" s="16" t="s">
        <v>10</v>
      </c>
      <c r="C202" s="16" t="s">
        <v>10</v>
      </c>
      <c r="D202" s="16" t="s">
        <v>13</v>
      </c>
      <c r="E202" s="12" t="s">
        <v>68</v>
      </c>
      <c r="F202" s="12" t="s">
        <v>15</v>
      </c>
      <c r="G202" s="46"/>
      <c r="H202" s="12"/>
      <c r="I202" s="12"/>
    </row>
    <row r="203" spans="1:9" s="23" customFormat="1" ht="32.25">
      <c r="A203" s="12" t="s">
        <v>9</v>
      </c>
      <c r="B203" s="12" t="s">
        <v>10</v>
      </c>
      <c r="C203" s="12" t="s">
        <v>10</v>
      </c>
      <c r="D203" s="12" t="s">
        <v>1</v>
      </c>
      <c r="E203" s="12"/>
      <c r="F203" s="12" t="s">
        <v>12</v>
      </c>
      <c r="G203" s="12" t="str">
        <f>[1]TestData!$BV$7</f>
        <v>https://subdomain3-qaindia.razoo.com/admin/qa_hack/compute_golden_tickets_for_current_hour</v>
      </c>
      <c r="H203" s="12"/>
      <c r="I203" s="12"/>
    </row>
    <row r="204" spans="1:9" s="23" customFormat="1">
      <c r="A204" s="12" t="s">
        <v>9</v>
      </c>
      <c r="B204" s="12"/>
      <c r="C204" s="12"/>
      <c r="D204" s="12" t="s">
        <v>69</v>
      </c>
      <c r="E204" s="12"/>
      <c r="F204" s="12" t="s">
        <v>70</v>
      </c>
      <c r="G204" s="12">
        <v>3</v>
      </c>
      <c r="H204" s="12"/>
      <c r="I204" s="12"/>
    </row>
    <row r="205" spans="1:9" s="23" customFormat="1" ht="32.25">
      <c r="A205" s="12" t="s">
        <v>9</v>
      </c>
      <c r="B205" s="12" t="s">
        <v>10</v>
      </c>
      <c r="C205" s="12" t="s">
        <v>10</v>
      </c>
      <c r="D205" s="12" t="s">
        <v>30</v>
      </c>
      <c r="E205" s="12" t="s">
        <v>161</v>
      </c>
      <c r="F205" s="12" t="s">
        <v>153</v>
      </c>
      <c r="G205" s="12" t="s">
        <v>34</v>
      </c>
      <c r="H205" s="12" t="s">
        <v>162</v>
      </c>
      <c r="I205" s="12"/>
    </row>
    <row r="206" spans="1:9" s="23" customFormat="1" ht="21.75">
      <c r="A206" s="12" t="s">
        <v>9</v>
      </c>
      <c r="B206" s="12" t="s">
        <v>10</v>
      </c>
      <c r="C206" s="12" t="s">
        <v>10</v>
      </c>
      <c r="D206" s="12" t="s">
        <v>1</v>
      </c>
      <c r="E206" s="12"/>
      <c r="F206" s="12" t="s">
        <v>12</v>
      </c>
      <c r="G206" s="40" t="str">
        <f>CONCATENATE("http://",[1]TestData!$D$10,"-", [1]TestData!$D$12,".razoo.com/giving_events/GivingEventCMS/home")</f>
        <v>http://subdomain3-qaindia.razoo.com/giving_events/GivingEventCMS/home</v>
      </c>
      <c r="H206" s="27"/>
      <c r="I206" s="26"/>
    </row>
    <row r="207" spans="1:9" s="23" customFormat="1">
      <c r="A207" s="12" t="s">
        <v>9</v>
      </c>
      <c r="B207" s="12" t="s">
        <v>10</v>
      </c>
      <c r="C207" s="12" t="s">
        <v>10</v>
      </c>
      <c r="D207" s="12" t="s">
        <v>36</v>
      </c>
      <c r="E207" s="16" t="str">
        <f>[1]TestData!$AJ$59</f>
        <v>TEST ORG3 WITHOUT EIN3</v>
      </c>
      <c r="F207" s="12" t="s">
        <v>163</v>
      </c>
      <c r="G207" s="26"/>
      <c r="H207" s="27"/>
      <c r="I207" s="26"/>
    </row>
    <row r="208" spans="1:9" s="23" customFormat="1">
      <c r="A208" s="12" t="s">
        <v>9</v>
      </c>
      <c r="B208" s="12" t="s">
        <v>10</v>
      </c>
      <c r="C208" s="12" t="s">
        <v>10</v>
      </c>
      <c r="D208" s="12" t="s">
        <v>36</v>
      </c>
      <c r="E208" s="16" t="str">
        <f>[1]TestData!$AJ$60</f>
        <v>TEST ORG4 WITHOUT EIN3</v>
      </c>
      <c r="F208" s="12" t="s">
        <v>163</v>
      </c>
      <c r="G208" s="40"/>
      <c r="H208" s="27"/>
      <c r="I208" s="26"/>
    </row>
    <row r="209" spans="1:9" s="19" customFormat="1">
      <c r="A209" s="16" t="s">
        <v>9</v>
      </c>
      <c r="B209" s="16" t="s">
        <v>10</v>
      </c>
      <c r="C209" s="16" t="s">
        <v>10</v>
      </c>
      <c r="D209" s="16" t="s">
        <v>1</v>
      </c>
      <c r="E209" s="16"/>
      <c r="F209" s="16" t="s">
        <v>12</v>
      </c>
      <c r="G209" s="40" t="str">
        <f>CONCATENATE("https://",[1]TestData!$D$10,"-", [1]TestData!$D$12,".razoo.com/admin/giving_events")</f>
        <v>https://subdomain3-qaindia.razoo.com/admin/giving_events</v>
      </c>
      <c r="H209" s="16"/>
      <c r="I209" s="16"/>
    </row>
    <row r="210" spans="1:9" s="19" customFormat="1">
      <c r="A210" s="16" t="s">
        <v>9</v>
      </c>
      <c r="B210" s="16"/>
      <c r="C210" s="16"/>
      <c r="D210" s="16" t="s">
        <v>69</v>
      </c>
      <c r="E210" s="16"/>
      <c r="F210" s="16" t="s">
        <v>70</v>
      </c>
      <c r="G210" s="40">
        <v>5</v>
      </c>
      <c r="H210" s="40"/>
      <c r="I210" s="16"/>
    </row>
    <row r="211" spans="1:9" s="23" customFormat="1">
      <c r="A211" s="16" t="s">
        <v>9</v>
      </c>
      <c r="B211" s="16" t="s">
        <v>10</v>
      </c>
      <c r="C211" s="16" t="s">
        <v>10</v>
      </c>
      <c r="D211" s="16" t="s">
        <v>36</v>
      </c>
      <c r="E211" s="16" t="s">
        <v>85</v>
      </c>
      <c r="F211" s="16" t="s">
        <v>15</v>
      </c>
      <c r="G211" s="26"/>
      <c r="H211" s="27"/>
      <c r="I211" s="26"/>
    </row>
    <row r="212" spans="1:9" s="39" customFormat="1">
      <c r="A212" s="16" t="s">
        <v>9</v>
      </c>
      <c r="B212" s="16" t="s">
        <v>10</v>
      </c>
      <c r="C212" s="16" t="s">
        <v>10</v>
      </c>
      <c r="D212" s="16" t="s">
        <v>36</v>
      </c>
      <c r="E212" s="12" t="s">
        <v>164</v>
      </c>
      <c r="F212" s="12" t="s">
        <v>15</v>
      </c>
      <c r="G212" s="46"/>
      <c r="H212" s="12"/>
      <c r="I212" s="12"/>
    </row>
    <row r="213" spans="1:9" s="9" customFormat="1" ht="21">
      <c r="A213" s="12" t="s">
        <v>9</v>
      </c>
      <c r="B213" s="12" t="s">
        <v>10</v>
      </c>
      <c r="C213" s="12" t="s">
        <v>165</v>
      </c>
      <c r="D213" s="16" t="s">
        <v>66</v>
      </c>
      <c r="E213" s="12" t="s">
        <v>166</v>
      </c>
      <c r="F213" s="16" t="s">
        <v>15</v>
      </c>
      <c r="G213" s="48"/>
      <c r="H213" s="12"/>
      <c r="I213" s="36"/>
    </row>
    <row r="214" spans="1:9" s="19" customFormat="1">
      <c r="A214" s="16" t="s">
        <v>9</v>
      </c>
      <c r="B214" s="16"/>
      <c r="C214" s="16"/>
      <c r="D214" s="16" t="s">
        <v>69</v>
      </c>
      <c r="E214" s="16"/>
      <c r="F214" s="16" t="s">
        <v>70</v>
      </c>
      <c r="G214" s="40">
        <v>3</v>
      </c>
      <c r="H214" s="40"/>
      <c r="I214" s="16"/>
    </row>
    <row r="215" spans="1:9" s="39" customFormat="1">
      <c r="A215" s="16" t="s">
        <v>9</v>
      </c>
      <c r="B215" s="16" t="s">
        <v>10</v>
      </c>
      <c r="C215" s="16" t="s">
        <v>10</v>
      </c>
      <c r="D215" s="16" t="s">
        <v>36</v>
      </c>
      <c r="E215" s="12" t="s">
        <v>164</v>
      </c>
      <c r="F215" s="12" t="s">
        <v>15</v>
      </c>
      <c r="G215" s="46"/>
      <c r="H215" s="12"/>
      <c r="I215" s="12"/>
    </row>
    <row r="216" spans="1:9" s="9" customFormat="1" ht="21">
      <c r="A216" s="12" t="s">
        <v>9</v>
      </c>
      <c r="B216" s="12" t="s">
        <v>10</v>
      </c>
      <c r="C216" s="12" t="s">
        <v>165</v>
      </c>
      <c r="D216" s="16" t="s">
        <v>66</v>
      </c>
      <c r="E216" s="12" t="s">
        <v>166</v>
      </c>
      <c r="F216" s="16" t="s">
        <v>15</v>
      </c>
      <c r="G216" s="48"/>
      <c r="H216" s="12"/>
      <c r="I216" s="36"/>
    </row>
    <row r="217" spans="1:9" s="19" customFormat="1">
      <c r="A217" s="16" t="s">
        <v>9</v>
      </c>
      <c r="B217" s="16" t="s">
        <v>10</v>
      </c>
      <c r="C217" s="16" t="s">
        <v>10</v>
      </c>
      <c r="D217" s="16" t="s">
        <v>36</v>
      </c>
      <c r="E217" s="16" t="s">
        <v>155</v>
      </c>
      <c r="F217" s="16" t="s">
        <v>15</v>
      </c>
      <c r="G217" s="16"/>
      <c r="H217" s="16"/>
      <c r="I217" s="16"/>
    </row>
    <row r="218" spans="1:9" s="19" customFormat="1">
      <c r="A218" s="16" t="s">
        <v>9</v>
      </c>
      <c r="B218" s="16" t="s">
        <v>10</v>
      </c>
      <c r="C218" s="16" t="s">
        <v>10</v>
      </c>
      <c r="D218" s="16" t="s">
        <v>41</v>
      </c>
      <c r="E218" s="16" t="s">
        <v>156</v>
      </c>
      <c r="F218" s="16" t="s">
        <v>43</v>
      </c>
      <c r="G218" s="16" t="s">
        <v>157</v>
      </c>
      <c r="H218" s="16" t="s">
        <v>157</v>
      </c>
      <c r="I218" s="16"/>
    </row>
    <row r="219" spans="1:9" s="19" customFormat="1">
      <c r="A219" s="16" t="s">
        <v>9</v>
      </c>
      <c r="B219" s="16" t="s">
        <v>10</v>
      </c>
      <c r="C219" s="16" t="s">
        <v>10</v>
      </c>
      <c r="D219" s="16" t="s">
        <v>16</v>
      </c>
      <c r="E219" s="16" t="s">
        <v>158</v>
      </c>
      <c r="F219" s="16" t="s">
        <v>18</v>
      </c>
      <c r="G219" s="16">
        <v>50</v>
      </c>
      <c r="H219" s="16"/>
      <c r="I219" s="16"/>
    </row>
    <row r="220" spans="1:9" s="19" customFormat="1">
      <c r="A220" s="16" t="s">
        <v>9</v>
      </c>
      <c r="B220" s="16" t="s">
        <v>10</v>
      </c>
      <c r="C220" s="16" t="s">
        <v>10</v>
      </c>
      <c r="D220" s="16" t="s">
        <v>16</v>
      </c>
      <c r="E220" s="16" t="s">
        <v>159</v>
      </c>
      <c r="F220" s="16" t="s">
        <v>18</v>
      </c>
      <c r="G220" s="47">
        <f ca="1">[1]TestData!$D$17</f>
        <v>41143.903897337957</v>
      </c>
      <c r="H220" s="16"/>
      <c r="I220" s="16"/>
    </row>
    <row r="221" spans="1:9" s="19" customFormat="1">
      <c r="A221" s="16" t="s">
        <v>9</v>
      </c>
      <c r="B221" s="16" t="s">
        <v>10</v>
      </c>
      <c r="C221" s="16" t="s">
        <v>10</v>
      </c>
      <c r="D221" s="16" t="s">
        <v>13</v>
      </c>
      <c r="E221" s="16" t="s">
        <v>68</v>
      </c>
      <c r="F221" s="16" t="s">
        <v>15</v>
      </c>
      <c r="G221" s="16"/>
      <c r="H221" s="16"/>
      <c r="I221" s="16"/>
    </row>
    <row r="222" spans="1:9" s="19" customFormat="1">
      <c r="A222" s="16" t="s">
        <v>9</v>
      </c>
      <c r="B222" s="16"/>
      <c r="C222" s="16"/>
      <c r="D222" s="16" t="s">
        <v>69</v>
      </c>
      <c r="E222" s="16"/>
      <c r="F222" s="16" t="s">
        <v>70</v>
      </c>
      <c r="G222" s="16">
        <v>5</v>
      </c>
      <c r="H222" s="16"/>
      <c r="I222" s="16"/>
    </row>
    <row r="223" spans="1:9" s="19" customFormat="1">
      <c r="A223" s="16" t="s">
        <v>9</v>
      </c>
      <c r="B223" s="16" t="s">
        <v>10</v>
      </c>
      <c r="C223" s="16" t="s">
        <v>10</v>
      </c>
      <c r="D223" s="16" t="s">
        <v>36</v>
      </c>
      <c r="E223" s="16" t="s">
        <v>155</v>
      </c>
      <c r="F223" s="16" t="s">
        <v>15</v>
      </c>
      <c r="G223" s="16"/>
      <c r="H223" s="16"/>
      <c r="I223" s="16"/>
    </row>
    <row r="224" spans="1:9" s="19" customFormat="1">
      <c r="A224" s="16" t="s">
        <v>9</v>
      </c>
      <c r="B224" s="16" t="s">
        <v>10</v>
      </c>
      <c r="C224" s="16" t="s">
        <v>10</v>
      </c>
      <c r="D224" s="16" t="s">
        <v>41</v>
      </c>
      <c r="E224" s="16" t="s">
        <v>156</v>
      </c>
      <c r="F224" s="16" t="s">
        <v>43</v>
      </c>
      <c r="G224" s="16" t="s">
        <v>160</v>
      </c>
      <c r="H224" s="16" t="s">
        <v>160</v>
      </c>
      <c r="I224" s="16"/>
    </row>
    <row r="225" spans="1:9" s="19" customFormat="1">
      <c r="A225" s="16" t="s">
        <v>9</v>
      </c>
      <c r="B225" s="16" t="s">
        <v>10</v>
      </c>
      <c r="C225" s="16" t="s">
        <v>10</v>
      </c>
      <c r="D225" s="16" t="s">
        <v>16</v>
      </c>
      <c r="E225" s="16" t="s">
        <v>158</v>
      </c>
      <c r="F225" s="16" t="s">
        <v>18</v>
      </c>
      <c r="G225" s="16">
        <v>40</v>
      </c>
      <c r="H225" s="16"/>
      <c r="I225" s="16"/>
    </row>
    <row r="226" spans="1:9" s="19" customFormat="1">
      <c r="A226" s="16" t="s">
        <v>9</v>
      </c>
      <c r="B226" s="16" t="s">
        <v>10</v>
      </c>
      <c r="C226" s="16" t="s">
        <v>10</v>
      </c>
      <c r="D226" s="16" t="s">
        <v>16</v>
      </c>
      <c r="E226" s="16" t="s">
        <v>159</v>
      </c>
      <c r="F226" s="16" t="s">
        <v>18</v>
      </c>
      <c r="G226" s="47">
        <f ca="1">[1]TestData!$D$17</f>
        <v>41143.903897337957</v>
      </c>
      <c r="H226" s="16"/>
      <c r="I226" s="16"/>
    </row>
    <row r="227" spans="1:9" s="19" customFormat="1">
      <c r="A227" s="16" t="s">
        <v>9</v>
      </c>
      <c r="B227" s="16" t="s">
        <v>10</v>
      </c>
      <c r="C227" s="16" t="s">
        <v>10</v>
      </c>
      <c r="D227" s="16" t="s">
        <v>13</v>
      </c>
      <c r="E227" s="16" t="s">
        <v>68</v>
      </c>
      <c r="F227" s="16" t="s">
        <v>15</v>
      </c>
      <c r="G227" s="16"/>
      <c r="H227" s="16"/>
      <c r="I227" s="16"/>
    </row>
    <row r="228" spans="1:9" s="5" customFormat="1" ht="10.5">
      <c r="A228" s="49" t="s">
        <v>9</v>
      </c>
      <c r="B228" s="49" t="s">
        <v>10</v>
      </c>
      <c r="C228" s="49" t="s">
        <v>10</v>
      </c>
      <c r="D228" s="49" t="s">
        <v>1</v>
      </c>
      <c r="E228" s="49"/>
      <c r="F228" s="49" t="s">
        <v>12</v>
      </c>
      <c r="G228" s="40" t="str">
        <f>CONCATENATE("https://",[1]TestData!$D$10,"-", [1]TestData!$D$12,".razoo.com/gift_cards/orders/new")</f>
        <v>https://subdomain3-qaindia.razoo.com/gift_cards/orders/new</v>
      </c>
      <c r="H228" s="40"/>
      <c r="I228" s="49"/>
    </row>
    <row r="229" spans="1:9" s="5" customFormat="1" ht="10.5">
      <c r="A229" s="49" t="s">
        <v>9</v>
      </c>
      <c r="B229" s="49" t="s">
        <v>10</v>
      </c>
      <c r="C229" s="49" t="s">
        <v>10</v>
      </c>
      <c r="D229" s="16" t="s">
        <v>16</v>
      </c>
      <c r="E229" s="49" t="s">
        <v>167</v>
      </c>
      <c r="F229" s="16" t="s">
        <v>18</v>
      </c>
      <c r="G229" s="36" t="s">
        <v>168</v>
      </c>
      <c r="H229" s="49"/>
      <c r="I229" s="49"/>
    </row>
    <row r="230" spans="1:9" s="5" customFormat="1" ht="10.5">
      <c r="A230" s="49" t="s">
        <v>9</v>
      </c>
      <c r="B230" s="49" t="s">
        <v>10</v>
      </c>
      <c r="C230" s="49" t="s">
        <v>10</v>
      </c>
      <c r="D230" s="16" t="s">
        <v>16</v>
      </c>
      <c r="E230" s="49" t="s">
        <v>169</v>
      </c>
      <c r="F230" s="16" t="s">
        <v>18</v>
      </c>
      <c r="G230" s="36" t="str">
        <f>[1]TestData!$Y$53</f>
        <v>normal21_3@sra.com</v>
      </c>
      <c r="H230" s="49"/>
      <c r="I230" s="49"/>
    </row>
    <row r="231" spans="1:9" s="5" customFormat="1" ht="10.5">
      <c r="A231" s="49" t="s">
        <v>9</v>
      </c>
      <c r="B231" s="49" t="s">
        <v>10</v>
      </c>
      <c r="C231" s="49" t="s">
        <v>10</v>
      </c>
      <c r="D231" s="16" t="s">
        <v>16</v>
      </c>
      <c r="E231" s="49" t="s">
        <v>170</v>
      </c>
      <c r="F231" s="16" t="s">
        <v>18</v>
      </c>
      <c r="G231" s="50">
        <f ca="1">[1]TestData!$D$6</f>
        <v>41143</v>
      </c>
      <c r="H231" s="49"/>
      <c r="I231" s="49"/>
    </row>
    <row r="232" spans="1:9" s="5" customFormat="1" ht="10.5">
      <c r="A232" s="49" t="s">
        <v>9</v>
      </c>
      <c r="B232" s="49" t="s">
        <v>10</v>
      </c>
      <c r="C232" s="49" t="s">
        <v>10</v>
      </c>
      <c r="D232" s="16" t="s">
        <v>171</v>
      </c>
      <c r="E232" s="49" t="s">
        <v>172</v>
      </c>
      <c r="F232" s="16" t="s">
        <v>43</v>
      </c>
      <c r="G232" s="49">
        <v>10000</v>
      </c>
      <c r="H232" s="49">
        <v>4</v>
      </c>
      <c r="I232" s="36"/>
    </row>
    <row r="233" spans="1:9" s="5" customFormat="1" ht="21">
      <c r="A233" s="12" t="s">
        <v>9</v>
      </c>
      <c r="B233" s="12" t="s">
        <v>10</v>
      </c>
      <c r="C233" s="12" t="s">
        <v>10</v>
      </c>
      <c r="D233" s="12" t="s">
        <v>1</v>
      </c>
      <c r="E233" s="12"/>
      <c r="F233" s="12" t="s">
        <v>173</v>
      </c>
      <c r="G233" s="12" t="s">
        <v>174</v>
      </c>
      <c r="H233" s="12"/>
      <c r="I233" s="12"/>
    </row>
    <row r="234" spans="1:9" s="5" customFormat="1" ht="10.5">
      <c r="A234" s="49" t="s">
        <v>9</v>
      </c>
      <c r="B234" s="49" t="s">
        <v>10</v>
      </c>
      <c r="C234" s="49" t="s">
        <v>10</v>
      </c>
      <c r="D234" s="12" t="s">
        <v>81</v>
      </c>
      <c r="E234" s="36" t="s">
        <v>175</v>
      </c>
      <c r="F234" s="16" t="s">
        <v>18</v>
      </c>
      <c r="G234" s="12" t="s">
        <v>176</v>
      </c>
      <c r="H234" s="36"/>
      <c r="I234" s="36"/>
    </row>
    <row r="235" spans="1:9" s="9" customFormat="1" ht="10.5">
      <c r="A235" s="12" t="s">
        <v>9</v>
      </c>
      <c r="B235" s="12" t="s">
        <v>10</v>
      </c>
      <c r="C235" s="12" t="s">
        <v>10</v>
      </c>
      <c r="D235" s="12" t="s">
        <v>13</v>
      </c>
      <c r="E235" s="12" t="s">
        <v>177</v>
      </c>
      <c r="F235" s="16" t="s">
        <v>15</v>
      </c>
      <c r="G235" s="48"/>
      <c r="H235" s="12"/>
      <c r="I235" s="36"/>
    </row>
    <row r="236" spans="1:9" s="9" customFormat="1" ht="42">
      <c r="A236" s="12" t="s">
        <v>9</v>
      </c>
      <c r="B236" s="12" t="s">
        <v>10</v>
      </c>
      <c r="C236" s="12" t="s">
        <v>10</v>
      </c>
      <c r="D236" s="16" t="s">
        <v>30</v>
      </c>
      <c r="E236" s="12" t="s">
        <v>178</v>
      </c>
      <c r="F236" s="16" t="s">
        <v>33</v>
      </c>
      <c r="G236" s="16" t="s">
        <v>34</v>
      </c>
      <c r="H236" s="16" t="s">
        <v>179</v>
      </c>
      <c r="I236" s="36" t="s">
        <v>100</v>
      </c>
    </row>
    <row r="237" spans="1:9" s="9" customFormat="1" ht="10.5">
      <c r="A237" s="12" t="s">
        <v>9</v>
      </c>
      <c r="B237" s="12"/>
      <c r="C237" s="12"/>
      <c r="D237" s="16"/>
      <c r="E237" s="12" t="s">
        <v>69</v>
      </c>
      <c r="F237" s="16"/>
      <c r="G237" s="16" t="s">
        <v>70</v>
      </c>
      <c r="H237" s="16">
        <v>5</v>
      </c>
      <c r="I237" s="36"/>
    </row>
    <row r="238" spans="1:9" s="5" customFormat="1" ht="19.5" customHeight="1">
      <c r="A238" s="12" t="s">
        <v>9</v>
      </c>
      <c r="B238" s="12" t="s">
        <v>10</v>
      </c>
      <c r="C238" s="12" t="s">
        <v>10</v>
      </c>
      <c r="D238" s="12" t="s">
        <v>30</v>
      </c>
      <c r="E238" s="12" t="s">
        <v>180</v>
      </c>
      <c r="F238" s="12" t="s">
        <v>181</v>
      </c>
      <c r="G238" s="12" t="s">
        <v>34</v>
      </c>
      <c r="H238" s="12"/>
      <c r="I238" s="36"/>
    </row>
    <row r="239" spans="1:9" s="5" customFormat="1" ht="19.5" customHeight="1">
      <c r="A239" s="12" t="s">
        <v>9</v>
      </c>
      <c r="B239" s="12" t="s">
        <v>10</v>
      </c>
      <c r="C239" s="12" t="s">
        <v>10</v>
      </c>
      <c r="D239" s="12" t="s">
        <v>36</v>
      </c>
      <c r="E239" s="12" t="s">
        <v>182</v>
      </c>
      <c r="F239" s="12" t="s">
        <v>15</v>
      </c>
      <c r="G239" s="12"/>
      <c r="H239" s="12"/>
      <c r="I239" s="36"/>
    </row>
    <row r="240" spans="1:9" s="19" customFormat="1">
      <c r="A240" s="12" t="s">
        <v>9</v>
      </c>
      <c r="B240" s="12" t="s">
        <v>10</v>
      </c>
      <c r="C240" s="12" t="s">
        <v>10</v>
      </c>
      <c r="D240" s="12" t="s">
        <v>36</v>
      </c>
      <c r="E240" s="12" t="s">
        <v>37</v>
      </c>
      <c r="F240" s="12" t="s">
        <v>15</v>
      </c>
      <c r="G240" s="12"/>
      <c r="H240" s="12"/>
      <c r="I240" s="12"/>
    </row>
    <row r="241" spans="1:9" s="15" customFormat="1" ht="10.5">
      <c r="A241" s="12" t="s">
        <v>9</v>
      </c>
      <c r="B241" s="12" t="s">
        <v>10</v>
      </c>
      <c r="C241" s="12" t="s">
        <v>10</v>
      </c>
      <c r="D241" s="12" t="s">
        <v>1</v>
      </c>
      <c r="E241" s="12"/>
      <c r="F241" s="12" t="s">
        <v>11</v>
      </c>
      <c r="G241" s="16" t="str">
        <f>CONCATENATE([1]TestData!$Y$5,",",[1]TestData!$Z$5)</f>
        <v>normal1_3@sra.com,Razoo1</v>
      </c>
      <c r="H241" s="36"/>
      <c r="I241" s="12"/>
    </row>
    <row r="242" spans="1:9" s="19" customFormat="1" ht="21.75">
      <c r="A242" s="16" t="s">
        <v>9</v>
      </c>
      <c r="B242" s="16" t="s">
        <v>10</v>
      </c>
      <c r="C242" s="16" t="s">
        <v>10</v>
      </c>
      <c r="D242" s="16" t="s">
        <v>1</v>
      </c>
      <c r="E242" s="16"/>
      <c r="F242" s="16" t="s">
        <v>12</v>
      </c>
      <c r="G242" s="40" t="str">
        <f>CONCATENATE("https://",[1]TestData!$D$10,"-", [1]TestData!$D$12,".razoo.com/","story/",[1]TestData!$AK$59)</f>
        <v>https://subdomain3-qaindia.razoo.com/story/Test-Org3-Without-Ein3</v>
      </c>
      <c r="H242" s="40"/>
      <c r="I242" s="16"/>
    </row>
    <row r="243" spans="1:9" s="5" customFormat="1" ht="10.5">
      <c r="A243" s="12" t="s">
        <v>9</v>
      </c>
      <c r="B243" s="12" t="s">
        <v>10</v>
      </c>
      <c r="C243" s="12" t="s">
        <v>10</v>
      </c>
      <c r="D243" s="12" t="s">
        <v>16</v>
      </c>
      <c r="E243" s="12" t="s">
        <v>183</v>
      </c>
      <c r="F243" s="12" t="s">
        <v>18</v>
      </c>
      <c r="G243" s="12">
        <v>40</v>
      </c>
      <c r="H243" s="12">
        <v>40</v>
      </c>
      <c r="I243" s="12"/>
    </row>
    <row r="244" spans="1:9" s="5" customFormat="1" ht="10.5">
      <c r="A244" s="12" t="s">
        <v>9</v>
      </c>
      <c r="B244" s="12" t="s">
        <v>10</v>
      </c>
      <c r="C244" s="12" t="s">
        <v>10</v>
      </c>
      <c r="D244" s="12" t="s">
        <v>13</v>
      </c>
      <c r="E244" s="12" t="s">
        <v>184</v>
      </c>
      <c r="F244" s="12" t="s">
        <v>15</v>
      </c>
      <c r="G244" s="12"/>
      <c r="H244" s="12"/>
      <c r="I244" s="12"/>
    </row>
    <row r="245" spans="1:9" s="5" customFormat="1" ht="10.5">
      <c r="A245" s="12" t="s">
        <v>9</v>
      </c>
      <c r="B245" s="12" t="s">
        <v>10</v>
      </c>
      <c r="C245" s="12" t="s">
        <v>10</v>
      </c>
      <c r="D245" s="12" t="s">
        <v>171</v>
      </c>
      <c r="E245" s="12" t="s">
        <v>185</v>
      </c>
      <c r="F245" s="12" t="s">
        <v>43</v>
      </c>
      <c r="G245" s="12" t="s">
        <v>186</v>
      </c>
      <c r="H245" s="12">
        <v>2</v>
      </c>
      <c r="I245" s="12"/>
    </row>
    <row r="246" spans="1:9" s="5" customFormat="1" ht="10.5">
      <c r="A246" s="12" t="s">
        <v>9</v>
      </c>
      <c r="B246" s="12" t="s">
        <v>10</v>
      </c>
      <c r="C246" s="12" t="s">
        <v>10</v>
      </c>
      <c r="D246" s="12" t="s">
        <v>16</v>
      </c>
      <c r="E246" s="12" t="s">
        <v>185</v>
      </c>
      <c r="F246" s="12" t="s">
        <v>187</v>
      </c>
      <c r="G246" s="12" t="s">
        <v>181</v>
      </c>
      <c r="H246" s="12"/>
      <c r="I246" s="12"/>
    </row>
    <row r="247" spans="1:9" s="5" customFormat="1" ht="10.5">
      <c r="A247" s="12" t="s">
        <v>9</v>
      </c>
      <c r="B247" s="12" t="s">
        <v>10</v>
      </c>
      <c r="C247" s="12" t="s">
        <v>10</v>
      </c>
      <c r="D247" s="12" t="s">
        <v>81</v>
      </c>
      <c r="E247" s="12" t="s">
        <v>175</v>
      </c>
      <c r="F247" s="12" t="s">
        <v>18</v>
      </c>
      <c r="G247" s="12" t="s">
        <v>176</v>
      </c>
      <c r="H247" s="12"/>
      <c r="I247" s="12"/>
    </row>
    <row r="248" spans="1:9" s="5" customFormat="1" ht="10.5">
      <c r="A248" s="12" t="s">
        <v>9</v>
      </c>
      <c r="B248" s="12" t="s">
        <v>10</v>
      </c>
      <c r="C248" s="12" t="s">
        <v>10</v>
      </c>
      <c r="D248" s="12" t="s">
        <v>13</v>
      </c>
      <c r="E248" s="12" t="s">
        <v>144</v>
      </c>
      <c r="F248" s="12" t="s">
        <v>15</v>
      </c>
      <c r="G248" s="12"/>
      <c r="H248" s="12"/>
      <c r="I248" s="12"/>
    </row>
    <row r="249" spans="1:9">
      <c r="A249" s="13" t="s">
        <v>9</v>
      </c>
      <c r="B249" s="13" t="s">
        <v>10</v>
      </c>
      <c r="C249" s="13" t="s">
        <v>10</v>
      </c>
      <c r="D249" s="13" t="s">
        <v>30</v>
      </c>
      <c r="E249" s="13" t="s">
        <v>145</v>
      </c>
      <c r="F249" s="13" t="s">
        <v>15</v>
      </c>
      <c r="G249" s="13"/>
      <c r="H249" s="13"/>
      <c r="I249" s="13"/>
    </row>
    <row r="250" spans="1:9">
      <c r="A250" s="13" t="s">
        <v>9</v>
      </c>
      <c r="B250" s="13" t="s">
        <v>10</v>
      </c>
      <c r="C250" s="13" t="s">
        <v>10</v>
      </c>
      <c r="D250" s="13" t="s">
        <v>30</v>
      </c>
      <c r="E250" s="13" t="s">
        <v>146</v>
      </c>
      <c r="F250" s="13" t="s">
        <v>15</v>
      </c>
      <c r="G250" s="13"/>
      <c r="H250" s="13"/>
      <c r="I250" s="13"/>
    </row>
    <row r="251" spans="1:9" s="19" customFormat="1" ht="21.75">
      <c r="A251" s="16" t="s">
        <v>9</v>
      </c>
      <c r="B251" s="16" t="s">
        <v>10</v>
      </c>
      <c r="C251" s="16" t="s">
        <v>10</v>
      </c>
      <c r="D251" s="16" t="s">
        <v>1</v>
      </c>
      <c r="E251" s="16"/>
      <c r="F251" s="16" t="s">
        <v>12</v>
      </c>
      <c r="G251" s="40" t="str">
        <f>CONCATENATE("https://",[1]TestData!$D$10,"-", [1]TestData!$D$12,".razoo.com/","story/",[1]TestData!$AK$60)</f>
        <v>https://subdomain3-qaindia.razoo.com/story/Test-Org4-Without-Ein3</v>
      </c>
      <c r="H251" s="16"/>
      <c r="I251" s="16"/>
    </row>
    <row r="252" spans="1:9" s="5" customFormat="1" ht="10.5">
      <c r="A252" s="12" t="s">
        <v>9</v>
      </c>
      <c r="B252" s="12" t="s">
        <v>10</v>
      </c>
      <c r="C252" s="12" t="s">
        <v>10</v>
      </c>
      <c r="D252" s="12" t="s">
        <v>16</v>
      </c>
      <c r="E252" s="12" t="s">
        <v>183</v>
      </c>
      <c r="F252" s="12" t="s">
        <v>18</v>
      </c>
      <c r="G252" s="12">
        <v>10</v>
      </c>
      <c r="H252" s="12">
        <v>10</v>
      </c>
      <c r="I252" s="12"/>
    </row>
    <row r="253" spans="1:9" s="5" customFormat="1" ht="10.5">
      <c r="A253" s="12" t="s">
        <v>9</v>
      </c>
      <c r="B253" s="12" t="s">
        <v>10</v>
      </c>
      <c r="C253" s="12" t="s">
        <v>10</v>
      </c>
      <c r="D253" s="12" t="s">
        <v>13</v>
      </c>
      <c r="E253" s="12" t="s">
        <v>184</v>
      </c>
      <c r="F253" s="12" t="s">
        <v>15</v>
      </c>
      <c r="G253" s="12"/>
      <c r="H253" s="12"/>
      <c r="I253" s="12"/>
    </row>
    <row r="254" spans="1:9" s="5" customFormat="1" ht="10.5">
      <c r="A254" s="12" t="s">
        <v>9</v>
      </c>
      <c r="B254" s="12" t="s">
        <v>10</v>
      </c>
      <c r="C254" s="12" t="s">
        <v>10</v>
      </c>
      <c r="D254" s="12" t="s">
        <v>171</v>
      </c>
      <c r="E254" s="12" t="s">
        <v>185</v>
      </c>
      <c r="F254" s="12" t="s">
        <v>43</v>
      </c>
      <c r="G254" s="12" t="s">
        <v>186</v>
      </c>
      <c r="H254" s="12">
        <v>2</v>
      </c>
      <c r="I254" s="12"/>
    </row>
    <row r="255" spans="1:9" s="5" customFormat="1" ht="10.5">
      <c r="A255" s="12" t="s">
        <v>9</v>
      </c>
      <c r="B255" s="12" t="s">
        <v>10</v>
      </c>
      <c r="C255" s="12" t="s">
        <v>10</v>
      </c>
      <c r="D255" s="12" t="s">
        <v>16</v>
      </c>
      <c r="E255" s="12" t="s">
        <v>185</v>
      </c>
      <c r="F255" s="12" t="s">
        <v>187</v>
      </c>
      <c r="G255" s="12" t="s">
        <v>181</v>
      </c>
      <c r="H255" s="12"/>
      <c r="I255" s="12"/>
    </row>
    <row r="256" spans="1:9" s="5" customFormat="1" ht="10.5">
      <c r="A256" s="12" t="s">
        <v>9</v>
      </c>
      <c r="B256" s="12" t="s">
        <v>10</v>
      </c>
      <c r="C256" s="12" t="s">
        <v>10</v>
      </c>
      <c r="D256" s="12" t="s">
        <v>81</v>
      </c>
      <c r="E256" s="12" t="s">
        <v>175</v>
      </c>
      <c r="F256" s="12" t="s">
        <v>18</v>
      </c>
      <c r="G256" s="12" t="s">
        <v>176</v>
      </c>
      <c r="H256" s="12"/>
      <c r="I256" s="12"/>
    </row>
    <row r="257" spans="1:9" s="5" customFormat="1" ht="10.5">
      <c r="A257" s="12" t="s">
        <v>9</v>
      </c>
      <c r="B257" s="12" t="s">
        <v>10</v>
      </c>
      <c r="C257" s="12" t="s">
        <v>10</v>
      </c>
      <c r="D257" s="12" t="s">
        <v>13</v>
      </c>
      <c r="E257" s="12" t="s">
        <v>144</v>
      </c>
      <c r="F257" s="12" t="s">
        <v>15</v>
      </c>
      <c r="G257" s="12"/>
      <c r="H257" s="12"/>
      <c r="I257" s="12"/>
    </row>
    <row r="258" spans="1:9">
      <c r="A258" s="13" t="s">
        <v>9</v>
      </c>
      <c r="B258" s="13" t="s">
        <v>10</v>
      </c>
      <c r="C258" s="13" t="s">
        <v>10</v>
      </c>
      <c r="D258" s="13" t="s">
        <v>30</v>
      </c>
      <c r="E258" s="13" t="s">
        <v>145</v>
      </c>
      <c r="F258" s="13" t="s">
        <v>15</v>
      </c>
      <c r="G258" s="13"/>
      <c r="H258" s="13"/>
      <c r="I258" s="13"/>
    </row>
    <row r="259" spans="1:9">
      <c r="A259" s="13" t="s">
        <v>9</v>
      </c>
      <c r="B259" s="13" t="s">
        <v>10</v>
      </c>
      <c r="C259" s="13" t="s">
        <v>10</v>
      </c>
      <c r="D259" s="13" t="s">
        <v>30</v>
      </c>
      <c r="E259" s="13" t="s">
        <v>146</v>
      </c>
      <c r="F259" s="13" t="s">
        <v>15</v>
      </c>
      <c r="G259" s="13"/>
      <c r="H259" s="13"/>
      <c r="I259" s="13"/>
    </row>
    <row r="260" spans="1:9" s="19" customFormat="1">
      <c r="A260" s="12" t="s">
        <v>9</v>
      </c>
      <c r="B260" s="12" t="s">
        <v>10</v>
      </c>
      <c r="C260" s="12" t="s">
        <v>10</v>
      </c>
      <c r="D260" s="12" t="s">
        <v>36</v>
      </c>
      <c r="E260" s="12" t="s">
        <v>37</v>
      </c>
      <c r="F260" s="12" t="s">
        <v>15</v>
      </c>
      <c r="G260" s="12"/>
      <c r="H260" s="12"/>
      <c r="I260" s="12"/>
    </row>
    <row r="261" spans="1:9" s="15" customFormat="1" ht="10.5">
      <c r="A261" s="12" t="s">
        <v>9</v>
      </c>
      <c r="B261" s="12" t="s">
        <v>10</v>
      </c>
      <c r="C261" s="12" t="s">
        <v>10</v>
      </c>
      <c r="D261" s="12" t="s">
        <v>1</v>
      </c>
      <c r="E261" s="12"/>
      <c r="F261" s="12" t="s">
        <v>11</v>
      </c>
      <c r="G261" s="16" t="str">
        <f>CONCATENATE([1]TestData!$Y$57,",",[1]TestData!$Z$57)</f>
        <v>normal23_3@sra.com,Razoo1</v>
      </c>
      <c r="H261" s="36"/>
      <c r="I261" s="12"/>
    </row>
    <row r="262" spans="1:9" s="19" customFormat="1" ht="21.75">
      <c r="A262" s="16" t="s">
        <v>9</v>
      </c>
      <c r="B262" s="16" t="s">
        <v>10</v>
      </c>
      <c r="C262" s="16" t="s">
        <v>10</v>
      </c>
      <c r="D262" s="16" t="s">
        <v>1</v>
      </c>
      <c r="E262" s="16"/>
      <c r="F262" s="16" t="s">
        <v>12</v>
      </c>
      <c r="G262" s="40" t="str">
        <f>CONCATENATE("https://",[1]TestData!$D$10,"-", [1]TestData!$D$12,".razoo.com/","story/",[1]TestData!$AK$60)</f>
        <v>https://subdomain3-qaindia.razoo.com/story/Test-Org4-Without-Ein3</v>
      </c>
      <c r="H262" s="16"/>
      <c r="I262" s="16"/>
    </row>
    <row r="263" spans="1:9" s="5" customFormat="1" ht="10.5">
      <c r="A263" s="12" t="s">
        <v>9</v>
      </c>
      <c r="B263" s="12" t="s">
        <v>10</v>
      </c>
      <c r="C263" s="12" t="s">
        <v>10</v>
      </c>
      <c r="D263" s="12" t="s">
        <v>16</v>
      </c>
      <c r="E263" s="12" t="s">
        <v>183</v>
      </c>
      <c r="F263" s="12" t="s">
        <v>18</v>
      </c>
      <c r="G263" s="12">
        <v>20</v>
      </c>
      <c r="H263" s="12">
        <v>20</v>
      </c>
      <c r="I263" s="12"/>
    </row>
    <row r="264" spans="1:9" s="5" customFormat="1" ht="10.5">
      <c r="A264" s="12" t="s">
        <v>9</v>
      </c>
      <c r="B264" s="12" t="s">
        <v>10</v>
      </c>
      <c r="C264" s="12" t="s">
        <v>10</v>
      </c>
      <c r="D264" s="12" t="s">
        <v>13</v>
      </c>
      <c r="E264" s="12" t="s">
        <v>184</v>
      </c>
      <c r="F264" s="12" t="s">
        <v>15</v>
      </c>
      <c r="G264" s="12"/>
      <c r="H264" s="12"/>
      <c r="I264" s="12"/>
    </row>
    <row r="265" spans="1:9" s="19" customFormat="1" ht="32.25">
      <c r="A265" s="16" t="s">
        <v>9</v>
      </c>
      <c r="B265" s="16" t="s">
        <v>10</v>
      </c>
      <c r="C265" s="16" t="s">
        <v>10</v>
      </c>
      <c r="D265" s="16" t="s">
        <v>1</v>
      </c>
      <c r="E265" s="16"/>
      <c r="F265" s="16" t="s">
        <v>142</v>
      </c>
      <c r="G265" s="16" t="s">
        <v>188</v>
      </c>
      <c r="H265" s="16"/>
      <c r="I265" s="16"/>
    </row>
    <row r="266" spans="1:9" s="5" customFormat="1" ht="10.5">
      <c r="A266" s="12" t="s">
        <v>9</v>
      </c>
      <c r="B266" s="12" t="s">
        <v>10</v>
      </c>
      <c r="C266" s="12" t="s">
        <v>10</v>
      </c>
      <c r="D266" s="12" t="s">
        <v>13</v>
      </c>
      <c r="E266" s="12" t="s">
        <v>144</v>
      </c>
      <c r="F266" s="12" t="s">
        <v>15</v>
      </c>
      <c r="G266" s="12"/>
      <c r="H266" s="12"/>
      <c r="I266" s="12"/>
    </row>
    <row r="267" spans="1:9">
      <c r="A267" s="13" t="s">
        <v>9</v>
      </c>
      <c r="B267" s="13" t="s">
        <v>10</v>
      </c>
      <c r="C267" s="13" t="s">
        <v>10</v>
      </c>
      <c r="D267" s="13" t="s">
        <v>30</v>
      </c>
      <c r="E267" s="13" t="s">
        <v>145</v>
      </c>
      <c r="F267" s="13" t="s">
        <v>15</v>
      </c>
      <c r="G267" s="13"/>
      <c r="H267" s="13"/>
      <c r="I267" s="13"/>
    </row>
    <row r="268" spans="1:9">
      <c r="A268" s="13" t="s">
        <v>9</v>
      </c>
      <c r="B268" s="13" t="s">
        <v>10</v>
      </c>
      <c r="C268" s="13" t="s">
        <v>10</v>
      </c>
      <c r="D268" s="13" t="s">
        <v>30</v>
      </c>
      <c r="E268" s="13" t="s">
        <v>146</v>
      </c>
      <c r="F268" s="13" t="s">
        <v>15</v>
      </c>
      <c r="G268" s="13"/>
      <c r="H268" s="13"/>
      <c r="I268" s="13"/>
    </row>
    <row r="269" spans="1:9" s="19" customFormat="1">
      <c r="A269" s="12" t="s">
        <v>9</v>
      </c>
      <c r="B269" s="12" t="s">
        <v>10</v>
      </c>
      <c r="C269" s="12" t="s">
        <v>10</v>
      </c>
      <c r="D269" s="12" t="s">
        <v>36</v>
      </c>
      <c r="E269" s="12" t="s">
        <v>37</v>
      </c>
      <c r="F269" s="12" t="s">
        <v>15</v>
      </c>
      <c r="G269" s="12"/>
      <c r="H269" s="12"/>
      <c r="I269" s="12"/>
    </row>
    <row r="270" spans="1:9" s="15" customFormat="1" ht="10.5">
      <c r="A270" s="12" t="s">
        <v>9</v>
      </c>
      <c r="B270" s="12" t="s">
        <v>10</v>
      </c>
      <c r="C270" s="12" t="s">
        <v>10</v>
      </c>
      <c r="D270" s="12" t="s">
        <v>1</v>
      </c>
      <c r="E270" s="12"/>
      <c r="F270" s="12" t="s">
        <v>11</v>
      </c>
      <c r="G270" s="16" t="str">
        <f>CONCATENATE([1]TestData!$Y$20,",",[1]TestData!$Z$20)</f>
        <v>brian@razoo.com,Razoo1</v>
      </c>
      <c r="H270" s="36"/>
      <c r="I270" s="12"/>
    </row>
    <row r="271" spans="1:9" s="19" customFormat="1" ht="32.25">
      <c r="A271" s="12" t="s">
        <v>9</v>
      </c>
      <c r="B271" s="12" t="s">
        <v>10</v>
      </c>
      <c r="C271" s="12" t="s">
        <v>10</v>
      </c>
      <c r="D271" s="12" t="s">
        <v>1</v>
      </c>
      <c r="E271" s="26"/>
      <c r="F271" s="12" t="s">
        <v>12</v>
      </c>
      <c r="G271" s="40" t="str">
        <f>[1]TestData!$BV$7</f>
        <v>https://subdomain3-qaindia.razoo.com/admin/qa_hack/compute_golden_tickets_for_current_hour</v>
      </c>
      <c r="H271" s="26"/>
      <c r="I271" s="26"/>
    </row>
    <row r="272" spans="1:9" s="19" customFormat="1" ht="35.25" customHeight="1">
      <c r="A272" s="12" t="s">
        <v>9</v>
      </c>
      <c r="B272" s="12" t="s">
        <v>10</v>
      </c>
      <c r="C272" s="12" t="s">
        <v>10</v>
      </c>
      <c r="D272" s="12" t="s">
        <v>1</v>
      </c>
      <c r="E272" s="26"/>
      <c r="F272" s="12" t="s">
        <v>12</v>
      </c>
      <c r="G272" s="40" t="str">
        <f>CONCATENATE("https://",[1]TestData!$D$10,"-", [1]TestData!$D$12,".razoo.com/giving_events/GivingEventCMS/home")</f>
        <v>https://subdomain3-qaindia.razoo.com/giving_events/GivingEventCMS/home</v>
      </c>
      <c r="H272" s="26"/>
      <c r="I272" s="26"/>
    </row>
    <row r="273" spans="1:9" s="51" customFormat="1" ht="35.25" customHeight="1">
      <c r="A273" s="12" t="s">
        <v>9</v>
      </c>
      <c r="B273" s="12" t="s">
        <v>10</v>
      </c>
      <c r="C273" s="12" t="s">
        <v>10</v>
      </c>
      <c r="D273" s="12" t="s">
        <v>36</v>
      </c>
      <c r="E273" s="12" t="str">
        <f>[1]TestData!$O$13</f>
        <v>TEST ORG3 WITHOUT EIN3</v>
      </c>
      <c r="F273" s="12" t="s">
        <v>163</v>
      </c>
      <c r="G273" s="12"/>
      <c r="H273" s="12"/>
      <c r="I273" s="12"/>
    </row>
    <row r="274" spans="1:9" s="51" customFormat="1" ht="10.5">
      <c r="A274" s="12" t="s">
        <v>9</v>
      </c>
      <c r="B274" s="12" t="s">
        <v>10</v>
      </c>
      <c r="C274" s="12" t="s">
        <v>10</v>
      </c>
      <c r="D274" s="12" t="s">
        <v>36</v>
      </c>
      <c r="E274" s="12" t="str">
        <f>[1]TestData!$O$14</f>
        <v>TEST ORG4 WITHOUT EIN3</v>
      </c>
      <c r="F274" s="12" t="s">
        <v>163</v>
      </c>
      <c r="G274" s="12"/>
      <c r="H274" s="12"/>
      <c r="I274" s="12"/>
    </row>
    <row r="275" spans="1:9" s="19" customFormat="1">
      <c r="A275" s="16" t="s">
        <v>9</v>
      </c>
      <c r="B275" s="16" t="s">
        <v>10</v>
      </c>
      <c r="C275" s="16" t="s">
        <v>10</v>
      </c>
      <c r="D275" s="16" t="s">
        <v>1</v>
      </c>
      <c r="E275" s="16"/>
      <c r="F275" s="16" t="s">
        <v>12</v>
      </c>
      <c r="G275" s="40" t="str">
        <f>CONCATENATE("https://",[1]TestData!$D$10,"-", [1]TestData!$D$12,".razoo.com/admin/giving_events")</f>
        <v>https://subdomain3-qaindia.razoo.com/admin/giving_events</v>
      </c>
      <c r="H275" s="16"/>
      <c r="I275" s="16"/>
    </row>
    <row r="276" spans="1:9" s="19" customFormat="1">
      <c r="A276" s="16" t="s">
        <v>9</v>
      </c>
      <c r="B276" s="16"/>
      <c r="C276" s="16"/>
      <c r="D276" s="16" t="s">
        <v>69</v>
      </c>
      <c r="E276" s="16"/>
      <c r="F276" s="16" t="s">
        <v>70</v>
      </c>
      <c r="G276" s="40">
        <v>5</v>
      </c>
      <c r="H276" s="40"/>
      <c r="I276" s="16"/>
    </row>
    <row r="277" spans="1:9" s="23" customFormat="1">
      <c r="A277" s="16" t="s">
        <v>9</v>
      </c>
      <c r="B277" s="16" t="s">
        <v>10</v>
      </c>
      <c r="C277" s="16" t="s">
        <v>10</v>
      </c>
      <c r="D277" s="16" t="s">
        <v>36</v>
      </c>
      <c r="E277" s="16" t="s">
        <v>85</v>
      </c>
      <c r="F277" s="16" t="s">
        <v>15</v>
      </c>
      <c r="G277" s="26"/>
      <c r="H277" s="27"/>
      <c r="I277" s="26"/>
    </row>
    <row r="278" spans="1:9" s="51" customFormat="1" ht="35.25" customHeight="1">
      <c r="A278" s="12" t="s">
        <v>9</v>
      </c>
      <c r="B278" s="12" t="s">
        <v>10</v>
      </c>
      <c r="C278" s="12" t="s">
        <v>10</v>
      </c>
      <c r="D278" s="12" t="s">
        <v>36</v>
      </c>
      <c r="E278" s="12" t="str">
        <f>[1]TestData!$O$13</f>
        <v>TEST ORG3 WITHOUT EIN3</v>
      </c>
      <c r="F278" s="12" t="s">
        <v>163</v>
      </c>
      <c r="G278" s="12"/>
      <c r="H278" s="12"/>
      <c r="I278" s="12"/>
    </row>
    <row r="279" spans="1:9" s="51" customFormat="1" ht="10.5">
      <c r="A279" s="12" t="s">
        <v>9</v>
      </c>
      <c r="B279" s="12" t="s">
        <v>10</v>
      </c>
      <c r="C279" s="12" t="s">
        <v>10</v>
      </c>
      <c r="D279" s="12" t="s">
        <v>36</v>
      </c>
      <c r="E279" s="12" t="str">
        <f>[1]TestData!$O$14</f>
        <v>TEST ORG4 WITHOUT EIN3</v>
      </c>
      <c r="F279" s="12" t="s">
        <v>163</v>
      </c>
      <c r="G279" s="12"/>
      <c r="H279" s="12"/>
      <c r="I279" s="12"/>
    </row>
    <row r="280" spans="1:9" s="19" customFormat="1">
      <c r="A280" s="12" t="s">
        <v>9</v>
      </c>
      <c r="B280" s="12" t="s">
        <v>10</v>
      </c>
      <c r="C280" s="12" t="s">
        <v>10</v>
      </c>
      <c r="D280" s="12" t="s">
        <v>36</v>
      </c>
      <c r="E280" s="26" t="s">
        <v>164</v>
      </c>
      <c r="F280" s="26" t="s">
        <v>15</v>
      </c>
      <c r="G280" s="26"/>
      <c r="H280" s="26"/>
      <c r="I280" s="26"/>
    </row>
    <row r="281" spans="1:9" s="19" customFormat="1" ht="21.75">
      <c r="A281" s="16" t="s">
        <v>9</v>
      </c>
      <c r="B281" s="16" t="s">
        <v>10</v>
      </c>
      <c r="C281" s="16" t="s">
        <v>165</v>
      </c>
      <c r="D281" s="16" t="s">
        <v>66</v>
      </c>
      <c r="E281" s="16" t="s">
        <v>166</v>
      </c>
      <c r="F281" s="16" t="s">
        <v>15</v>
      </c>
      <c r="G281" s="16"/>
      <c r="H281" s="16"/>
      <c r="I281" s="16"/>
    </row>
    <row r="282" spans="1:9" s="19" customFormat="1">
      <c r="A282" s="12" t="s">
        <v>9</v>
      </c>
      <c r="B282" s="12" t="s">
        <v>10</v>
      </c>
      <c r="C282" s="12" t="s">
        <v>10</v>
      </c>
      <c r="D282" s="12" t="s">
        <v>36</v>
      </c>
      <c r="E282" s="26" t="s">
        <v>164</v>
      </c>
      <c r="F282" s="26" t="s">
        <v>15</v>
      </c>
      <c r="G282" s="26"/>
      <c r="H282" s="26"/>
      <c r="I282" s="26"/>
    </row>
    <row r="283" spans="1:9" s="19" customFormat="1" ht="21.75">
      <c r="A283" s="16" t="s">
        <v>9</v>
      </c>
      <c r="B283" s="16" t="s">
        <v>10</v>
      </c>
      <c r="C283" s="16" t="s">
        <v>165</v>
      </c>
      <c r="D283" s="16" t="s">
        <v>66</v>
      </c>
      <c r="E283" s="16" t="s">
        <v>166</v>
      </c>
      <c r="F283" s="16" t="s">
        <v>15</v>
      </c>
      <c r="G283" s="16"/>
      <c r="H283" s="16"/>
      <c r="I283" s="16"/>
    </row>
    <row r="284" spans="1:9" s="19" customFormat="1">
      <c r="A284" s="16" t="s">
        <v>9</v>
      </c>
      <c r="B284" s="16" t="s">
        <v>10</v>
      </c>
      <c r="C284" s="16" t="s">
        <v>10</v>
      </c>
      <c r="D284" s="16" t="s">
        <v>36</v>
      </c>
      <c r="E284" s="16" t="s">
        <v>155</v>
      </c>
      <c r="F284" s="16" t="s">
        <v>15</v>
      </c>
      <c r="G284" s="16"/>
      <c r="H284" s="16"/>
      <c r="I284" s="16"/>
    </row>
    <row r="285" spans="1:9" s="19" customFormat="1">
      <c r="A285" s="16" t="s">
        <v>9</v>
      </c>
      <c r="B285" s="16" t="s">
        <v>10</v>
      </c>
      <c r="C285" s="16" t="s">
        <v>10</v>
      </c>
      <c r="D285" s="16" t="s">
        <v>41</v>
      </c>
      <c r="E285" s="16" t="s">
        <v>156</v>
      </c>
      <c r="F285" s="16" t="s">
        <v>43</v>
      </c>
      <c r="G285" s="16" t="s">
        <v>157</v>
      </c>
      <c r="H285" s="16" t="s">
        <v>157</v>
      </c>
      <c r="I285" s="16"/>
    </row>
    <row r="286" spans="1:9" s="19" customFormat="1">
      <c r="A286" s="16" t="s">
        <v>9</v>
      </c>
      <c r="B286" s="16" t="s">
        <v>10</v>
      </c>
      <c r="C286" s="16" t="s">
        <v>10</v>
      </c>
      <c r="D286" s="16" t="s">
        <v>16</v>
      </c>
      <c r="E286" s="16" t="s">
        <v>158</v>
      </c>
      <c r="F286" s="16" t="s">
        <v>18</v>
      </c>
      <c r="G286" s="16">
        <v>60</v>
      </c>
      <c r="H286" s="16"/>
      <c r="I286" s="16"/>
    </row>
    <row r="287" spans="1:9" s="19" customFormat="1">
      <c r="A287" s="16" t="s">
        <v>9</v>
      </c>
      <c r="B287" s="16" t="s">
        <v>10</v>
      </c>
      <c r="C287" s="16" t="s">
        <v>10</v>
      </c>
      <c r="D287" s="16" t="s">
        <v>16</v>
      </c>
      <c r="E287" s="16" t="s">
        <v>159</v>
      </c>
      <c r="F287" s="16" t="s">
        <v>18</v>
      </c>
      <c r="G287" s="47">
        <f ca="1">[1]TestData!$D$17</f>
        <v>41143.903897337957</v>
      </c>
      <c r="H287" s="16"/>
      <c r="I287" s="16"/>
    </row>
    <row r="288" spans="1:9" s="19" customFormat="1">
      <c r="A288" s="16" t="s">
        <v>9</v>
      </c>
      <c r="B288" s="16" t="s">
        <v>10</v>
      </c>
      <c r="C288" s="16" t="s">
        <v>10</v>
      </c>
      <c r="D288" s="16" t="s">
        <v>13</v>
      </c>
      <c r="E288" s="16" t="s">
        <v>68</v>
      </c>
      <c r="F288" s="16" t="s">
        <v>15</v>
      </c>
      <c r="G288" s="16"/>
      <c r="H288" s="16"/>
      <c r="I288" s="16"/>
    </row>
    <row r="289" spans="1:9" s="19" customFormat="1">
      <c r="A289" s="16" t="s">
        <v>9</v>
      </c>
      <c r="B289" s="16"/>
      <c r="C289" s="16"/>
      <c r="D289" s="16" t="s">
        <v>69</v>
      </c>
      <c r="E289" s="16"/>
      <c r="F289" s="16" t="s">
        <v>70</v>
      </c>
      <c r="G289" s="16">
        <v>5</v>
      </c>
      <c r="H289" s="16"/>
      <c r="I289" s="16"/>
    </row>
    <row r="290" spans="1:9" s="19" customFormat="1">
      <c r="A290" s="16" t="s">
        <v>9</v>
      </c>
      <c r="B290" s="16" t="s">
        <v>10</v>
      </c>
      <c r="C290" s="16" t="s">
        <v>10</v>
      </c>
      <c r="D290" s="16" t="s">
        <v>36</v>
      </c>
      <c r="E290" s="16" t="s">
        <v>155</v>
      </c>
      <c r="F290" s="16" t="s">
        <v>15</v>
      </c>
      <c r="G290" s="16"/>
      <c r="H290" s="16"/>
      <c r="I290" s="16"/>
    </row>
    <row r="291" spans="1:9" s="19" customFormat="1">
      <c r="A291" s="16" t="s">
        <v>9</v>
      </c>
      <c r="B291" s="16" t="s">
        <v>10</v>
      </c>
      <c r="C291" s="16" t="s">
        <v>10</v>
      </c>
      <c r="D291" s="16" t="s">
        <v>41</v>
      </c>
      <c r="E291" s="16" t="s">
        <v>156</v>
      </c>
      <c r="F291" s="16" t="s">
        <v>43</v>
      </c>
      <c r="G291" s="16" t="s">
        <v>160</v>
      </c>
      <c r="H291" s="16" t="s">
        <v>160</v>
      </c>
      <c r="I291" s="16"/>
    </row>
    <row r="292" spans="1:9" s="19" customFormat="1">
      <c r="A292" s="16" t="s">
        <v>9</v>
      </c>
      <c r="B292" s="16" t="s">
        <v>10</v>
      </c>
      <c r="C292" s="16" t="s">
        <v>10</v>
      </c>
      <c r="D292" s="16" t="s">
        <v>16</v>
      </c>
      <c r="E292" s="16" t="s">
        <v>158</v>
      </c>
      <c r="F292" s="16" t="s">
        <v>18</v>
      </c>
      <c r="G292" s="16">
        <v>50</v>
      </c>
      <c r="H292" s="16"/>
      <c r="I292" s="16"/>
    </row>
    <row r="293" spans="1:9" s="19" customFormat="1">
      <c r="A293" s="16" t="s">
        <v>9</v>
      </c>
      <c r="B293" s="16" t="s">
        <v>10</v>
      </c>
      <c r="C293" s="16" t="s">
        <v>10</v>
      </c>
      <c r="D293" s="16" t="s">
        <v>16</v>
      </c>
      <c r="E293" s="16" t="s">
        <v>159</v>
      </c>
      <c r="F293" s="16" t="s">
        <v>18</v>
      </c>
      <c r="G293" s="47">
        <f ca="1">[1]TestData!$D$17</f>
        <v>41143.903897337957</v>
      </c>
      <c r="H293" s="16"/>
      <c r="I293" s="16"/>
    </row>
    <row r="294" spans="1:9" s="19" customFormat="1">
      <c r="A294" s="16" t="s">
        <v>9</v>
      </c>
      <c r="B294" s="16" t="s">
        <v>10</v>
      </c>
      <c r="C294" s="16" t="s">
        <v>10</v>
      </c>
      <c r="D294" s="16" t="s">
        <v>13</v>
      </c>
      <c r="E294" s="16" t="s">
        <v>68</v>
      </c>
      <c r="F294" s="16" t="s">
        <v>15</v>
      </c>
      <c r="G294" s="16"/>
      <c r="H294" s="16"/>
      <c r="I294" s="16"/>
    </row>
    <row r="295" spans="1:9" s="19" customFormat="1">
      <c r="A295" s="12" t="s">
        <v>9</v>
      </c>
      <c r="B295" s="12" t="s">
        <v>10</v>
      </c>
      <c r="C295" s="12" t="s">
        <v>10</v>
      </c>
      <c r="D295" s="12" t="s">
        <v>36</v>
      </c>
      <c r="E295" s="12" t="s">
        <v>37</v>
      </c>
      <c r="F295" s="12" t="s">
        <v>15</v>
      </c>
      <c r="G295" s="12"/>
      <c r="H295" s="12"/>
      <c r="I295" s="12"/>
    </row>
    <row r="296" spans="1:9" s="15" customFormat="1" ht="10.5">
      <c r="A296" s="12" t="s">
        <v>9</v>
      </c>
      <c r="B296" s="12" t="s">
        <v>10</v>
      </c>
      <c r="C296" s="12" t="s">
        <v>10</v>
      </c>
      <c r="D296" s="12" t="s">
        <v>1</v>
      </c>
      <c r="E296" s="12"/>
      <c r="F296" s="12" t="s">
        <v>11</v>
      </c>
      <c r="G296" s="16" t="str">
        <f>CONCATENATE([1]TestData!$Y$5,",",[1]TestData!$Z$5)</f>
        <v>normal1_3@sra.com,Razoo1</v>
      </c>
      <c r="H296" s="36"/>
      <c r="I296" s="12"/>
    </row>
    <row r="297" spans="1:9" s="19" customFormat="1" ht="21.75">
      <c r="A297" s="16" t="s">
        <v>9</v>
      </c>
      <c r="B297" s="16" t="s">
        <v>10</v>
      </c>
      <c r="C297" s="16" t="s">
        <v>10</v>
      </c>
      <c r="D297" s="16" t="s">
        <v>1</v>
      </c>
      <c r="E297" s="16"/>
      <c r="F297" s="16" t="s">
        <v>12</v>
      </c>
      <c r="G297" s="40" t="str">
        <f>CONCATENATE("https://",[1]TestData!$D$10,"-", [1]TestData!$D$12,".razoo.com/","story/",[1]TestData!$AK$57)</f>
        <v>https://subdomain3-qaindia.razoo.com/story/Fr1-For-Test-Org3-Without-Ein3</v>
      </c>
      <c r="H297" s="40"/>
      <c r="I297" s="16"/>
    </row>
    <row r="298" spans="1:9" s="5" customFormat="1" ht="10.5">
      <c r="A298" s="12" t="s">
        <v>9</v>
      </c>
      <c r="B298" s="12" t="s">
        <v>10</v>
      </c>
      <c r="C298" s="12" t="s">
        <v>10</v>
      </c>
      <c r="D298" s="12" t="s">
        <v>16</v>
      </c>
      <c r="E298" s="12" t="s">
        <v>183</v>
      </c>
      <c r="F298" s="12" t="s">
        <v>18</v>
      </c>
      <c r="G298" s="12">
        <v>40</v>
      </c>
      <c r="H298" s="12">
        <v>40</v>
      </c>
      <c r="I298" s="12"/>
    </row>
    <row r="299" spans="1:9" s="5" customFormat="1" ht="10.5">
      <c r="A299" s="12" t="s">
        <v>9</v>
      </c>
      <c r="B299" s="12" t="s">
        <v>10</v>
      </c>
      <c r="C299" s="12" t="s">
        <v>10</v>
      </c>
      <c r="D299" s="12" t="s">
        <v>13</v>
      </c>
      <c r="E299" s="12" t="s">
        <v>184</v>
      </c>
      <c r="F299" s="12" t="s">
        <v>15</v>
      </c>
      <c r="G299" s="12"/>
      <c r="H299" s="12"/>
      <c r="I299" s="12"/>
    </row>
    <row r="300" spans="1:9" s="19" customFormat="1" ht="32.25">
      <c r="A300" s="16" t="s">
        <v>9</v>
      </c>
      <c r="B300" s="16" t="s">
        <v>10</v>
      </c>
      <c r="C300" s="16" t="s">
        <v>10</v>
      </c>
      <c r="D300" s="16" t="s">
        <v>1</v>
      </c>
      <c r="E300" s="16"/>
      <c r="F300" s="16" t="s">
        <v>142</v>
      </c>
      <c r="G300" s="16" t="s">
        <v>188</v>
      </c>
      <c r="H300" s="16"/>
      <c r="I300" s="16"/>
    </row>
    <row r="301" spans="1:9" s="19" customFormat="1">
      <c r="A301" s="16" t="s">
        <v>9</v>
      </c>
      <c r="B301" s="16" t="s">
        <v>10</v>
      </c>
      <c r="C301" s="16" t="s">
        <v>10</v>
      </c>
      <c r="D301" s="16" t="s">
        <v>13</v>
      </c>
      <c r="E301" s="16" t="s">
        <v>144</v>
      </c>
      <c r="F301" s="16" t="s">
        <v>15</v>
      </c>
      <c r="G301" s="16"/>
      <c r="H301" s="16"/>
      <c r="I301" s="16"/>
    </row>
    <row r="302" spans="1:9">
      <c r="A302" s="13" t="s">
        <v>9</v>
      </c>
      <c r="B302" s="13" t="s">
        <v>10</v>
      </c>
      <c r="C302" s="13" t="s">
        <v>10</v>
      </c>
      <c r="D302" s="13" t="s">
        <v>30</v>
      </c>
      <c r="E302" s="13" t="s">
        <v>145</v>
      </c>
      <c r="F302" s="13" t="s">
        <v>15</v>
      </c>
      <c r="G302" s="13"/>
      <c r="H302" s="13"/>
      <c r="I302" s="13"/>
    </row>
    <row r="303" spans="1:9">
      <c r="A303" s="13" t="s">
        <v>9</v>
      </c>
      <c r="B303" s="13" t="s">
        <v>10</v>
      </c>
      <c r="C303" s="13" t="s">
        <v>10</v>
      </c>
      <c r="D303" s="13" t="s">
        <v>30</v>
      </c>
      <c r="E303" s="13" t="s">
        <v>146</v>
      </c>
      <c r="F303" s="13" t="s">
        <v>15</v>
      </c>
      <c r="G303" s="13"/>
      <c r="H303" s="13"/>
      <c r="I303" s="13"/>
    </row>
    <row r="304" spans="1:9" s="19" customFormat="1" ht="21.75">
      <c r="A304" s="16" t="s">
        <v>9</v>
      </c>
      <c r="B304" s="16" t="s">
        <v>10</v>
      </c>
      <c r="C304" s="16" t="s">
        <v>10</v>
      </c>
      <c r="D304" s="16" t="s">
        <v>1</v>
      </c>
      <c r="E304" s="16"/>
      <c r="F304" s="16" t="s">
        <v>12</v>
      </c>
      <c r="G304" s="40" t="str">
        <f>CONCATENATE("https://",[1]TestData!$D$10,"-", [1]TestData!$D$12,".razoo.com/","story/",[1]TestData!$AK$58)</f>
        <v>https://subdomain3-qaindia.razoo.com/story/Fr1-For-Test-Org4-Without-Ein3</v>
      </c>
      <c r="H304" s="16"/>
      <c r="I304" s="16"/>
    </row>
    <row r="305" spans="1:9" s="5" customFormat="1" ht="10.5">
      <c r="A305" s="12" t="s">
        <v>9</v>
      </c>
      <c r="B305" s="12" t="s">
        <v>10</v>
      </c>
      <c r="C305" s="12" t="s">
        <v>10</v>
      </c>
      <c r="D305" s="12" t="s">
        <v>16</v>
      </c>
      <c r="E305" s="12" t="s">
        <v>183</v>
      </c>
      <c r="F305" s="12" t="s">
        <v>18</v>
      </c>
      <c r="G305" s="12">
        <v>10</v>
      </c>
      <c r="H305" s="12">
        <v>10</v>
      </c>
      <c r="I305" s="12"/>
    </row>
    <row r="306" spans="1:9" s="5" customFormat="1" ht="10.5">
      <c r="A306" s="12" t="s">
        <v>9</v>
      </c>
      <c r="B306" s="12" t="s">
        <v>10</v>
      </c>
      <c r="C306" s="12" t="s">
        <v>10</v>
      </c>
      <c r="D306" s="12" t="s">
        <v>13</v>
      </c>
      <c r="E306" s="12" t="s">
        <v>184</v>
      </c>
      <c r="F306" s="12" t="s">
        <v>15</v>
      </c>
      <c r="G306" s="12"/>
      <c r="H306" s="12"/>
      <c r="I306" s="12"/>
    </row>
    <row r="307" spans="1:9" s="19" customFormat="1" ht="32.25">
      <c r="A307" s="16" t="s">
        <v>9</v>
      </c>
      <c r="B307" s="16" t="s">
        <v>10</v>
      </c>
      <c r="C307" s="16" t="s">
        <v>10</v>
      </c>
      <c r="D307" s="16" t="s">
        <v>1</v>
      </c>
      <c r="E307" s="16"/>
      <c r="F307" s="16" t="s">
        <v>142</v>
      </c>
      <c r="G307" s="16" t="s">
        <v>188</v>
      </c>
      <c r="H307" s="16"/>
      <c r="I307" s="16"/>
    </row>
    <row r="308" spans="1:9" s="19" customFormat="1">
      <c r="A308" s="16" t="s">
        <v>9</v>
      </c>
      <c r="B308" s="16" t="s">
        <v>10</v>
      </c>
      <c r="C308" s="16" t="s">
        <v>10</v>
      </c>
      <c r="D308" s="16" t="s">
        <v>13</v>
      </c>
      <c r="E308" s="16" t="s">
        <v>144</v>
      </c>
      <c r="F308" s="16" t="s">
        <v>15</v>
      </c>
      <c r="G308" s="16"/>
      <c r="H308" s="16"/>
      <c r="I308" s="16"/>
    </row>
    <row r="309" spans="1:9">
      <c r="A309" s="13" t="s">
        <v>9</v>
      </c>
      <c r="B309" s="13" t="s">
        <v>10</v>
      </c>
      <c r="C309" s="13" t="s">
        <v>10</v>
      </c>
      <c r="D309" s="13" t="s">
        <v>30</v>
      </c>
      <c r="E309" s="13" t="s">
        <v>145</v>
      </c>
      <c r="F309" s="13" t="s">
        <v>15</v>
      </c>
      <c r="G309" s="13"/>
      <c r="H309" s="13"/>
      <c r="I309" s="13"/>
    </row>
    <row r="310" spans="1:9">
      <c r="A310" s="13" t="s">
        <v>9</v>
      </c>
      <c r="B310" s="13" t="s">
        <v>10</v>
      </c>
      <c r="C310" s="13" t="s">
        <v>10</v>
      </c>
      <c r="D310" s="13" t="s">
        <v>30</v>
      </c>
      <c r="E310" s="13" t="s">
        <v>146</v>
      </c>
      <c r="F310" s="13" t="s">
        <v>15</v>
      </c>
      <c r="G310" s="13"/>
      <c r="H310" s="13"/>
      <c r="I310" s="13"/>
    </row>
    <row r="311" spans="1:9" s="19" customFormat="1">
      <c r="A311" s="12" t="s">
        <v>9</v>
      </c>
      <c r="B311" s="12" t="s">
        <v>10</v>
      </c>
      <c r="C311" s="12" t="s">
        <v>10</v>
      </c>
      <c r="D311" s="12" t="s">
        <v>36</v>
      </c>
      <c r="E311" s="12" t="s">
        <v>37</v>
      </c>
      <c r="F311" s="12" t="s">
        <v>15</v>
      </c>
      <c r="G311" s="12"/>
      <c r="H311" s="12"/>
      <c r="I311" s="12"/>
    </row>
    <row r="312" spans="1:9" s="15" customFormat="1" ht="10.5">
      <c r="A312" s="12" t="s">
        <v>9</v>
      </c>
      <c r="B312" s="12" t="s">
        <v>10</v>
      </c>
      <c r="C312" s="12" t="s">
        <v>10</v>
      </c>
      <c r="D312" s="12" t="s">
        <v>1</v>
      </c>
      <c r="E312" s="12"/>
      <c r="F312" s="12" t="s">
        <v>11</v>
      </c>
      <c r="G312" s="16" t="str">
        <f>CONCATENATE([1]TestData!$Y$57,",",[1]TestData!$Z$57)</f>
        <v>normal23_3@sra.com,Razoo1</v>
      </c>
      <c r="H312" s="36"/>
      <c r="I312" s="12"/>
    </row>
    <row r="313" spans="1:9" s="19" customFormat="1" ht="21.75">
      <c r="A313" s="16" t="s">
        <v>9</v>
      </c>
      <c r="B313" s="16" t="s">
        <v>10</v>
      </c>
      <c r="C313" s="16" t="s">
        <v>10</v>
      </c>
      <c r="D313" s="16" t="s">
        <v>1</v>
      </c>
      <c r="E313" s="16"/>
      <c r="F313" s="16" t="s">
        <v>12</v>
      </c>
      <c r="G313" s="40" t="str">
        <f>CONCATENATE("https://",[1]TestData!$D$10,"-", [1]TestData!$D$12,".razoo.com/","story/",[1]TestData!$AK$58)</f>
        <v>https://subdomain3-qaindia.razoo.com/story/Fr1-For-Test-Org4-Without-Ein3</v>
      </c>
      <c r="H313" s="16"/>
      <c r="I313" s="16"/>
    </row>
    <row r="314" spans="1:9" s="52" customFormat="1">
      <c r="A314" s="16" t="s">
        <v>9</v>
      </c>
      <c r="B314" s="16" t="s">
        <v>10</v>
      </c>
      <c r="C314" s="16" t="s">
        <v>10</v>
      </c>
      <c r="D314" s="16" t="s">
        <v>36</v>
      </c>
      <c r="E314" s="12" t="s">
        <v>189</v>
      </c>
      <c r="F314" s="16" t="s">
        <v>15</v>
      </c>
      <c r="G314" s="16"/>
      <c r="H314" s="16"/>
      <c r="I314" s="16"/>
    </row>
    <row r="315" spans="1:9" s="23" customFormat="1">
      <c r="A315" s="12" t="s">
        <v>9</v>
      </c>
      <c r="B315" s="12" t="s">
        <v>10</v>
      </c>
      <c r="C315" s="12" t="s">
        <v>10</v>
      </c>
      <c r="D315" s="12" t="s">
        <v>16</v>
      </c>
      <c r="E315" s="12" t="s">
        <v>190</v>
      </c>
      <c r="F315" s="12" t="s">
        <v>18</v>
      </c>
      <c r="G315" s="16">
        <v>20</v>
      </c>
      <c r="H315" s="16"/>
      <c r="I315" s="16"/>
    </row>
    <row r="316" spans="1:9" s="52" customFormat="1">
      <c r="A316" s="16" t="s">
        <v>9</v>
      </c>
      <c r="B316" s="16" t="s">
        <v>10</v>
      </c>
      <c r="C316" s="16" t="s">
        <v>10</v>
      </c>
      <c r="D316" s="16" t="s">
        <v>36</v>
      </c>
      <c r="E316" s="16" t="s">
        <v>144</v>
      </c>
      <c r="F316" s="16" t="s">
        <v>15</v>
      </c>
      <c r="G316" s="16"/>
      <c r="H316" s="16"/>
      <c r="I316" s="16"/>
    </row>
    <row r="317" spans="1:9" s="52" customFormat="1">
      <c r="A317" s="16" t="s">
        <v>9</v>
      </c>
      <c r="B317" s="16" t="s">
        <v>10</v>
      </c>
      <c r="C317" s="16" t="s">
        <v>10</v>
      </c>
      <c r="D317" s="16" t="s">
        <v>16</v>
      </c>
      <c r="E317" s="16" t="s">
        <v>191</v>
      </c>
      <c r="F317" s="16" t="s">
        <v>18</v>
      </c>
      <c r="G317" s="16" t="s">
        <v>192</v>
      </c>
      <c r="H317" s="16"/>
      <c r="I317" s="16"/>
    </row>
    <row r="318" spans="1:9" s="52" customFormat="1">
      <c r="A318" s="16" t="s">
        <v>9</v>
      </c>
      <c r="B318" s="16" t="s">
        <v>10</v>
      </c>
      <c r="C318" s="16" t="s">
        <v>10</v>
      </c>
      <c r="D318" s="16" t="s">
        <v>16</v>
      </c>
      <c r="E318" s="16" t="s">
        <v>193</v>
      </c>
      <c r="F318" s="16" t="s">
        <v>18</v>
      </c>
      <c r="G318" s="16" t="s">
        <v>194</v>
      </c>
      <c r="H318" s="16"/>
      <c r="I318" s="16"/>
    </row>
    <row r="319" spans="1:9" s="52" customFormat="1">
      <c r="A319" s="16" t="s">
        <v>9</v>
      </c>
      <c r="B319" s="16" t="s">
        <v>10</v>
      </c>
      <c r="C319" s="16" t="s">
        <v>10</v>
      </c>
      <c r="D319" s="16" t="s">
        <v>16</v>
      </c>
      <c r="E319" s="16" t="s">
        <v>195</v>
      </c>
      <c r="F319" s="16" t="s">
        <v>18</v>
      </c>
      <c r="G319" s="16" t="s">
        <v>196</v>
      </c>
      <c r="H319" s="16"/>
      <c r="I319" s="16"/>
    </row>
    <row r="320" spans="1:9" s="52" customFormat="1">
      <c r="A320" s="16" t="s">
        <v>9</v>
      </c>
      <c r="B320" s="16" t="s">
        <v>10</v>
      </c>
      <c r="C320" s="16" t="s">
        <v>10</v>
      </c>
      <c r="D320" s="16" t="s">
        <v>41</v>
      </c>
      <c r="E320" s="16" t="s">
        <v>197</v>
      </c>
      <c r="F320" s="16" t="s">
        <v>43</v>
      </c>
      <c r="G320" s="16" t="s">
        <v>198</v>
      </c>
      <c r="H320" s="16"/>
      <c r="I320" s="16"/>
    </row>
    <row r="321" spans="1:9" s="52" customFormat="1">
      <c r="A321" s="16" t="s">
        <v>9</v>
      </c>
      <c r="B321" s="16" t="s">
        <v>10</v>
      </c>
      <c r="C321" s="16" t="s">
        <v>10</v>
      </c>
      <c r="D321" s="16" t="s">
        <v>16</v>
      </c>
      <c r="E321" s="16" t="s">
        <v>199</v>
      </c>
      <c r="F321" s="16" t="s">
        <v>18</v>
      </c>
      <c r="G321" s="16">
        <v>50087</v>
      </c>
      <c r="H321" s="16"/>
      <c r="I321" s="16"/>
    </row>
    <row r="322" spans="1:9" s="52" customFormat="1">
      <c r="A322" s="16" t="s">
        <v>9</v>
      </c>
      <c r="B322" s="16" t="s">
        <v>10</v>
      </c>
      <c r="C322" s="16" t="s">
        <v>10</v>
      </c>
      <c r="D322" s="16" t="s">
        <v>41</v>
      </c>
      <c r="E322" s="16" t="s">
        <v>200</v>
      </c>
      <c r="F322" s="16" t="s">
        <v>43</v>
      </c>
      <c r="G322" s="16" t="s">
        <v>201</v>
      </c>
      <c r="H322" s="16"/>
      <c r="I322" s="16"/>
    </row>
    <row r="323" spans="1:9" s="52" customFormat="1">
      <c r="A323" s="16" t="s">
        <v>9</v>
      </c>
      <c r="B323" s="16" t="s">
        <v>10</v>
      </c>
      <c r="C323" s="16" t="s">
        <v>10</v>
      </c>
      <c r="D323" s="16" t="s">
        <v>36</v>
      </c>
      <c r="E323" s="16" t="s">
        <v>202</v>
      </c>
      <c r="F323" s="16" t="s">
        <v>15</v>
      </c>
      <c r="G323" s="16"/>
      <c r="H323" s="16"/>
      <c r="I323" s="16"/>
    </row>
    <row r="324" spans="1:9" s="52" customFormat="1">
      <c r="A324" s="16" t="s">
        <v>9</v>
      </c>
      <c r="B324" s="16" t="s">
        <v>10</v>
      </c>
      <c r="C324" s="16" t="s">
        <v>10</v>
      </c>
      <c r="D324" s="16" t="s">
        <v>16</v>
      </c>
      <c r="E324" s="16" t="s">
        <v>203</v>
      </c>
      <c r="F324" s="16" t="s">
        <v>18</v>
      </c>
      <c r="G324" s="16" t="s">
        <v>204</v>
      </c>
      <c r="H324" s="16"/>
      <c r="I324" s="16"/>
    </row>
    <row r="325" spans="1:9" s="52" customFormat="1">
      <c r="A325" s="16" t="s">
        <v>9</v>
      </c>
      <c r="B325" s="16" t="s">
        <v>10</v>
      </c>
      <c r="C325" s="16" t="s">
        <v>10</v>
      </c>
      <c r="D325" s="16" t="s">
        <v>41</v>
      </c>
      <c r="E325" s="16" t="s">
        <v>205</v>
      </c>
      <c r="F325" s="16" t="s">
        <v>43</v>
      </c>
      <c r="G325" s="16" t="s">
        <v>206</v>
      </c>
      <c r="H325" s="16"/>
      <c r="I325" s="16"/>
    </row>
    <row r="326" spans="1:9" s="52" customFormat="1">
      <c r="A326" s="16" t="s">
        <v>9</v>
      </c>
      <c r="B326" s="16" t="s">
        <v>10</v>
      </c>
      <c r="C326" s="16" t="s">
        <v>10</v>
      </c>
      <c r="D326" s="16" t="s">
        <v>41</v>
      </c>
      <c r="E326" s="16" t="s">
        <v>207</v>
      </c>
      <c r="F326" s="16" t="s">
        <v>43</v>
      </c>
      <c r="G326" s="16">
        <v>2012</v>
      </c>
      <c r="H326" s="16"/>
      <c r="I326" s="16"/>
    </row>
    <row r="327" spans="1:9" s="52" customFormat="1">
      <c r="A327" s="16" t="s">
        <v>9</v>
      </c>
      <c r="B327" s="16" t="s">
        <v>10</v>
      </c>
      <c r="C327" s="16" t="s">
        <v>10</v>
      </c>
      <c r="D327" s="16" t="s">
        <v>69</v>
      </c>
      <c r="E327" s="16"/>
      <c r="F327" s="16" t="s">
        <v>70</v>
      </c>
      <c r="G327" s="16">
        <v>5</v>
      </c>
      <c r="H327" s="16"/>
      <c r="I327" s="16"/>
    </row>
    <row r="328" spans="1:9" s="52" customFormat="1">
      <c r="A328" s="16" t="s">
        <v>9</v>
      </c>
      <c r="B328" s="16" t="s">
        <v>10</v>
      </c>
      <c r="C328" s="16" t="s">
        <v>10</v>
      </c>
      <c r="D328" s="16" t="s">
        <v>16</v>
      </c>
      <c r="E328" s="16" t="s">
        <v>208</v>
      </c>
      <c r="F328" s="16" t="s">
        <v>18</v>
      </c>
      <c r="G328" s="16">
        <v>123</v>
      </c>
      <c r="H328" s="16"/>
      <c r="I328" s="16"/>
    </row>
    <row r="329" spans="1:9" s="52" customFormat="1">
      <c r="A329" s="12" t="s">
        <v>9</v>
      </c>
      <c r="B329" s="12" t="s">
        <v>10</v>
      </c>
      <c r="C329" s="12" t="s">
        <v>10</v>
      </c>
      <c r="D329" s="12" t="s">
        <v>81</v>
      </c>
      <c r="E329" s="12" t="s">
        <v>209</v>
      </c>
      <c r="F329" s="16" t="s">
        <v>18</v>
      </c>
      <c r="G329" s="16" t="s">
        <v>176</v>
      </c>
      <c r="H329" s="16"/>
      <c r="I329" s="16"/>
    </row>
    <row r="330" spans="1:9" s="52" customFormat="1">
      <c r="A330" s="16" t="s">
        <v>9</v>
      </c>
      <c r="B330" s="16" t="s">
        <v>10</v>
      </c>
      <c r="C330" s="16" t="s">
        <v>10</v>
      </c>
      <c r="D330" s="16" t="s">
        <v>13</v>
      </c>
      <c r="E330" s="16" t="s">
        <v>210</v>
      </c>
      <c r="F330" s="16" t="s">
        <v>15</v>
      </c>
      <c r="G330" s="16"/>
      <c r="H330" s="16"/>
      <c r="I330" s="16"/>
    </row>
    <row r="331" spans="1:9" s="52" customFormat="1">
      <c r="A331" s="16" t="s">
        <v>9</v>
      </c>
      <c r="B331" s="16"/>
      <c r="C331" s="16"/>
      <c r="D331" s="16" t="s">
        <v>69</v>
      </c>
      <c r="E331" s="16"/>
      <c r="F331" s="16" t="s">
        <v>70</v>
      </c>
      <c r="G331" s="16">
        <v>5</v>
      </c>
      <c r="H331" s="16"/>
      <c r="I331" s="16"/>
    </row>
    <row r="332" spans="1:9" s="19" customFormat="1">
      <c r="A332" s="12" t="s">
        <v>9</v>
      </c>
      <c r="B332" s="12" t="s">
        <v>10</v>
      </c>
      <c r="C332" s="12" t="s">
        <v>10</v>
      </c>
      <c r="D332" s="12" t="s">
        <v>36</v>
      </c>
      <c r="E332" s="12" t="s">
        <v>37</v>
      </c>
      <c r="F332" s="12" t="s">
        <v>15</v>
      </c>
      <c r="G332" s="12"/>
      <c r="H332" s="12"/>
      <c r="I332" s="12"/>
    </row>
    <row r="333" spans="1:9" s="15" customFormat="1" ht="10.5">
      <c r="A333" s="12" t="s">
        <v>9</v>
      </c>
      <c r="B333" s="12" t="s">
        <v>10</v>
      </c>
      <c r="C333" s="12" t="s">
        <v>10</v>
      </c>
      <c r="D333" s="12" t="s">
        <v>1</v>
      </c>
      <c r="E333" s="12"/>
      <c r="F333" s="12" t="s">
        <v>11</v>
      </c>
      <c r="G333" s="16" t="str">
        <f>CONCATENATE([1]TestData!$Y$20,",",[1]TestData!$Z$20)</f>
        <v>brian@razoo.com,Razoo1</v>
      </c>
      <c r="H333" s="36"/>
      <c r="I333" s="12"/>
    </row>
    <row r="334" spans="1:9" s="19" customFormat="1" ht="32.25">
      <c r="A334" s="12" t="s">
        <v>9</v>
      </c>
      <c r="B334" s="12" t="s">
        <v>10</v>
      </c>
      <c r="C334" s="12" t="s">
        <v>10</v>
      </c>
      <c r="D334" s="12" t="s">
        <v>1</v>
      </c>
      <c r="E334" s="26"/>
      <c r="F334" s="12" t="s">
        <v>12</v>
      </c>
      <c r="G334" s="40" t="str">
        <f>[1]TestData!$BV$7</f>
        <v>https://subdomain3-qaindia.razoo.com/admin/qa_hack/compute_golden_tickets_for_current_hour</v>
      </c>
      <c r="H334" s="26"/>
      <c r="I334" s="26"/>
    </row>
    <row r="335" spans="1:9" s="19" customFormat="1" ht="35.25" customHeight="1">
      <c r="A335" s="12" t="s">
        <v>9</v>
      </c>
      <c r="B335" s="12" t="s">
        <v>10</v>
      </c>
      <c r="C335" s="12" t="s">
        <v>10</v>
      </c>
      <c r="D335" s="12" t="s">
        <v>1</v>
      </c>
      <c r="E335" s="26"/>
      <c r="F335" s="12" t="s">
        <v>12</v>
      </c>
      <c r="G335" s="40" t="str">
        <f>CONCATENATE("https://",[1]TestData!$D$10,"-", [1]TestData!$D$12,".razoo.com/giving_events/GivingEventCMS/home")</f>
        <v>https://subdomain3-qaindia.razoo.com/giving_events/GivingEventCMS/home</v>
      </c>
      <c r="H335" s="26"/>
      <c r="I335" s="26"/>
    </row>
    <row r="336" spans="1:9" s="51" customFormat="1" ht="35.25" customHeight="1">
      <c r="A336" s="12" t="s">
        <v>9</v>
      </c>
      <c r="B336" s="12" t="s">
        <v>10</v>
      </c>
      <c r="C336" s="12" t="s">
        <v>10</v>
      </c>
      <c r="D336" s="12" t="s">
        <v>36</v>
      </c>
      <c r="E336" s="12" t="str">
        <f>[1]TestData!$O$13</f>
        <v>TEST ORG3 WITHOUT EIN3</v>
      </c>
      <c r="F336" s="12" t="s">
        <v>163</v>
      </c>
      <c r="G336" s="12"/>
      <c r="H336" s="12"/>
      <c r="I336" s="12"/>
    </row>
    <row r="337" spans="1:9" s="51" customFormat="1" ht="10.5">
      <c r="A337" s="12" t="s">
        <v>9</v>
      </c>
      <c r="B337" s="12" t="s">
        <v>10</v>
      </c>
      <c r="C337" s="12" t="s">
        <v>10</v>
      </c>
      <c r="D337" s="12" t="s">
        <v>36</v>
      </c>
      <c r="E337" s="12" t="str">
        <f>[1]TestData!$O$14</f>
        <v>TEST ORG4 WITHOUT EIN3</v>
      </c>
      <c r="F337" s="12" t="s">
        <v>163</v>
      </c>
      <c r="G337" s="12"/>
      <c r="H337" s="12"/>
      <c r="I337" s="12"/>
    </row>
    <row r="338" spans="1:9" s="19" customFormat="1">
      <c r="A338" s="16" t="s">
        <v>9</v>
      </c>
      <c r="B338" s="16" t="s">
        <v>10</v>
      </c>
      <c r="C338" s="16" t="s">
        <v>10</v>
      </c>
      <c r="D338" s="16" t="s">
        <v>1</v>
      </c>
      <c r="E338" s="16"/>
      <c r="F338" s="16" t="s">
        <v>12</v>
      </c>
      <c r="G338" s="40" t="str">
        <f>CONCATENATE("https://",[1]TestData!$D$10,"-", [1]TestData!$D$12,".razoo.com/admin/giving_events")</f>
        <v>https://subdomain3-qaindia.razoo.com/admin/giving_events</v>
      </c>
      <c r="H338" s="16"/>
      <c r="I338" s="16"/>
    </row>
    <row r="339" spans="1:9" s="19" customFormat="1">
      <c r="A339" s="16" t="s">
        <v>9</v>
      </c>
      <c r="B339" s="16"/>
      <c r="C339" s="16"/>
      <c r="D339" s="16" t="s">
        <v>69</v>
      </c>
      <c r="E339" s="16"/>
      <c r="F339" s="16" t="s">
        <v>70</v>
      </c>
      <c r="G339" s="40">
        <v>5</v>
      </c>
      <c r="H339" s="40"/>
      <c r="I339" s="16"/>
    </row>
    <row r="340" spans="1:9" s="23" customFormat="1">
      <c r="A340" s="16" t="s">
        <v>9</v>
      </c>
      <c r="B340" s="16" t="s">
        <v>10</v>
      </c>
      <c r="C340" s="16" t="s">
        <v>10</v>
      </c>
      <c r="D340" s="16" t="s">
        <v>36</v>
      </c>
      <c r="E340" s="16" t="s">
        <v>85</v>
      </c>
      <c r="F340" s="16" t="s">
        <v>15</v>
      </c>
      <c r="G340" s="26"/>
      <c r="H340" s="27"/>
      <c r="I340" s="26"/>
    </row>
    <row r="341" spans="1:9" s="51" customFormat="1" ht="35.25" customHeight="1">
      <c r="A341" s="12" t="s">
        <v>9</v>
      </c>
      <c r="B341" s="12" t="s">
        <v>10</v>
      </c>
      <c r="C341" s="12" t="s">
        <v>10</v>
      </c>
      <c r="D341" s="12" t="s">
        <v>36</v>
      </c>
      <c r="E341" s="12" t="str">
        <f>[1]TestData!$O$13</f>
        <v>TEST ORG3 WITHOUT EIN3</v>
      </c>
      <c r="F341" s="12" t="s">
        <v>163</v>
      </c>
      <c r="G341" s="12"/>
      <c r="H341" s="12"/>
      <c r="I341" s="12"/>
    </row>
    <row r="342" spans="1:9" s="51" customFormat="1" ht="10.5">
      <c r="A342" s="12" t="s">
        <v>9</v>
      </c>
      <c r="B342" s="12" t="s">
        <v>10</v>
      </c>
      <c r="C342" s="12" t="s">
        <v>10</v>
      </c>
      <c r="D342" s="12" t="s">
        <v>36</v>
      </c>
      <c r="E342" s="12" t="str">
        <f>[1]TestData!$O$14</f>
        <v>TEST ORG4 WITHOUT EIN3</v>
      </c>
      <c r="F342" s="12" t="s">
        <v>163</v>
      </c>
      <c r="G342" s="12"/>
      <c r="H342" s="12"/>
      <c r="I342" s="12"/>
    </row>
    <row r="343" spans="1:9" s="44" customFormat="1" ht="10.5">
      <c r="A343" s="36" t="s">
        <v>9</v>
      </c>
      <c r="B343" s="12" t="s">
        <v>10</v>
      </c>
      <c r="C343" s="12" t="s">
        <v>10</v>
      </c>
      <c r="D343" s="36" t="s">
        <v>36</v>
      </c>
      <c r="E343" s="36" t="s">
        <v>37</v>
      </c>
      <c r="F343" s="36" t="s">
        <v>15</v>
      </c>
      <c r="G343" s="36"/>
      <c r="H343" s="36"/>
      <c r="I343" s="36"/>
    </row>
    <row r="344" spans="1:9" s="39" customFormat="1">
      <c r="A344" s="12" t="s">
        <v>9</v>
      </c>
      <c r="B344" s="12" t="s">
        <v>10</v>
      </c>
      <c r="C344" s="12" t="s">
        <v>10</v>
      </c>
      <c r="D344" s="12" t="s">
        <v>1</v>
      </c>
      <c r="E344" s="12"/>
      <c r="F344" s="12" t="s">
        <v>11</v>
      </c>
      <c r="G344" s="46" t="str">
        <f>CONCATENATE([1]TestData!$Y$19,",",[1]TestData!$Z$19)</f>
        <v>ebi@srasys.co.in,Razoo1</v>
      </c>
      <c r="H344" s="12"/>
      <c r="I344" s="12"/>
    </row>
    <row r="345" spans="1:9" s="19" customFormat="1">
      <c r="A345" s="16" t="s">
        <v>9</v>
      </c>
      <c r="B345" s="16" t="s">
        <v>10</v>
      </c>
      <c r="C345" s="16" t="s">
        <v>10</v>
      </c>
      <c r="D345" s="16" t="s">
        <v>1</v>
      </c>
      <c r="E345" s="16"/>
      <c r="F345" s="16" t="s">
        <v>12</v>
      </c>
      <c r="G345" s="40" t="str">
        <f>CONCATENATE("https://",[1]TestData!$D$10,"-", [1]TestData!$D$12,".razoo.com/admin/giving_events")</f>
        <v>https://subdomain3-qaindia.razoo.com/admin/giving_events</v>
      </c>
      <c r="H345" s="40"/>
      <c r="I345" s="16"/>
    </row>
    <row r="346" spans="1:9" s="19" customFormat="1">
      <c r="A346" s="16" t="s">
        <v>9</v>
      </c>
      <c r="B346" s="16"/>
      <c r="C346" s="16"/>
      <c r="D346" s="16" t="s">
        <v>69</v>
      </c>
      <c r="E346" s="16"/>
      <c r="F346" s="16" t="s">
        <v>70</v>
      </c>
      <c r="G346" s="40">
        <v>5</v>
      </c>
      <c r="H346" s="40"/>
      <c r="I346" s="16"/>
    </row>
    <row r="347" spans="1:9" s="23" customFormat="1">
      <c r="A347" s="16" t="s">
        <v>9</v>
      </c>
      <c r="B347" s="16" t="s">
        <v>10</v>
      </c>
      <c r="C347" s="16" t="s">
        <v>10</v>
      </c>
      <c r="D347" s="16" t="s">
        <v>36</v>
      </c>
      <c r="E347" s="16" t="s">
        <v>85</v>
      </c>
      <c r="F347" s="16" t="s">
        <v>15</v>
      </c>
      <c r="G347" s="26"/>
      <c r="H347" s="27"/>
      <c r="I347" s="26"/>
    </row>
    <row r="348" spans="1:9" s="39" customFormat="1">
      <c r="A348" s="16" t="s">
        <v>9</v>
      </c>
      <c r="B348" s="16" t="s">
        <v>10</v>
      </c>
      <c r="C348" s="16" t="s">
        <v>10</v>
      </c>
      <c r="D348" s="16" t="s">
        <v>36</v>
      </c>
      <c r="E348" s="12" t="s">
        <v>164</v>
      </c>
      <c r="F348" s="12" t="s">
        <v>15</v>
      </c>
      <c r="G348" s="46"/>
      <c r="H348" s="12"/>
      <c r="I348" s="12"/>
    </row>
    <row r="349" spans="1:9" s="9" customFormat="1" ht="21">
      <c r="A349" s="12" t="s">
        <v>9</v>
      </c>
      <c r="B349" s="12" t="s">
        <v>10</v>
      </c>
      <c r="C349" s="12" t="s">
        <v>165</v>
      </c>
      <c r="D349" s="16" t="s">
        <v>66</v>
      </c>
      <c r="E349" s="12" t="s">
        <v>166</v>
      </c>
      <c r="F349" s="16" t="s">
        <v>15</v>
      </c>
      <c r="G349" s="48"/>
      <c r="H349" s="12"/>
      <c r="I349" s="36"/>
    </row>
    <row r="350" spans="1:9" s="19" customFormat="1">
      <c r="A350" s="16" t="s">
        <v>9</v>
      </c>
      <c r="B350" s="16"/>
      <c r="C350" s="16"/>
      <c r="D350" s="16" t="s">
        <v>69</v>
      </c>
      <c r="E350" s="16"/>
      <c r="F350" s="16" t="s">
        <v>70</v>
      </c>
      <c r="G350" s="40">
        <v>3</v>
      </c>
      <c r="H350" s="40"/>
      <c r="I350" s="16"/>
    </row>
    <row r="351" spans="1:9" s="39" customFormat="1">
      <c r="A351" s="16" t="s">
        <v>9</v>
      </c>
      <c r="B351" s="16" t="s">
        <v>10</v>
      </c>
      <c r="C351" s="16" t="s">
        <v>10</v>
      </c>
      <c r="D351" s="16" t="s">
        <v>36</v>
      </c>
      <c r="E351" s="12" t="s">
        <v>164</v>
      </c>
      <c r="F351" s="12" t="s">
        <v>15</v>
      </c>
      <c r="G351" s="46"/>
      <c r="H351" s="12"/>
      <c r="I351" s="12"/>
    </row>
    <row r="352" spans="1:9" s="9" customFormat="1" ht="21">
      <c r="A352" s="12" t="s">
        <v>9</v>
      </c>
      <c r="B352" s="12" t="s">
        <v>10</v>
      </c>
      <c r="C352" s="12" t="s">
        <v>165</v>
      </c>
      <c r="D352" s="16" t="s">
        <v>66</v>
      </c>
      <c r="E352" s="12" t="s">
        <v>166</v>
      </c>
      <c r="F352" s="16" t="s">
        <v>15</v>
      </c>
      <c r="G352" s="48"/>
      <c r="H352" s="12"/>
      <c r="I352" s="36"/>
    </row>
    <row r="353" spans="1:9" s="39" customFormat="1">
      <c r="A353" s="16" t="s">
        <v>9</v>
      </c>
      <c r="B353" s="16" t="s">
        <v>10</v>
      </c>
      <c r="C353" s="16" t="s">
        <v>10</v>
      </c>
      <c r="D353" s="16" t="s">
        <v>36</v>
      </c>
      <c r="E353" s="12" t="s">
        <v>155</v>
      </c>
      <c r="F353" s="12" t="s">
        <v>15</v>
      </c>
      <c r="G353" s="46"/>
      <c r="H353" s="12"/>
      <c r="I353" s="12"/>
    </row>
    <row r="354" spans="1:9" s="39" customFormat="1">
      <c r="A354" s="16" t="s">
        <v>9</v>
      </c>
      <c r="B354" s="16" t="s">
        <v>10</v>
      </c>
      <c r="C354" s="16" t="s">
        <v>10</v>
      </c>
      <c r="D354" s="16" t="s">
        <v>41</v>
      </c>
      <c r="E354" s="12" t="s">
        <v>156</v>
      </c>
      <c r="F354" s="12" t="s">
        <v>43</v>
      </c>
      <c r="G354" s="46" t="s">
        <v>157</v>
      </c>
      <c r="H354" s="12">
        <v>0</v>
      </c>
      <c r="I354" s="12"/>
    </row>
    <row r="355" spans="1:9" s="39" customFormat="1">
      <c r="A355" s="16" t="s">
        <v>9</v>
      </c>
      <c r="B355" s="16" t="s">
        <v>10</v>
      </c>
      <c r="C355" s="16" t="s">
        <v>10</v>
      </c>
      <c r="D355" s="16" t="s">
        <v>16</v>
      </c>
      <c r="E355" s="12" t="s">
        <v>158</v>
      </c>
      <c r="F355" s="12" t="s">
        <v>18</v>
      </c>
      <c r="G355" s="46">
        <v>50000</v>
      </c>
      <c r="H355" s="12"/>
      <c r="I355" s="12"/>
    </row>
    <row r="356" spans="1:9" s="39" customFormat="1">
      <c r="A356" s="16" t="s">
        <v>9</v>
      </c>
      <c r="B356" s="16" t="s">
        <v>10</v>
      </c>
      <c r="C356" s="16" t="s">
        <v>10</v>
      </c>
      <c r="D356" s="16" t="s">
        <v>16</v>
      </c>
      <c r="E356" s="12" t="s">
        <v>159</v>
      </c>
      <c r="F356" s="16" t="s">
        <v>18</v>
      </c>
      <c r="G356" s="47">
        <f ca="1">[1]TestData!$D$17</f>
        <v>41143.903897337957</v>
      </c>
      <c r="H356" s="12"/>
      <c r="I356" s="12"/>
    </row>
    <row r="357" spans="1:9" s="39" customFormat="1">
      <c r="A357" s="16" t="s">
        <v>9</v>
      </c>
      <c r="B357" s="16" t="s">
        <v>10</v>
      </c>
      <c r="C357" s="16" t="s">
        <v>10</v>
      </c>
      <c r="D357" s="16" t="s">
        <v>13</v>
      </c>
      <c r="E357" s="12" t="s">
        <v>68</v>
      </c>
      <c r="F357" s="12" t="s">
        <v>15</v>
      </c>
      <c r="G357" s="46"/>
      <c r="H357" s="12"/>
      <c r="I357" s="12"/>
    </row>
    <row r="358" spans="1:9" s="39" customFormat="1">
      <c r="A358" s="16"/>
      <c r="B358" s="16"/>
      <c r="C358" s="16"/>
      <c r="D358" s="16"/>
      <c r="E358" s="12"/>
      <c r="F358" s="12"/>
      <c r="G358" s="46"/>
      <c r="H358" s="12"/>
      <c r="I358" s="12"/>
    </row>
    <row r="359" spans="1:9" s="39" customFormat="1">
      <c r="A359" s="16" t="s">
        <v>9</v>
      </c>
      <c r="B359" s="16" t="s">
        <v>10</v>
      </c>
      <c r="C359" s="16" t="s">
        <v>10</v>
      </c>
      <c r="D359" s="16" t="s">
        <v>36</v>
      </c>
      <c r="E359" s="12" t="s">
        <v>155</v>
      </c>
      <c r="F359" s="12" t="s">
        <v>15</v>
      </c>
      <c r="G359" s="46"/>
      <c r="H359" s="12"/>
      <c r="I359" s="12"/>
    </row>
    <row r="360" spans="1:9" s="39" customFormat="1">
      <c r="A360" s="16" t="s">
        <v>9</v>
      </c>
      <c r="B360" s="16" t="s">
        <v>10</v>
      </c>
      <c r="C360" s="16" t="s">
        <v>10</v>
      </c>
      <c r="D360" s="16" t="s">
        <v>41</v>
      </c>
      <c r="E360" s="12" t="s">
        <v>156</v>
      </c>
      <c r="F360" s="12" t="s">
        <v>43</v>
      </c>
      <c r="G360" s="46" t="s">
        <v>160</v>
      </c>
      <c r="H360" s="12">
        <v>1</v>
      </c>
      <c r="I360" s="12"/>
    </row>
    <row r="361" spans="1:9" s="39" customFormat="1">
      <c r="A361" s="16" t="s">
        <v>9</v>
      </c>
      <c r="B361" s="16" t="s">
        <v>10</v>
      </c>
      <c r="C361" s="16" t="s">
        <v>10</v>
      </c>
      <c r="D361" s="16" t="s">
        <v>16</v>
      </c>
      <c r="E361" s="12" t="s">
        <v>158</v>
      </c>
      <c r="F361" s="12" t="s">
        <v>18</v>
      </c>
      <c r="G361" s="46">
        <v>50000</v>
      </c>
      <c r="H361" s="12"/>
      <c r="I361" s="12"/>
    </row>
    <row r="362" spans="1:9" s="39" customFormat="1">
      <c r="A362" s="16" t="s">
        <v>9</v>
      </c>
      <c r="B362" s="16" t="s">
        <v>10</v>
      </c>
      <c r="C362" s="16" t="s">
        <v>10</v>
      </c>
      <c r="D362" s="16" t="s">
        <v>16</v>
      </c>
      <c r="E362" s="12" t="s">
        <v>159</v>
      </c>
      <c r="F362" s="16" t="s">
        <v>18</v>
      </c>
      <c r="G362" s="47">
        <f ca="1">[1]TestData!$D$17</f>
        <v>41143.903897337957</v>
      </c>
      <c r="H362" s="12"/>
      <c r="I362" s="12"/>
    </row>
    <row r="363" spans="1:9" s="39" customFormat="1">
      <c r="A363" s="16" t="s">
        <v>9</v>
      </c>
      <c r="B363" s="16" t="s">
        <v>10</v>
      </c>
      <c r="C363" s="16" t="s">
        <v>10</v>
      </c>
      <c r="D363" s="16" t="s">
        <v>13</v>
      </c>
      <c r="E363" s="12" t="s">
        <v>68</v>
      </c>
      <c r="F363" s="12" t="s">
        <v>15</v>
      </c>
      <c r="G363" s="46"/>
      <c r="H363" s="12"/>
      <c r="I363" s="12"/>
    </row>
    <row r="364" spans="1:9" s="39" customFormat="1">
      <c r="A364" s="12"/>
      <c r="B364" s="12"/>
      <c r="C364" s="12"/>
      <c r="D364" s="12"/>
      <c r="E364" s="12"/>
      <c r="F364" s="12"/>
      <c r="G364" s="46"/>
      <c r="H364" s="12"/>
      <c r="I364" s="12"/>
    </row>
    <row r="365" spans="1:9" s="39" customFormat="1" ht="21.75">
      <c r="A365" s="12" t="s">
        <v>9</v>
      </c>
      <c r="B365" s="12" t="s">
        <v>10</v>
      </c>
      <c r="C365" s="12" t="s">
        <v>10</v>
      </c>
      <c r="D365" s="12" t="s">
        <v>1</v>
      </c>
      <c r="E365" s="12"/>
      <c r="F365" s="12" t="s">
        <v>12</v>
      </c>
      <c r="G365" s="16" t="str">
        <f>CONCATENATE("https://",[1]TestData!$D$10,"-",[1]TestData!$D$12,".razoo.com/story/",[1]TestData!$AK$57)</f>
        <v>https://subdomain3-qaindia.razoo.com/story/Fr1-For-Test-Org3-Without-Ein3</v>
      </c>
      <c r="H365" s="16"/>
      <c r="I365" s="16"/>
    </row>
    <row r="366" spans="1:9" s="39" customFormat="1">
      <c r="A366" s="16" t="s">
        <v>9</v>
      </c>
      <c r="B366" s="16" t="s">
        <v>10</v>
      </c>
      <c r="C366" s="16" t="s">
        <v>10</v>
      </c>
      <c r="D366" s="16" t="s">
        <v>36</v>
      </c>
      <c r="E366" s="16" t="s">
        <v>211</v>
      </c>
      <c r="F366" s="16" t="s">
        <v>15</v>
      </c>
      <c r="G366" s="16"/>
      <c r="H366" s="16"/>
      <c r="I366" s="16"/>
    </row>
    <row r="367" spans="1:9" s="39" customFormat="1">
      <c r="A367" s="12" t="s">
        <v>9</v>
      </c>
      <c r="B367" s="12" t="s">
        <v>10</v>
      </c>
      <c r="C367" s="12" t="s">
        <v>10</v>
      </c>
      <c r="D367" s="12" t="s">
        <v>36</v>
      </c>
      <c r="E367" s="12" t="s">
        <v>212</v>
      </c>
      <c r="F367" s="12" t="s">
        <v>15</v>
      </c>
      <c r="G367" s="36"/>
      <c r="H367" s="12"/>
      <c r="I367" s="36"/>
    </row>
    <row r="368" spans="1:9" s="39" customFormat="1">
      <c r="A368" s="12" t="s">
        <v>9</v>
      </c>
      <c r="B368" s="12" t="s">
        <v>10</v>
      </c>
      <c r="C368" s="12" t="s">
        <v>10</v>
      </c>
      <c r="D368" s="12" t="s">
        <v>16</v>
      </c>
      <c r="E368" s="12" t="s">
        <v>213</v>
      </c>
      <c r="F368" s="12" t="s">
        <v>18</v>
      </c>
      <c r="G368" s="36" t="s">
        <v>214</v>
      </c>
      <c r="H368" s="36" t="s">
        <v>214</v>
      </c>
      <c r="I368" s="36"/>
    </row>
    <row r="369" spans="1:9" s="39" customFormat="1">
      <c r="A369" s="12" t="s">
        <v>9</v>
      </c>
      <c r="B369" s="12" t="s">
        <v>10</v>
      </c>
      <c r="C369" s="12" t="s">
        <v>10</v>
      </c>
      <c r="D369" s="12" t="s">
        <v>16</v>
      </c>
      <c r="E369" s="12" t="s">
        <v>215</v>
      </c>
      <c r="F369" s="12" t="s">
        <v>18</v>
      </c>
      <c r="G369" s="36" t="str">
        <f>[1]TestData!$Y$16</f>
        <v>orgadmin3_3@sra.com</v>
      </c>
      <c r="H369" s="36" t="str">
        <f>[1]TestData!$Y$16</f>
        <v>orgadmin3_3@sra.com</v>
      </c>
      <c r="I369" s="36"/>
    </row>
    <row r="370" spans="1:9" s="39" customFormat="1">
      <c r="A370" s="12" t="s">
        <v>9</v>
      </c>
      <c r="B370" s="12" t="s">
        <v>10</v>
      </c>
      <c r="C370" s="12" t="s">
        <v>10</v>
      </c>
      <c r="D370" s="12" t="s">
        <v>16</v>
      </c>
      <c r="E370" s="12" t="s">
        <v>216</v>
      </c>
      <c r="F370" s="12" t="s">
        <v>18</v>
      </c>
      <c r="G370" s="36">
        <v>40</v>
      </c>
      <c r="H370" s="12">
        <v>40</v>
      </c>
      <c r="I370" s="36"/>
    </row>
    <row r="371" spans="1:9" s="39" customFormat="1">
      <c r="A371" s="12" t="s">
        <v>9</v>
      </c>
      <c r="B371" s="12" t="s">
        <v>10</v>
      </c>
      <c r="C371" s="12" t="s">
        <v>10</v>
      </c>
      <c r="D371" s="12" t="s">
        <v>13</v>
      </c>
      <c r="E371" s="12" t="s">
        <v>217</v>
      </c>
      <c r="F371" s="12" t="s">
        <v>15</v>
      </c>
      <c r="G371" s="36"/>
      <c r="H371" s="12"/>
      <c r="I371" s="36"/>
    </row>
    <row r="372" spans="1:9" s="39" customFormat="1" ht="21.75">
      <c r="A372" s="12" t="s">
        <v>9</v>
      </c>
      <c r="B372" s="12" t="s">
        <v>10</v>
      </c>
      <c r="C372" s="12" t="s">
        <v>10</v>
      </c>
      <c r="D372" s="12" t="s">
        <v>1</v>
      </c>
      <c r="E372" s="12"/>
      <c r="F372" s="12" t="s">
        <v>12</v>
      </c>
      <c r="G372" s="16" t="str">
        <f>CONCATENATE("https://",[1]TestData!$J$4,"/story/",[1]TestData!$AK$58)</f>
        <v>https://www-qaindia.razoo.com/story/Fr1-For-Test-Org4-Without-Ein3</v>
      </c>
      <c r="H372" s="16"/>
      <c r="I372" s="16"/>
    </row>
    <row r="373" spans="1:9" s="39" customFormat="1">
      <c r="A373" s="16" t="s">
        <v>9</v>
      </c>
      <c r="B373" s="16" t="s">
        <v>10</v>
      </c>
      <c r="C373" s="16" t="s">
        <v>10</v>
      </c>
      <c r="D373" s="16" t="s">
        <v>36</v>
      </c>
      <c r="E373" s="16" t="s">
        <v>211</v>
      </c>
      <c r="F373" s="16" t="s">
        <v>15</v>
      </c>
      <c r="G373" s="16"/>
      <c r="H373" s="16"/>
      <c r="I373" s="16"/>
    </row>
    <row r="374" spans="1:9" s="39" customFormat="1">
      <c r="A374" s="12" t="s">
        <v>9</v>
      </c>
      <c r="B374" s="12" t="s">
        <v>10</v>
      </c>
      <c r="C374" s="12" t="s">
        <v>10</v>
      </c>
      <c r="D374" s="12" t="s">
        <v>36</v>
      </c>
      <c r="E374" s="12" t="s">
        <v>212</v>
      </c>
      <c r="F374" s="12" t="s">
        <v>15</v>
      </c>
      <c r="G374" s="36"/>
      <c r="H374" s="12"/>
      <c r="I374" s="36"/>
    </row>
    <row r="375" spans="1:9" s="39" customFormat="1">
      <c r="A375" s="12" t="s">
        <v>9</v>
      </c>
      <c r="B375" s="12" t="s">
        <v>10</v>
      </c>
      <c r="C375" s="12" t="s">
        <v>10</v>
      </c>
      <c r="D375" s="12" t="s">
        <v>16</v>
      </c>
      <c r="E375" s="12" t="s">
        <v>213</v>
      </c>
      <c r="F375" s="12" t="s">
        <v>18</v>
      </c>
      <c r="G375" s="36" t="s">
        <v>214</v>
      </c>
      <c r="H375" s="36" t="s">
        <v>214</v>
      </c>
      <c r="I375" s="36"/>
    </row>
    <row r="376" spans="1:9" s="39" customFormat="1">
      <c r="A376" s="12" t="s">
        <v>9</v>
      </c>
      <c r="B376" s="12" t="s">
        <v>10</v>
      </c>
      <c r="C376" s="12" t="s">
        <v>10</v>
      </c>
      <c r="D376" s="12" t="s">
        <v>16</v>
      </c>
      <c r="E376" s="12" t="s">
        <v>215</v>
      </c>
      <c r="F376" s="12" t="s">
        <v>18</v>
      </c>
      <c r="G376" s="36" t="str">
        <f>[1]TestData!$Y$16</f>
        <v>orgadmin3_3@sra.com</v>
      </c>
      <c r="H376" s="36" t="str">
        <f>[1]TestData!$Y$16</f>
        <v>orgadmin3_3@sra.com</v>
      </c>
      <c r="I376" s="36"/>
    </row>
    <row r="377" spans="1:9" s="39" customFormat="1">
      <c r="A377" s="12" t="s">
        <v>9</v>
      </c>
      <c r="B377" s="12" t="s">
        <v>10</v>
      </c>
      <c r="C377" s="12" t="s">
        <v>10</v>
      </c>
      <c r="D377" s="12" t="s">
        <v>16</v>
      </c>
      <c r="E377" s="12" t="s">
        <v>216</v>
      </c>
      <c r="F377" s="12" t="s">
        <v>18</v>
      </c>
      <c r="G377" s="36">
        <v>10</v>
      </c>
      <c r="H377" s="12">
        <v>10</v>
      </c>
      <c r="I377" s="36"/>
    </row>
    <row r="378" spans="1:9" s="39" customFormat="1">
      <c r="A378" s="12" t="s">
        <v>9</v>
      </c>
      <c r="B378" s="12" t="s">
        <v>10</v>
      </c>
      <c r="C378" s="12" t="s">
        <v>10</v>
      </c>
      <c r="D378" s="12" t="s">
        <v>13</v>
      </c>
      <c r="E378" s="12" t="s">
        <v>217</v>
      </c>
      <c r="F378" s="12" t="s">
        <v>15</v>
      </c>
      <c r="G378" s="36"/>
      <c r="H378" s="12"/>
      <c r="I378" s="36"/>
    </row>
    <row r="379" spans="1:9" s="39" customFormat="1">
      <c r="A379" s="12"/>
      <c r="B379" s="12"/>
      <c r="C379" s="12"/>
      <c r="D379" s="12"/>
      <c r="E379" s="12"/>
      <c r="F379" s="12"/>
      <c r="G379" s="36"/>
      <c r="H379" s="12"/>
      <c r="I379" s="36"/>
    </row>
    <row r="380" spans="1:9" s="39" customFormat="1">
      <c r="A380" s="12" t="s">
        <v>9</v>
      </c>
      <c r="B380" s="12" t="s">
        <v>10</v>
      </c>
      <c r="C380" s="12" t="s">
        <v>10</v>
      </c>
      <c r="D380" s="12" t="s">
        <v>36</v>
      </c>
      <c r="E380" s="12" t="s">
        <v>37</v>
      </c>
      <c r="F380" s="12" t="s">
        <v>15</v>
      </c>
      <c r="G380" s="36"/>
      <c r="H380" s="12"/>
      <c r="I380" s="36"/>
    </row>
    <row r="381" spans="1:9" s="39" customFormat="1">
      <c r="A381" s="12" t="s">
        <v>9</v>
      </c>
      <c r="B381" s="12" t="s">
        <v>10</v>
      </c>
      <c r="C381" s="12" t="s">
        <v>10</v>
      </c>
      <c r="D381" s="12" t="s">
        <v>1</v>
      </c>
      <c r="E381" s="12"/>
      <c r="F381" s="12" t="s">
        <v>11</v>
      </c>
      <c r="G381" s="46" t="str">
        <f>CONCATENATE([1]TestData!$Y$18,",",[1]TestData!$Z$18)</f>
        <v>sdr@srasys.co.in,Razoo1</v>
      </c>
      <c r="H381" s="12"/>
      <c r="I381" s="12"/>
    </row>
    <row r="382" spans="1:9" s="39" customFormat="1" ht="21.75">
      <c r="A382" s="12" t="s">
        <v>9</v>
      </c>
      <c r="B382" s="12" t="s">
        <v>10</v>
      </c>
      <c r="C382" s="12" t="s">
        <v>10</v>
      </c>
      <c r="D382" s="12" t="s">
        <v>1</v>
      </c>
      <c r="E382" s="12"/>
      <c r="F382" s="12" t="s">
        <v>12</v>
      </c>
      <c r="G382" s="16" t="str">
        <f>CONCATENATE("https://",[1]TestData!$D$10,"-",[1]TestData!$D$12,".razoo.com/story/",[1]TestData!$AK$58)</f>
        <v>https://subdomain3-qaindia.razoo.com/story/Fr1-For-Test-Org4-Without-Ein3</v>
      </c>
      <c r="H382" s="16"/>
      <c r="I382" s="16"/>
    </row>
    <row r="383" spans="1:9" s="19" customFormat="1">
      <c r="A383" s="16" t="s">
        <v>9</v>
      </c>
      <c r="B383" s="16" t="s">
        <v>10</v>
      </c>
      <c r="C383" s="16" t="s">
        <v>10</v>
      </c>
      <c r="D383" s="16" t="s">
        <v>16</v>
      </c>
      <c r="E383" s="16" t="s">
        <v>218</v>
      </c>
      <c r="F383" s="16" t="s">
        <v>18</v>
      </c>
      <c r="G383" s="16">
        <v>20</v>
      </c>
      <c r="H383" s="16">
        <v>20</v>
      </c>
      <c r="I383" s="16"/>
    </row>
    <row r="384" spans="1:9" s="19" customFormat="1">
      <c r="A384" s="16" t="s">
        <v>9</v>
      </c>
      <c r="B384" s="16" t="s">
        <v>10</v>
      </c>
      <c r="C384" s="16" t="s">
        <v>10</v>
      </c>
      <c r="D384" s="16" t="s">
        <v>13</v>
      </c>
      <c r="E384" s="16" t="s">
        <v>184</v>
      </c>
      <c r="F384" s="16" t="s">
        <v>15</v>
      </c>
      <c r="G384" s="16"/>
      <c r="H384" s="16"/>
      <c r="I384" s="16"/>
    </row>
    <row r="385" spans="1:9" s="19" customFormat="1" ht="32.25">
      <c r="A385" s="16" t="s">
        <v>9</v>
      </c>
      <c r="B385" s="16" t="s">
        <v>10</v>
      </c>
      <c r="C385" s="16" t="s">
        <v>10</v>
      </c>
      <c r="D385" s="16" t="s">
        <v>1</v>
      </c>
      <c r="E385" s="16"/>
      <c r="F385" s="16" t="s">
        <v>142</v>
      </c>
      <c r="G385" s="16" t="s">
        <v>143</v>
      </c>
      <c r="H385" s="16"/>
      <c r="I385" s="16"/>
    </row>
    <row r="386" spans="1:9" s="19" customFormat="1">
      <c r="A386" s="16" t="s">
        <v>9</v>
      </c>
      <c r="B386" s="16" t="s">
        <v>10</v>
      </c>
      <c r="C386" s="16" t="s">
        <v>10</v>
      </c>
      <c r="D386" s="16" t="s">
        <v>219</v>
      </c>
      <c r="E386" s="16" t="s">
        <v>220</v>
      </c>
      <c r="F386" s="16" t="s">
        <v>18</v>
      </c>
      <c r="G386" s="16" t="s">
        <v>176</v>
      </c>
      <c r="H386" s="16"/>
      <c r="I386" s="16"/>
    </row>
    <row r="387" spans="1:9" s="19" customFormat="1">
      <c r="A387" s="16" t="s">
        <v>9</v>
      </c>
      <c r="B387" s="16" t="s">
        <v>10</v>
      </c>
      <c r="C387" s="16" t="s">
        <v>10</v>
      </c>
      <c r="D387" s="16" t="s">
        <v>219</v>
      </c>
      <c r="E387" s="16" t="s">
        <v>221</v>
      </c>
      <c r="F387" s="16" t="s">
        <v>18</v>
      </c>
      <c r="G387" s="16" t="s">
        <v>176</v>
      </c>
      <c r="H387" s="16"/>
      <c r="I387" s="16"/>
    </row>
    <row r="388" spans="1:9" s="19" customFormat="1">
      <c r="A388" s="16" t="s">
        <v>9</v>
      </c>
      <c r="B388" s="16" t="s">
        <v>10</v>
      </c>
      <c r="C388" s="16" t="s">
        <v>10</v>
      </c>
      <c r="D388" s="16" t="s">
        <v>219</v>
      </c>
      <c r="E388" s="16" t="s">
        <v>222</v>
      </c>
      <c r="F388" s="16" t="s">
        <v>18</v>
      </c>
      <c r="G388" s="16" t="s">
        <v>176</v>
      </c>
      <c r="H388" s="16"/>
      <c r="I388" s="16"/>
    </row>
    <row r="389" spans="1:9" s="19" customFormat="1">
      <c r="A389" s="16" t="s">
        <v>9</v>
      </c>
      <c r="B389" s="16" t="s">
        <v>10</v>
      </c>
      <c r="C389" s="16" t="s">
        <v>10</v>
      </c>
      <c r="D389" s="16" t="s">
        <v>13</v>
      </c>
      <c r="E389" s="16" t="s">
        <v>144</v>
      </c>
      <c r="F389" s="16" t="s">
        <v>15</v>
      </c>
      <c r="G389" s="16"/>
      <c r="H389" s="16"/>
      <c r="I389" s="16"/>
    </row>
    <row r="390" spans="1:9">
      <c r="A390" s="13" t="s">
        <v>9</v>
      </c>
      <c r="B390" s="13" t="s">
        <v>10</v>
      </c>
      <c r="C390" s="13" t="s">
        <v>10</v>
      </c>
      <c r="D390" s="13" t="s">
        <v>30</v>
      </c>
      <c r="E390" s="13" t="s">
        <v>145</v>
      </c>
      <c r="F390" s="13" t="s">
        <v>15</v>
      </c>
      <c r="G390" s="13"/>
      <c r="H390" s="13"/>
      <c r="I390" s="13"/>
    </row>
    <row r="391" spans="1:9">
      <c r="A391" s="13" t="s">
        <v>9</v>
      </c>
      <c r="B391" s="13" t="s">
        <v>10</v>
      </c>
      <c r="C391" s="13" t="s">
        <v>10</v>
      </c>
      <c r="D391" s="13" t="s">
        <v>30</v>
      </c>
      <c r="E391" s="13" t="s">
        <v>146</v>
      </c>
      <c r="F391" s="13" t="s">
        <v>15</v>
      </c>
      <c r="G391" s="13"/>
      <c r="H391" s="13"/>
      <c r="I391" s="13"/>
    </row>
    <row r="392" spans="1:9" s="23" customFormat="1" ht="32.25">
      <c r="A392" s="12" t="s">
        <v>9</v>
      </c>
      <c r="B392" s="12" t="s">
        <v>10</v>
      </c>
      <c r="C392" s="12" t="s">
        <v>10</v>
      </c>
      <c r="D392" s="12" t="s">
        <v>1</v>
      </c>
      <c r="E392" s="12"/>
      <c r="F392" s="12" t="s">
        <v>12</v>
      </c>
      <c r="G392" s="12" t="str">
        <f>[1]TestData!$BV$7</f>
        <v>https://subdomain3-qaindia.razoo.com/admin/qa_hack/compute_golden_tickets_for_current_hour</v>
      </c>
      <c r="H392" s="12"/>
      <c r="I392" s="12"/>
    </row>
    <row r="393" spans="1:9" s="23" customFormat="1">
      <c r="A393" s="12" t="s">
        <v>9</v>
      </c>
      <c r="B393" s="12"/>
      <c r="C393" s="12"/>
      <c r="D393" s="12" t="s">
        <v>69</v>
      </c>
      <c r="E393" s="12"/>
      <c r="F393" s="12" t="s">
        <v>70</v>
      </c>
      <c r="G393" s="12">
        <v>3</v>
      </c>
      <c r="H393" s="12"/>
      <c r="I393" s="12"/>
    </row>
    <row r="394" spans="1:9" s="23" customFormat="1" ht="32.25">
      <c r="A394" s="12" t="s">
        <v>9</v>
      </c>
      <c r="B394" s="12" t="s">
        <v>10</v>
      </c>
      <c r="C394" s="12" t="s">
        <v>10</v>
      </c>
      <c r="D394" s="12" t="s">
        <v>30</v>
      </c>
      <c r="E394" s="12" t="s">
        <v>161</v>
      </c>
      <c r="F394" s="12" t="s">
        <v>153</v>
      </c>
      <c r="G394" s="12" t="s">
        <v>34</v>
      </c>
      <c r="H394" s="12" t="s">
        <v>162</v>
      </c>
      <c r="I394" s="12"/>
    </row>
    <row r="395" spans="1:9" s="23" customFormat="1" ht="21.75">
      <c r="A395" s="12" t="s">
        <v>9</v>
      </c>
      <c r="B395" s="12" t="s">
        <v>10</v>
      </c>
      <c r="C395" s="12" t="s">
        <v>10</v>
      </c>
      <c r="D395" s="12" t="s">
        <v>1</v>
      </c>
      <c r="E395" s="12"/>
      <c r="F395" s="12" t="s">
        <v>12</v>
      </c>
      <c r="G395" s="40" t="str">
        <f>CONCATENATE("http://",[1]TestData!$D$10,"-", [1]TestData!$D$12,".razoo.com/giving_events/GivingEventCMS/home")</f>
        <v>http://subdomain3-qaindia.razoo.com/giving_events/GivingEventCMS/home</v>
      </c>
      <c r="H395" s="27"/>
      <c r="I395" s="26"/>
    </row>
    <row r="396" spans="1:9" s="23" customFormat="1">
      <c r="A396" s="12" t="s">
        <v>9</v>
      </c>
      <c r="B396" s="12" t="s">
        <v>10</v>
      </c>
      <c r="C396" s="12" t="s">
        <v>10</v>
      </c>
      <c r="D396" s="12" t="s">
        <v>36</v>
      </c>
      <c r="E396" s="16" t="str">
        <f>[1]TestData!$AJ$59</f>
        <v>TEST ORG3 WITHOUT EIN3</v>
      </c>
      <c r="F396" s="12" t="s">
        <v>163</v>
      </c>
      <c r="G396" s="26"/>
      <c r="H396" s="27"/>
      <c r="I396" s="26"/>
    </row>
    <row r="397" spans="1:9" s="23" customFormat="1">
      <c r="A397" s="12" t="s">
        <v>9</v>
      </c>
      <c r="B397" s="12" t="s">
        <v>10</v>
      </c>
      <c r="C397" s="12" t="s">
        <v>10</v>
      </c>
      <c r="D397" s="12" t="s">
        <v>36</v>
      </c>
      <c r="E397" s="16" t="str">
        <f>[1]TestData!$AJ$60</f>
        <v>TEST ORG4 WITHOUT EIN3</v>
      </c>
      <c r="F397" s="12" t="s">
        <v>163</v>
      </c>
      <c r="G397" s="40"/>
      <c r="H397" s="27"/>
      <c r="I397" s="26"/>
    </row>
    <row r="398" spans="1:9" s="19" customFormat="1">
      <c r="A398" s="16" t="s">
        <v>9</v>
      </c>
      <c r="B398" s="16" t="s">
        <v>10</v>
      </c>
      <c r="C398" s="16" t="s">
        <v>10</v>
      </c>
      <c r="D398" s="16" t="s">
        <v>1</v>
      </c>
      <c r="E398" s="16"/>
      <c r="F398" s="16" t="s">
        <v>12</v>
      </c>
      <c r="G398" s="40" t="str">
        <f>CONCATENATE("https://",[1]TestData!$D$10,"-", [1]TestData!$D$12,".razoo.com/admin/giving_events")</f>
        <v>https://subdomain3-qaindia.razoo.com/admin/giving_events</v>
      </c>
      <c r="H398" s="40"/>
      <c r="I398" s="16"/>
    </row>
    <row r="399" spans="1:9" s="19" customFormat="1">
      <c r="A399" s="16" t="s">
        <v>9</v>
      </c>
      <c r="B399" s="16"/>
      <c r="C399" s="16"/>
      <c r="D399" s="16" t="s">
        <v>69</v>
      </c>
      <c r="E399" s="16"/>
      <c r="F399" s="16" t="s">
        <v>70</v>
      </c>
      <c r="G399" s="40">
        <v>5</v>
      </c>
      <c r="H399" s="40"/>
      <c r="I399" s="16"/>
    </row>
    <row r="400" spans="1:9" s="23" customFormat="1">
      <c r="A400" s="16" t="s">
        <v>9</v>
      </c>
      <c r="B400" s="16" t="s">
        <v>10</v>
      </c>
      <c r="C400" s="16" t="s">
        <v>10</v>
      </c>
      <c r="D400" s="16" t="s">
        <v>36</v>
      </c>
      <c r="E400" s="16" t="s">
        <v>85</v>
      </c>
      <c r="F400" s="16" t="s">
        <v>15</v>
      </c>
      <c r="G400" s="26"/>
      <c r="H400" s="27"/>
      <c r="I400" s="26"/>
    </row>
    <row r="401" spans="1:9" s="23" customFormat="1">
      <c r="A401" s="12" t="s">
        <v>9</v>
      </c>
      <c r="B401" s="12" t="s">
        <v>10</v>
      </c>
      <c r="C401" s="12" t="s">
        <v>10</v>
      </c>
      <c r="D401" s="12" t="s">
        <v>36</v>
      </c>
      <c r="E401" s="16" t="str">
        <f>[1]TestData!$AJ$59</f>
        <v>TEST ORG3 WITHOUT EIN3</v>
      </c>
      <c r="F401" s="12" t="s">
        <v>163</v>
      </c>
      <c r="G401" s="26"/>
      <c r="H401" s="27"/>
      <c r="I401" s="26"/>
    </row>
    <row r="402" spans="1:9" s="23" customFormat="1">
      <c r="A402" s="12" t="s">
        <v>9</v>
      </c>
      <c r="B402" s="12" t="s">
        <v>10</v>
      </c>
      <c r="C402" s="12" t="s">
        <v>10</v>
      </c>
      <c r="D402" s="12" t="s">
        <v>36</v>
      </c>
      <c r="E402" s="16" t="str">
        <f>[1]TestData!$AJ$60</f>
        <v>TEST ORG4 WITHOUT EIN3</v>
      </c>
      <c r="F402" s="12" t="s">
        <v>163</v>
      </c>
      <c r="G402" s="40"/>
      <c r="H402" s="27"/>
      <c r="I402" s="26"/>
    </row>
    <row r="403" spans="1:9" s="39" customFormat="1">
      <c r="A403" s="16" t="s">
        <v>9</v>
      </c>
      <c r="B403" s="16" t="s">
        <v>10</v>
      </c>
      <c r="C403" s="16" t="s">
        <v>10</v>
      </c>
      <c r="D403" s="16" t="s">
        <v>36</v>
      </c>
      <c r="E403" s="12" t="s">
        <v>164</v>
      </c>
      <c r="F403" s="12" t="s">
        <v>15</v>
      </c>
      <c r="G403" s="46"/>
      <c r="H403" s="12"/>
      <c r="I403" s="12"/>
    </row>
    <row r="404" spans="1:9" s="9" customFormat="1" ht="21">
      <c r="A404" s="12" t="s">
        <v>9</v>
      </c>
      <c r="B404" s="12" t="s">
        <v>10</v>
      </c>
      <c r="C404" s="12" t="s">
        <v>165</v>
      </c>
      <c r="D404" s="16" t="s">
        <v>66</v>
      </c>
      <c r="E404" s="12" t="s">
        <v>166</v>
      </c>
      <c r="F404" s="16" t="s">
        <v>15</v>
      </c>
      <c r="G404" s="48"/>
      <c r="H404" s="12"/>
      <c r="I404" s="36"/>
    </row>
    <row r="405" spans="1:9" s="19" customFormat="1">
      <c r="A405" s="16" t="s">
        <v>9</v>
      </c>
      <c r="B405" s="16"/>
      <c r="C405" s="16"/>
      <c r="D405" s="16" t="s">
        <v>69</v>
      </c>
      <c r="E405" s="16"/>
      <c r="F405" s="16" t="s">
        <v>70</v>
      </c>
      <c r="G405" s="40">
        <v>3</v>
      </c>
      <c r="H405" s="40"/>
      <c r="I405" s="16"/>
    </row>
    <row r="406" spans="1:9" s="39" customFormat="1">
      <c r="A406" s="16" t="s">
        <v>9</v>
      </c>
      <c r="B406" s="16" t="s">
        <v>10</v>
      </c>
      <c r="C406" s="16" t="s">
        <v>10</v>
      </c>
      <c r="D406" s="16" t="s">
        <v>36</v>
      </c>
      <c r="E406" s="12" t="s">
        <v>164</v>
      </c>
      <c r="F406" s="12" t="s">
        <v>15</v>
      </c>
      <c r="G406" s="46"/>
      <c r="H406" s="12"/>
      <c r="I406" s="12"/>
    </row>
    <row r="407" spans="1:9" s="9" customFormat="1" ht="21">
      <c r="A407" s="12" t="s">
        <v>9</v>
      </c>
      <c r="B407" s="12" t="s">
        <v>10</v>
      </c>
      <c r="C407" s="12" t="s">
        <v>165</v>
      </c>
      <c r="D407" s="16" t="s">
        <v>66</v>
      </c>
      <c r="E407" s="12" t="s">
        <v>166</v>
      </c>
      <c r="F407" s="16" t="s">
        <v>15</v>
      </c>
      <c r="G407" s="48"/>
      <c r="H407" s="12"/>
      <c r="I407" s="36"/>
    </row>
    <row r="408" spans="1:9" s="39" customFormat="1">
      <c r="A408" s="16" t="s">
        <v>9</v>
      </c>
      <c r="B408" s="16" t="s">
        <v>10</v>
      </c>
      <c r="C408" s="16" t="s">
        <v>10</v>
      </c>
      <c r="D408" s="16" t="s">
        <v>36</v>
      </c>
      <c r="E408" s="12" t="s">
        <v>155</v>
      </c>
      <c r="F408" s="12" t="s">
        <v>15</v>
      </c>
      <c r="G408" s="46"/>
      <c r="H408" s="12"/>
      <c r="I408" s="12"/>
    </row>
    <row r="409" spans="1:9" s="39" customFormat="1">
      <c r="A409" s="16" t="s">
        <v>9</v>
      </c>
      <c r="B409" s="16" t="s">
        <v>10</v>
      </c>
      <c r="C409" s="16" t="s">
        <v>10</v>
      </c>
      <c r="D409" s="16" t="s">
        <v>41</v>
      </c>
      <c r="E409" s="12" t="s">
        <v>156</v>
      </c>
      <c r="F409" s="12" t="s">
        <v>43</v>
      </c>
      <c r="G409" s="46" t="s">
        <v>157</v>
      </c>
      <c r="H409" s="12">
        <v>0</v>
      </c>
      <c r="I409" s="12"/>
    </row>
    <row r="410" spans="1:9" s="39" customFormat="1">
      <c r="A410" s="16" t="s">
        <v>9</v>
      </c>
      <c r="B410" s="16" t="s">
        <v>10</v>
      </c>
      <c r="C410" s="16" t="s">
        <v>10</v>
      </c>
      <c r="D410" s="16" t="s">
        <v>16</v>
      </c>
      <c r="E410" s="12" t="s">
        <v>158</v>
      </c>
      <c r="F410" s="12" t="s">
        <v>18</v>
      </c>
      <c r="G410" s="46">
        <v>50000</v>
      </c>
      <c r="H410" s="12"/>
      <c r="I410" s="12"/>
    </row>
    <row r="411" spans="1:9" s="39" customFormat="1">
      <c r="A411" s="16" t="s">
        <v>9</v>
      </c>
      <c r="B411" s="16" t="s">
        <v>10</v>
      </c>
      <c r="C411" s="16" t="s">
        <v>10</v>
      </c>
      <c r="D411" s="16" t="s">
        <v>16</v>
      </c>
      <c r="E411" s="12" t="s">
        <v>159</v>
      </c>
      <c r="F411" s="16" t="s">
        <v>18</v>
      </c>
      <c r="G411" s="47">
        <f ca="1">[1]TestData!$D$17</f>
        <v>41143.903897337957</v>
      </c>
      <c r="H411" s="12"/>
      <c r="I411" s="12"/>
    </row>
    <row r="412" spans="1:9" s="39" customFormat="1">
      <c r="A412" s="16" t="s">
        <v>9</v>
      </c>
      <c r="B412" s="16" t="s">
        <v>10</v>
      </c>
      <c r="C412" s="16" t="s">
        <v>10</v>
      </c>
      <c r="D412" s="16" t="s">
        <v>13</v>
      </c>
      <c r="E412" s="12" t="s">
        <v>68</v>
      </c>
      <c r="F412" s="12" t="s">
        <v>15</v>
      </c>
      <c r="G412" s="46"/>
      <c r="H412" s="12"/>
      <c r="I412" s="12"/>
    </row>
    <row r="413" spans="1:9" s="39" customFormat="1">
      <c r="A413" s="16"/>
      <c r="B413" s="16"/>
      <c r="C413" s="16"/>
      <c r="D413" s="16"/>
      <c r="E413" s="12"/>
      <c r="F413" s="12"/>
      <c r="G413" s="46"/>
      <c r="H413" s="12"/>
      <c r="I413" s="12"/>
    </row>
    <row r="414" spans="1:9" s="39" customFormat="1">
      <c r="A414" s="16" t="s">
        <v>9</v>
      </c>
      <c r="B414" s="16" t="s">
        <v>10</v>
      </c>
      <c r="C414" s="16" t="s">
        <v>10</v>
      </c>
      <c r="D414" s="16" t="s">
        <v>36</v>
      </c>
      <c r="E414" s="12" t="s">
        <v>155</v>
      </c>
      <c r="F414" s="12" t="s">
        <v>15</v>
      </c>
      <c r="G414" s="46"/>
      <c r="H414" s="12"/>
      <c r="I414" s="12"/>
    </row>
    <row r="415" spans="1:9" s="39" customFormat="1">
      <c r="A415" s="16" t="s">
        <v>9</v>
      </c>
      <c r="B415" s="16" t="s">
        <v>10</v>
      </c>
      <c r="C415" s="16" t="s">
        <v>10</v>
      </c>
      <c r="D415" s="16" t="s">
        <v>41</v>
      </c>
      <c r="E415" s="12" t="s">
        <v>156</v>
      </c>
      <c r="F415" s="12" t="s">
        <v>43</v>
      </c>
      <c r="G415" s="46" t="s">
        <v>160</v>
      </c>
      <c r="H415" s="12">
        <v>1</v>
      </c>
      <c r="I415" s="12"/>
    </row>
    <row r="416" spans="1:9" s="39" customFormat="1">
      <c r="A416" s="16" t="s">
        <v>9</v>
      </c>
      <c r="B416" s="16" t="s">
        <v>10</v>
      </c>
      <c r="C416" s="16" t="s">
        <v>10</v>
      </c>
      <c r="D416" s="16" t="s">
        <v>16</v>
      </c>
      <c r="E416" s="12" t="s">
        <v>158</v>
      </c>
      <c r="F416" s="12" t="s">
        <v>18</v>
      </c>
      <c r="G416" s="46">
        <v>50000</v>
      </c>
      <c r="H416" s="12"/>
      <c r="I416" s="12"/>
    </row>
    <row r="417" spans="1:9" s="39" customFormat="1">
      <c r="A417" s="16" t="s">
        <v>9</v>
      </c>
      <c r="B417" s="16" t="s">
        <v>10</v>
      </c>
      <c r="C417" s="16" t="s">
        <v>10</v>
      </c>
      <c r="D417" s="16" t="s">
        <v>16</v>
      </c>
      <c r="E417" s="12" t="s">
        <v>159</v>
      </c>
      <c r="F417" s="16" t="s">
        <v>18</v>
      </c>
      <c r="G417" s="47">
        <f ca="1">[1]TestData!$D$17</f>
        <v>41143.903897337957</v>
      </c>
      <c r="H417" s="12"/>
      <c r="I417" s="12"/>
    </row>
    <row r="418" spans="1:9" s="39" customFormat="1">
      <c r="A418" s="16" t="s">
        <v>9</v>
      </c>
      <c r="B418" s="16" t="s">
        <v>10</v>
      </c>
      <c r="C418" s="16" t="s">
        <v>10</v>
      </c>
      <c r="D418" s="16" t="s">
        <v>13</v>
      </c>
      <c r="E418" s="12" t="s">
        <v>68</v>
      </c>
      <c r="F418" s="12" t="s">
        <v>15</v>
      </c>
      <c r="G418" s="46"/>
      <c r="H418" s="12"/>
      <c r="I418" s="12"/>
    </row>
    <row r="419" spans="1:9" s="39" customFormat="1">
      <c r="A419" s="12" t="s">
        <v>9</v>
      </c>
      <c r="B419" s="12" t="s">
        <v>10</v>
      </c>
      <c r="C419" s="12" t="s">
        <v>10</v>
      </c>
      <c r="D419" s="12" t="s">
        <v>36</v>
      </c>
      <c r="E419" s="12" t="s">
        <v>37</v>
      </c>
      <c r="F419" s="12" t="s">
        <v>15</v>
      </c>
      <c r="G419" s="36"/>
      <c r="H419" s="12"/>
      <c r="I419" s="36"/>
    </row>
    <row r="420" spans="1:9" s="23" customFormat="1">
      <c r="A420" s="12"/>
      <c r="B420" s="12"/>
      <c r="C420" s="12"/>
      <c r="D420" s="12"/>
      <c r="E420" s="16"/>
      <c r="F420" s="12"/>
      <c r="G420" s="40"/>
      <c r="H420" s="27"/>
      <c r="I420" s="26"/>
    </row>
    <row r="421" spans="1:9" s="39" customFormat="1" ht="21.75">
      <c r="A421" s="12" t="s">
        <v>9</v>
      </c>
      <c r="B421" s="12" t="s">
        <v>10</v>
      </c>
      <c r="C421" s="12" t="s">
        <v>10</v>
      </c>
      <c r="D421" s="12" t="s">
        <v>1</v>
      </c>
      <c r="E421" s="12"/>
      <c r="F421" s="12" t="s">
        <v>12</v>
      </c>
      <c r="G421" s="16" t="str">
        <f>CONCATENATE("https://",[1]TestData!$D$10,"-",[1]TestData!$D$12,".razoo.com/story/",[1]TestData!$AK$59)</f>
        <v>https://subdomain3-qaindia.razoo.com/story/Test-Org3-Without-Ein3</v>
      </c>
      <c r="H421" s="16"/>
      <c r="I421" s="16"/>
    </row>
    <row r="422" spans="1:9" s="19" customFormat="1">
      <c r="A422" s="16" t="s">
        <v>9</v>
      </c>
      <c r="B422" s="16" t="s">
        <v>10</v>
      </c>
      <c r="C422" s="16" t="s">
        <v>10</v>
      </c>
      <c r="D422" s="16" t="s">
        <v>16</v>
      </c>
      <c r="E422" s="16" t="s">
        <v>218</v>
      </c>
      <c r="F422" s="16" t="s">
        <v>18</v>
      </c>
      <c r="G422" s="16">
        <v>40</v>
      </c>
      <c r="H422" s="16">
        <v>40</v>
      </c>
      <c r="I422" s="16"/>
    </row>
    <row r="423" spans="1:9" s="19" customFormat="1">
      <c r="A423" s="16" t="s">
        <v>9</v>
      </c>
      <c r="B423" s="16" t="s">
        <v>10</v>
      </c>
      <c r="C423" s="16" t="s">
        <v>10</v>
      </c>
      <c r="D423" s="16" t="s">
        <v>13</v>
      </c>
      <c r="E423" s="16" t="s">
        <v>184</v>
      </c>
      <c r="F423" s="16" t="s">
        <v>15</v>
      </c>
      <c r="G423" s="16"/>
      <c r="H423" s="16"/>
      <c r="I423" s="16"/>
    </row>
    <row r="424" spans="1:9" s="19" customFormat="1" ht="32.25">
      <c r="A424" s="16" t="s">
        <v>9</v>
      </c>
      <c r="B424" s="16" t="s">
        <v>10</v>
      </c>
      <c r="C424" s="16" t="s">
        <v>10</v>
      </c>
      <c r="D424" s="16" t="s">
        <v>1</v>
      </c>
      <c r="E424" s="16"/>
      <c r="F424" s="16" t="s">
        <v>142</v>
      </c>
      <c r="G424" s="16" t="s">
        <v>143</v>
      </c>
      <c r="H424" s="16"/>
      <c r="I424" s="16"/>
    </row>
    <row r="425" spans="1:9" s="53" customFormat="1" ht="11.25">
      <c r="A425" s="12" t="s">
        <v>9</v>
      </c>
      <c r="B425" s="12" t="s">
        <v>10</v>
      </c>
      <c r="C425" s="12" t="s">
        <v>10</v>
      </c>
      <c r="D425" s="12" t="s">
        <v>81</v>
      </c>
      <c r="E425" s="16" t="s">
        <v>223</v>
      </c>
      <c r="F425" s="12" t="s">
        <v>18</v>
      </c>
      <c r="G425" s="12" t="s">
        <v>224</v>
      </c>
      <c r="H425" s="12"/>
      <c r="I425" s="12"/>
    </row>
    <row r="426" spans="1:9" s="45" customFormat="1" ht="21.75">
      <c r="A426" s="16" t="s">
        <v>9</v>
      </c>
      <c r="B426" s="16" t="s">
        <v>10</v>
      </c>
      <c r="C426" s="16" t="s">
        <v>10</v>
      </c>
      <c r="D426" s="16" t="s">
        <v>16</v>
      </c>
      <c r="E426" s="16" t="s">
        <v>225</v>
      </c>
      <c r="F426" s="16" t="s">
        <v>18</v>
      </c>
      <c r="G426" s="16" t="str">
        <f>CONCATENATE("guestguestuser10_",[1]TestData!$D$3,"@gmail.com")</f>
        <v>guestguestuser10_3@gmail.com</v>
      </c>
      <c r="H426" s="16" t="str">
        <f>CONCATENATE("guestguestuser10_",[1]TestData!$D$3,"@gmail.com")</f>
        <v>guestguestuser10_3@gmail.com</v>
      </c>
      <c r="I426" s="16"/>
    </row>
    <row r="427" spans="1:9" s="19" customFormat="1" ht="13.5" customHeight="1">
      <c r="A427" s="16" t="s">
        <v>9</v>
      </c>
      <c r="B427" s="16" t="s">
        <v>10</v>
      </c>
      <c r="C427" s="16" t="s">
        <v>10</v>
      </c>
      <c r="D427" s="16" t="s">
        <v>13</v>
      </c>
      <c r="E427" s="16" t="s">
        <v>144</v>
      </c>
      <c r="F427" s="16" t="s">
        <v>15</v>
      </c>
      <c r="G427" s="16"/>
      <c r="H427" s="16"/>
      <c r="I427" s="16"/>
    </row>
    <row r="428" spans="1:9">
      <c r="A428" s="13" t="s">
        <v>9</v>
      </c>
      <c r="B428" s="13" t="s">
        <v>10</v>
      </c>
      <c r="C428" s="13" t="s">
        <v>10</v>
      </c>
      <c r="D428" s="13" t="s">
        <v>30</v>
      </c>
      <c r="E428" s="13" t="s">
        <v>145</v>
      </c>
      <c r="F428" s="13" t="s">
        <v>15</v>
      </c>
      <c r="G428" s="13"/>
      <c r="H428" s="13"/>
      <c r="I428" s="13"/>
    </row>
    <row r="429" spans="1:9">
      <c r="A429" s="13" t="s">
        <v>9</v>
      </c>
      <c r="B429" s="13" t="s">
        <v>10</v>
      </c>
      <c r="C429" s="13" t="s">
        <v>10</v>
      </c>
      <c r="D429" s="13" t="s">
        <v>30</v>
      </c>
      <c r="E429" s="13" t="s">
        <v>146</v>
      </c>
      <c r="F429" s="13" t="s">
        <v>15</v>
      </c>
      <c r="G429" s="13"/>
      <c r="H429" s="13"/>
      <c r="I429" s="13"/>
    </row>
    <row r="430" spans="1:9" s="23" customFormat="1">
      <c r="A430" s="12"/>
      <c r="B430" s="12"/>
      <c r="C430" s="12"/>
      <c r="D430" s="12"/>
      <c r="E430" s="16"/>
      <c r="F430" s="12"/>
      <c r="G430" s="40"/>
      <c r="H430" s="27"/>
      <c r="I430" s="26"/>
    </row>
    <row r="431" spans="1:9" s="39" customFormat="1" ht="21.75">
      <c r="A431" s="12" t="s">
        <v>9</v>
      </c>
      <c r="B431" s="12" t="s">
        <v>10</v>
      </c>
      <c r="C431" s="12" t="s">
        <v>10</v>
      </c>
      <c r="D431" s="12" t="s">
        <v>1</v>
      </c>
      <c r="E431" s="12"/>
      <c r="F431" s="12" t="s">
        <v>12</v>
      </c>
      <c r="G431" s="16" t="str">
        <f>CONCATENATE("https://",[1]TestData!$D$10,"-",[1]TestData!$D$12,".razoo.com/story/",[1]TestData!$AK$60)</f>
        <v>https://subdomain3-qaindia.razoo.com/story/Test-Org4-Without-Ein3</v>
      </c>
      <c r="H431" s="16"/>
      <c r="I431" s="16"/>
    </row>
    <row r="432" spans="1:9" s="19" customFormat="1">
      <c r="A432" s="16" t="s">
        <v>9</v>
      </c>
      <c r="B432" s="16" t="s">
        <v>10</v>
      </c>
      <c r="C432" s="16" t="s">
        <v>10</v>
      </c>
      <c r="D432" s="16" t="s">
        <v>16</v>
      </c>
      <c r="E432" s="16" t="s">
        <v>218</v>
      </c>
      <c r="F432" s="16" t="s">
        <v>18</v>
      </c>
      <c r="G432" s="16">
        <v>10</v>
      </c>
      <c r="H432" s="16">
        <v>10</v>
      </c>
      <c r="I432" s="16"/>
    </row>
    <row r="433" spans="1:9" s="19" customFormat="1">
      <c r="A433" s="16" t="s">
        <v>9</v>
      </c>
      <c r="B433" s="16" t="s">
        <v>10</v>
      </c>
      <c r="C433" s="16" t="s">
        <v>10</v>
      </c>
      <c r="D433" s="16" t="s">
        <v>13</v>
      </c>
      <c r="E433" s="16" t="s">
        <v>184</v>
      </c>
      <c r="F433" s="16" t="s">
        <v>15</v>
      </c>
      <c r="G433" s="16"/>
      <c r="H433" s="16"/>
      <c r="I433" s="16"/>
    </row>
    <row r="434" spans="1:9" s="19" customFormat="1" ht="32.25">
      <c r="A434" s="16" t="s">
        <v>9</v>
      </c>
      <c r="B434" s="16" t="s">
        <v>10</v>
      </c>
      <c r="C434" s="16" t="s">
        <v>10</v>
      </c>
      <c r="D434" s="16" t="s">
        <v>1</v>
      </c>
      <c r="E434" s="16"/>
      <c r="F434" s="16" t="s">
        <v>142</v>
      </c>
      <c r="G434" s="16" t="s">
        <v>143</v>
      </c>
      <c r="H434" s="16"/>
      <c r="I434" s="16"/>
    </row>
    <row r="435" spans="1:9" s="53" customFormat="1" ht="11.25">
      <c r="A435" s="12" t="s">
        <v>9</v>
      </c>
      <c r="B435" s="12" t="s">
        <v>10</v>
      </c>
      <c r="C435" s="12" t="s">
        <v>10</v>
      </c>
      <c r="D435" s="12" t="s">
        <v>81</v>
      </c>
      <c r="E435" s="16" t="s">
        <v>223</v>
      </c>
      <c r="F435" s="12" t="s">
        <v>18</v>
      </c>
      <c r="G435" s="12" t="s">
        <v>224</v>
      </c>
      <c r="H435" s="12"/>
      <c r="I435" s="12"/>
    </row>
    <row r="436" spans="1:9" s="45" customFormat="1" ht="21.75">
      <c r="A436" s="16" t="s">
        <v>9</v>
      </c>
      <c r="B436" s="16" t="s">
        <v>10</v>
      </c>
      <c r="C436" s="16" t="s">
        <v>10</v>
      </c>
      <c r="D436" s="16" t="s">
        <v>16</v>
      </c>
      <c r="E436" s="16" t="s">
        <v>225</v>
      </c>
      <c r="F436" s="16" t="s">
        <v>18</v>
      </c>
      <c r="G436" s="16" t="str">
        <f>CONCATENATE("guestguestuser10_",[1]TestData!$D$3,"@gmail.com")</f>
        <v>guestguestuser10_3@gmail.com</v>
      </c>
      <c r="H436" s="16" t="str">
        <f>CONCATENATE("guestguestuser10_",[1]TestData!$D$3,"@gmail.com")</f>
        <v>guestguestuser10_3@gmail.com</v>
      </c>
      <c r="I436" s="16"/>
    </row>
    <row r="437" spans="1:9" s="19" customFormat="1">
      <c r="A437" s="16" t="s">
        <v>9</v>
      </c>
      <c r="B437" s="16" t="s">
        <v>10</v>
      </c>
      <c r="C437" s="16" t="s">
        <v>10</v>
      </c>
      <c r="D437" s="16" t="s">
        <v>13</v>
      </c>
      <c r="E437" s="16" t="s">
        <v>144</v>
      </c>
      <c r="F437" s="16" t="s">
        <v>15</v>
      </c>
      <c r="G437" s="16"/>
      <c r="H437" s="16"/>
      <c r="I437" s="16"/>
    </row>
    <row r="438" spans="1:9">
      <c r="A438" s="13" t="s">
        <v>9</v>
      </c>
      <c r="B438" s="13" t="s">
        <v>10</v>
      </c>
      <c r="C438" s="13" t="s">
        <v>10</v>
      </c>
      <c r="D438" s="13" t="s">
        <v>30</v>
      </c>
      <c r="E438" s="13" t="s">
        <v>145</v>
      </c>
      <c r="F438" s="13" t="s">
        <v>15</v>
      </c>
      <c r="G438" s="13"/>
      <c r="H438" s="13"/>
      <c r="I438" s="13"/>
    </row>
    <row r="439" spans="1:9">
      <c r="A439" s="13" t="s">
        <v>9</v>
      </c>
      <c r="B439" s="13" t="s">
        <v>10</v>
      </c>
      <c r="C439" s="13" t="s">
        <v>10</v>
      </c>
      <c r="D439" s="13" t="s">
        <v>30</v>
      </c>
      <c r="E439" s="13" t="s">
        <v>146</v>
      </c>
      <c r="F439" s="13" t="s">
        <v>15</v>
      </c>
      <c r="G439" s="13"/>
      <c r="H439" s="13"/>
      <c r="I439" s="13"/>
    </row>
    <row r="440" spans="1:9" s="23" customFormat="1">
      <c r="A440" s="12"/>
      <c r="B440" s="12"/>
      <c r="C440" s="12"/>
      <c r="D440" s="12"/>
      <c r="E440" s="16"/>
      <c r="F440" s="12"/>
      <c r="G440" s="40"/>
      <c r="H440" s="27"/>
      <c r="I440" s="26"/>
    </row>
    <row r="441" spans="1:9" s="23" customFormat="1">
      <c r="A441" s="12"/>
      <c r="B441" s="12"/>
      <c r="C441" s="12"/>
      <c r="D441" s="12"/>
      <c r="E441" s="16"/>
      <c r="F441" s="12"/>
      <c r="G441" s="40"/>
      <c r="H441" s="27"/>
      <c r="I441" s="26"/>
    </row>
    <row r="442" spans="1:9" s="39" customFormat="1" ht="21.75">
      <c r="A442" s="12" t="s">
        <v>9</v>
      </c>
      <c r="B442" s="12" t="s">
        <v>10</v>
      </c>
      <c r="C442" s="12" t="s">
        <v>10</v>
      </c>
      <c r="D442" s="12" t="s">
        <v>1</v>
      </c>
      <c r="E442" s="12"/>
      <c r="F442" s="12" t="s">
        <v>12</v>
      </c>
      <c r="G442" s="16" t="str">
        <f>CONCATENATE("https://",[1]TestData!$D$10,"-",[1]TestData!$D$12,".razoo.com/story/",[1]TestData!$AK$60)</f>
        <v>https://subdomain3-qaindia.razoo.com/story/Test-Org4-Without-Ein3</v>
      </c>
      <c r="H442" s="16"/>
      <c r="I442" s="16"/>
    </row>
    <row r="443" spans="1:9" s="19" customFormat="1">
      <c r="A443" s="16" t="s">
        <v>9</v>
      </c>
      <c r="B443" s="16" t="s">
        <v>10</v>
      </c>
      <c r="C443" s="16" t="s">
        <v>10</v>
      </c>
      <c r="D443" s="16" t="s">
        <v>16</v>
      </c>
      <c r="E443" s="16" t="s">
        <v>218</v>
      </c>
      <c r="F443" s="16" t="s">
        <v>18</v>
      </c>
      <c r="G443" s="16">
        <v>20</v>
      </c>
      <c r="H443" s="16">
        <v>20</v>
      </c>
      <c r="I443" s="16"/>
    </row>
    <row r="444" spans="1:9" s="19" customFormat="1">
      <c r="A444" s="16" t="s">
        <v>9</v>
      </c>
      <c r="B444" s="16" t="s">
        <v>10</v>
      </c>
      <c r="C444" s="16" t="s">
        <v>10</v>
      </c>
      <c r="D444" s="16" t="s">
        <v>13</v>
      </c>
      <c r="E444" s="16" t="s">
        <v>184</v>
      </c>
      <c r="F444" s="16" t="s">
        <v>15</v>
      </c>
      <c r="G444" s="16"/>
      <c r="H444" s="16"/>
      <c r="I444" s="16"/>
    </row>
    <row r="445" spans="1:9" s="19" customFormat="1" ht="32.25">
      <c r="A445" s="16" t="s">
        <v>9</v>
      </c>
      <c r="B445" s="16" t="s">
        <v>10</v>
      </c>
      <c r="C445" s="16" t="s">
        <v>10</v>
      </c>
      <c r="D445" s="16" t="s">
        <v>1</v>
      </c>
      <c r="E445" s="16"/>
      <c r="F445" s="16" t="s">
        <v>142</v>
      </c>
      <c r="G445" s="16" t="s">
        <v>143</v>
      </c>
      <c r="H445" s="16"/>
      <c r="I445" s="16"/>
    </row>
    <row r="446" spans="1:9" s="53" customFormat="1" ht="11.25">
      <c r="A446" s="12" t="s">
        <v>9</v>
      </c>
      <c r="B446" s="12" t="s">
        <v>10</v>
      </c>
      <c r="C446" s="12" t="s">
        <v>10</v>
      </c>
      <c r="D446" s="12" t="s">
        <v>81</v>
      </c>
      <c r="E446" s="16" t="s">
        <v>223</v>
      </c>
      <c r="F446" s="12" t="s">
        <v>18</v>
      </c>
      <c r="G446" s="12" t="s">
        <v>224</v>
      </c>
      <c r="H446" s="12"/>
      <c r="I446" s="12"/>
    </row>
    <row r="447" spans="1:9" s="45" customFormat="1" ht="21.75">
      <c r="A447" s="16" t="s">
        <v>9</v>
      </c>
      <c r="B447" s="16" t="s">
        <v>10</v>
      </c>
      <c r="C447" s="16" t="s">
        <v>10</v>
      </c>
      <c r="D447" s="16" t="s">
        <v>16</v>
      </c>
      <c r="E447" s="16" t="s">
        <v>225</v>
      </c>
      <c r="F447" s="16" t="s">
        <v>18</v>
      </c>
      <c r="G447" s="16" t="str">
        <f>CONCATENATE("guestguestuser11_",[1]TestData!$D$3,"@gmail.com")</f>
        <v>guestguestuser11_3@gmail.com</v>
      </c>
      <c r="H447" s="16" t="str">
        <f>CONCATENATE("guestguestuser11_",[1]TestData!$D$3,"@gmail.com")</f>
        <v>guestguestuser11_3@gmail.com</v>
      </c>
      <c r="I447" s="16"/>
    </row>
    <row r="448" spans="1:9" s="19" customFormat="1">
      <c r="A448" s="16" t="s">
        <v>9</v>
      </c>
      <c r="B448" s="16" t="s">
        <v>10</v>
      </c>
      <c r="C448" s="16" t="s">
        <v>10</v>
      </c>
      <c r="D448" s="16" t="s">
        <v>13</v>
      </c>
      <c r="E448" s="16" t="s">
        <v>144</v>
      </c>
      <c r="F448" s="16" t="s">
        <v>15</v>
      </c>
      <c r="G448" s="16"/>
      <c r="H448" s="16"/>
      <c r="I448" s="16"/>
    </row>
    <row r="449" spans="1:9">
      <c r="A449" s="13" t="s">
        <v>9</v>
      </c>
      <c r="B449" s="13" t="s">
        <v>10</v>
      </c>
      <c r="C449" s="13" t="s">
        <v>10</v>
      </c>
      <c r="D449" s="13" t="s">
        <v>30</v>
      </c>
      <c r="E449" s="13" t="s">
        <v>145</v>
      </c>
      <c r="F449" s="13" t="s">
        <v>15</v>
      </c>
      <c r="G449" s="13"/>
      <c r="H449" s="13"/>
      <c r="I449" s="13"/>
    </row>
    <row r="450" spans="1:9">
      <c r="A450" s="13" t="s">
        <v>9</v>
      </c>
      <c r="B450" s="13" t="s">
        <v>10</v>
      </c>
      <c r="C450" s="13" t="s">
        <v>10</v>
      </c>
      <c r="D450" s="13" t="s">
        <v>30</v>
      </c>
      <c r="E450" s="13" t="s">
        <v>146</v>
      </c>
      <c r="F450" s="13" t="s">
        <v>15</v>
      </c>
      <c r="G450" s="13"/>
      <c r="H450" s="13"/>
      <c r="I450" s="13"/>
    </row>
    <row r="451" spans="1:9" s="23" customFormat="1">
      <c r="A451" s="12"/>
      <c r="B451" s="12"/>
      <c r="C451" s="12"/>
      <c r="D451" s="12"/>
      <c r="E451" s="16"/>
      <c r="F451" s="12"/>
      <c r="G451" s="40"/>
      <c r="H451" s="27"/>
      <c r="I451" s="26"/>
    </row>
    <row r="452" spans="1:9" s="39" customFormat="1">
      <c r="A452" s="12" t="s">
        <v>9</v>
      </c>
      <c r="B452" s="12" t="s">
        <v>10</v>
      </c>
      <c r="C452" s="12" t="s">
        <v>10</v>
      </c>
      <c r="D452" s="12" t="s">
        <v>1</v>
      </c>
      <c r="E452" s="12"/>
      <c r="F452" s="12" t="s">
        <v>11</v>
      </c>
      <c r="G452" s="46" t="str">
        <f>CONCATENATE([1]TestData!$Y$20,",",[1]TestData!$Z$20)</f>
        <v>brian@razoo.com,Razoo1</v>
      </c>
      <c r="H452" s="12"/>
      <c r="I452" s="12"/>
    </row>
    <row r="453" spans="1:9" s="39" customFormat="1">
      <c r="A453" s="12" t="s">
        <v>9</v>
      </c>
      <c r="B453" s="12"/>
      <c r="C453" s="12"/>
      <c r="D453" s="12" t="s">
        <v>69</v>
      </c>
      <c r="E453" s="12"/>
      <c r="F453" s="12" t="s">
        <v>70</v>
      </c>
      <c r="G453" s="46">
        <v>3</v>
      </c>
      <c r="H453" s="12"/>
      <c r="I453" s="12"/>
    </row>
    <row r="454" spans="1:9" s="23" customFormat="1" ht="32.25">
      <c r="A454" s="12" t="s">
        <v>9</v>
      </c>
      <c r="B454" s="12" t="s">
        <v>10</v>
      </c>
      <c r="C454" s="12" t="s">
        <v>10</v>
      </c>
      <c r="D454" s="12" t="s">
        <v>1</v>
      </c>
      <c r="E454" s="12"/>
      <c r="F454" s="12" t="s">
        <v>12</v>
      </c>
      <c r="G454" s="12" t="str">
        <f>[1]TestData!$BV$7</f>
        <v>https://subdomain3-qaindia.razoo.com/admin/qa_hack/compute_golden_tickets_for_current_hour</v>
      </c>
      <c r="H454" s="12"/>
      <c r="I454" s="12"/>
    </row>
    <row r="455" spans="1:9" s="23" customFormat="1">
      <c r="A455" s="12" t="s">
        <v>9</v>
      </c>
      <c r="B455" s="12"/>
      <c r="C455" s="12"/>
      <c r="D455" s="12" t="s">
        <v>69</v>
      </c>
      <c r="E455" s="12"/>
      <c r="F455" s="12" t="s">
        <v>70</v>
      </c>
      <c r="G455" s="12">
        <v>3</v>
      </c>
      <c r="H455" s="12"/>
      <c r="I455" s="12"/>
    </row>
    <row r="456" spans="1:9" s="23" customFormat="1" ht="32.25">
      <c r="A456" s="12" t="s">
        <v>9</v>
      </c>
      <c r="B456" s="12" t="s">
        <v>10</v>
      </c>
      <c r="C456" s="12" t="s">
        <v>10</v>
      </c>
      <c r="D456" s="12" t="s">
        <v>30</v>
      </c>
      <c r="E456" s="12" t="s">
        <v>161</v>
      </c>
      <c r="F456" s="12" t="s">
        <v>153</v>
      </c>
      <c r="G456" s="12" t="s">
        <v>34</v>
      </c>
      <c r="H456" s="12" t="s">
        <v>162</v>
      </c>
      <c r="I456" s="12"/>
    </row>
    <row r="457" spans="1:9" s="23" customFormat="1" ht="21.75">
      <c r="A457" s="12" t="s">
        <v>9</v>
      </c>
      <c r="B457" s="12" t="s">
        <v>10</v>
      </c>
      <c r="C457" s="12" t="s">
        <v>10</v>
      </c>
      <c r="D457" s="12" t="s">
        <v>1</v>
      </c>
      <c r="E457" s="12"/>
      <c r="F457" s="12" t="s">
        <v>12</v>
      </c>
      <c r="G457" s="40" t="str">
        <f>CONCATENATE("http://",[1]TestData!$D$10,"-", [1]TestData!$D$12,".razoo.com/giving_events/GivingEventCMS/home")</f>
        <v>http://subdomain3-qaindia.razoo.com/giving_events/GivingEventCMS/home</v>
      </c>
      <c r="H457" s="27"/>
      <c r="I457" s="26"/>
    </row>
    <row r="458" spans="1:9" s="23" customFormat="1">
      <c r="A458" s="12" t="s">
        <v>9</v>
      </c>
      <c r="B458" s="12" t="s">
        <v>10</v>
      </c>
      <c r="C458" s="12" t="s">
        <v>10</v>
      </c>
      <c r="D458" s="12" t="s">
        <v>36</v>
      </c>
      <c r="E458" s="16" t="str">
        <f>[1]TestData!$AJ$59</f>
        <v>TEST ORG3 WITHOUT EIN3</v>
      </c>
      <c r="F458" s="12" t="s">
        <v>163</v>
      </c>
      <c r="G458" s="26"/>
      <c r="H458" s="26"/>
      <c r="I458" s="26"/>
    </row>
    <row r="459" spans="1:9" s="23" customFormat="1">
      <c r="A459" s="12" t="s">
        <v>9</v>
      </c>
      <c r="B459" s="12" t="s">
        <v>10</v>
      </c>
      <c r="C459" s="12" t="s">
        <v>10</v>
      </c>
      <c r="D459" s="12" t="s">
        <v>36</v>
      </c>
      <c r="E459" s="16" t="str">
        <f>[1]TestData!$AJ$60</f>
        <v>TEST ORG4 WITHOUT EIN3</v>
      </c>
      <c r="F459" s="12" t="s">
        <v>163</v>
      </c>
      <c r="G459" s="40"/>
      <c r="H459" s="27"/>
      <c r="I459" s="26"/>
    </row>
    <row r="460" spans="1:9" s="23" customFormat="1">
      <c r="A460" s="12"/>
      <c r="B460" s="12"/>
      <c r="C460" s="12"/>
      <c r="D460" s="12"/>
      <c r="E460" s="16"/>
      <c r="F460" s="12"/>
      <c r="G460" s="40"/>
      <c r="H460" s="27"/>
      <c r="I460" s="26"/>
    </row>
    <row r="461" spans="1:9" s="23" customFormat="1" ht="21.75">
      <c r="A461" s="54" t="s">
        <v>9</v>
      </c>
      <c r="B461" s="55" t="s">
        <v>10</v>
      </c>
      <c r="C461" s="55" t="s">
        <v>10</v>
      </c>
      <c r="D461" s="56" t="s">
        <v>1</v>
      </c>
      <c r="E461" s="55"/>
      <c r="F461" s="56" t="s">
        <v>12</v>
      </c>
      <c r="G461" s="40" t="str">
        <f>CONCATENATE("http://",[1]TestData!$D$10,"-", [1]TestData!$D$12,".razoo.com/content/StaticPage/GivingEventCMS_home")</f>
        <v>http://subdomain3-qaindia.razoo.com/content/StaticPage/GivingEventCMS_home</v>
      </c>
      <c r="H461" s="40"/>
      <c r="I461" s="56"/>
    </row>
    <row r="462" spans="1:9" s="23" customFormat="1">
      <c r="A462" s="56" t="s">
        <v>9</v>
      </c>
      <c r="B462" s="56" t="s">
        <v>10</v>
      </c>
      <c r="C462" s="56" t="s">
        <v>10</v>
      </c>
      <c r="D462" s="56" t="s">
        <v>36</v>
      </c>
      <c r="E462" s="56" t="s">
        <v>136</v>
      </c>
      <c r="F462" s="56" t="s">
        <v>15</v>
      </c>
      <c r="G462" s="56"/>
      <c r="H462" s="56"/>
      <c r="I462" s="56"/>
    </row>
    <row r="463" spans="1:9" s="23" customFormat="1" ht="22.5">
      <c r="A463" s="56" t="s">
        <v>9</v>
      </c>
      <c r="B463" s="56" t="s">
        <v>10</v>
      </c>
      <c r="C463" s="56" t="s">
        <v>10</v>
      </c>
      <c r="D463" s="56" t="s">
        <v>16</v>
      </c>
      <c r="E463" s="56" t="s">
        <v>74</v>
      </c>
      <c r="F463" s="56" t="s">
        <v>18</v>
      </c>
      <c r="G463" s="56" t="s">
        <v>226</v>
      </c>
      <c r="H463" s="57"/>
      <c r="I463" s="17"/>
    </row>
    <row r="464" spans="1:9" s="23" customFormat="1">
      <c r="A464" s="55" t="s">
        <v>9</v>
      </c>
      <c r="B464" s="55" t="s">
        <v>10</v>
      </c>
      <c r="C464" s="55" t="s">
        <v>10</v>
      </c>
      <c r="D464" s="58" t="s">
        <v>13</v>
      </c>
      <c r="E464" s="58" t="s">
        <v>76</v>
      </c>
      <c r="F464" s="58" t="s">
        <v>15</v>
      </c>
      <c r="G464" s="56"/>
      <c r="H464" s="59"/>
      <c r="I464" s="60"/>
    </row>
    <row r="465" spans="1:9" s="23" customFormat="1">
      <c r="A465" s="55" t="s">
        <v>9</v>
      </c>
      <c r="B465" s="55" t="s">
        <v>10</v>
      </c>
      <c r="C465" s="55" t="s">
        <v>10</v>
      </c>
      <c r="D465" s="58" t="s">
        <v>36</v>
      </c>
      <c r="E465" s="58" t="s">
        <v>77</v>
      </c>
      <c r="F465" s="58" t="s">
        <v>15</v>
      </c>
      <c r="G465" s="60"/>
      <c r="H465" s="59"/>
      <c r="I465" s="60"/>
    </row>
    <row r="466" spans="1:9" s="23" customFormat="1">
      <c r="A466" s="55" t="s">
        <v>9</v>
      </c>
      <c r="B466" s="55" t="s">
        <v>10</v>
      </c>
      <c r="C466" s="55" t="s">
        <v>10</v>
      </c>
      <c r="D466" s="58" t="s">
        <v>36</v>
      </c>
      <c r="E466" s="58" t="s">
        <v>78</v>
      </c>
      <c r="F466" s="58" t="s">
        <v>15</v>
      </c>
      <c r="G466" s="60"/>
      <c r="H466" s="59"/>
      <c r="I466" s="60"/>
    </row>
    <row r="467" spans="1:9" s="23" customFormat="1" ht="22.5">
      <c r="A467" s="55" t="s">
        <v>9</v>
      </c>
      <c r="B467" s="55" t="s">
        <v>10</v>
      </c>
      <c r="C467" s="55" t="s">
        <v>10</v>
      </c>
      <c r="D467" s="58" t="s">
        <v>1</v>
      </c>
      <c r="E467" s="61"/>
      <c r="F467" s="58" t="s">
        <v>12</v>
      </c>
      <c r="G467" s="40" t="str">
        <f>CONCATENATE("http://",[1]TestData!$D$10,"-", [1]TestData!$D$12,".razoo.com/story/",[1]TestData!$AK$59,"?referral_code=qr")</f>
        <v>http://subdomain3-qaindia.razoo.com/story/Test-Org3-Without-Ein3?referral_code=qr</v>
      </c>
      <c r="H467" s="40"/>
      <c r="I467" s="61"/>
    </row>
    <row r="468" spans="1:9" s="23" customFormat="1">
      <c r="A468" s="62" t="s">
        <v>9</v>
      </c>
      <c r="B468" s="62" t="s">
        <v>10</v>
      </c>
      <c r="C468" s="62" t="s">
        <v>10</v>
      </c>
      <c r="D468" s="62" t="s">
        <v>16</v>
      </c>
      <c r="E468" s="62" t="s">
        <v>183</v>
      </c>
      <c r="F468" s="62" t="s">
        <v>18</v>
      </c>
      <c r="G468" s="62">
        <v>100</v>
      </c>
      <c r="H468" s="62">
        <v>100</v>
      </c>
      <c r="I468" s="62"/>
    </row>
    <row r="469" spans="1:9" s="23" customFormat="1">
      <c r="A469" s="62" t="s">
        <v>9</v>
      </c>
      <c r="B469" s="62" t="s">
        <v>10</v>
      </c>
      <c r="C469" s="62" t="s">
        <v>10</v>
      </c>
      <c r="D469" s="62" t="s">
        <v>13</v>
      </c>
      <c r="E469" s="62" t="s">
        <v>184</v>
      </c>
      <c r="F469" s="62" t="s">
        <v>15</v>
      </c>
      <c r="G469" s="62"/>
      <c r="H469" s="62"/>
      <c r="I469" s="62"/>
    </row>
    <row r="470" spans="1:9" s="23" customFormat="1" ht="32.25">
      <c r="A470" s="63" t="s">
        <v>9</v>
      </c>
      <c r="B470" s="63" t="s">
        <v>10</v>
      </c>
      <c r="C470" s="63" t="s">
        <v>10</v>
      </c>
      <c r="D470" s="63" t="s">
        <v>1</v>
      </c>
      <c r="E470" s="63"/>
      <c r="F470" s="63" t="s">
        <v>142</v>
      </c>
      <c r="G470" s="63" t="s">
        <v>227</v>
      </c>
      <c r="H470" s="63"/>
      <c r="I470" s="63"/>
    </row>
    <row r="471" spans="1:9" s="23" customFormat="1">
      <c r="A471" s="63" t="s">
        <v>9</v>
      </c>
      <c r="B471" s="63" t="s">
        <v>10</v>
      </c>
      <c r="C471" s="63" t="s">
        <v>10</v>
      </c>
      <c r="D471" s="63" t="s">
        <v>13</v>
      </c>
      <c r="E471" s="63" t="s">
        <v>144</v>
      </c>
      <c r="F471" s="63" t="s">
        <v>15</v>
      </c>
      <c r="G471" s="63"/>
      <c r="H471" s="63"/>
      <c r="I471" s="63"/>
    </row>
    <row r="472" spans="1:9">
      <c r="A472" s="13" t="s">
        <v>9</v>
      </c>
      <c r="B472" s="13" t="s">
        <v>10</v>
      </c>
      <c r="C472" s="13" t="s">
        <v>10</v>
      </c>
      <c r="D472" s="13" t="s">
        <v>30</v>
      </c>
      <c r="E472" s="13" t="s">
        <v>145</v>
      </c>
      <c r="F472" s="13" t="s">
        <v>15</v>
      </c>
      <c r="G472" s="13"/>
      <c r="H472" s="13"/>
      <c r="I472" s="13"/>
    </row>
    <row r="473" spans="1:9">
      <c r="A473" s="13" t="s">
        <v>9</v>
      </c>
      <c r="B473" s="13" t="s">
        <v>10</v>
      </c>
      <c r="C473" s="13" t="s">
        <v>10</v>
      </c>
      <c r="D473" s="13" t="s">
        <v>30</v>
      </c>
      <c r="E473" s="13" t="s">
        <v>146</v>
      </c>
      <c r="F473" s="13" t="s">
        <v>15</v>
      </c>
      <c r="G473" s="13"/>
      <c r="H473" s="13"/>
      <c r="I473" s="13"/>
    </row>
    <row r="474" spans="1:9" s="23" customFormat="1" ht="22.5">
      <c r="A474" s="62" t="s">
        <v>9</v>
      </c>
      <c r="B474" s="62" t="s">
        <v>10</v>
      </c>
      <c r="C474" s="62" t="s">
        <v>10</v>
      </c>
      <c r="D474" s="62" t="s">
        <v>1</v>
      </c>
      <c r="E474" s="61"/>
      <c r="F474" s="62" t="s">
        <v>12</v>
      </c>
      <c r="G474" s="16" t="str">
        <f>CONCATENATE("https://",[1]TestData!$D$10,"-",[1]TestData!$D$12,".razoo.com/giving_events/GivingEventCMS/home")</f>
        <v>https://subdomain3-qaindia.razoo.com/giving_events/GivingEventCMS/home</v>
      </c>
      <c r="H474" s="16"/>
      <c r="I474" s="61"/>
    </row>
    <row r="475" spans="1:9" s="23" customFormat="1" ht="22.5">
      <c r="A475" s="63" t="s">
        <v>9</v>
      </c>
      <c r="B475" s="63" t="s">
        <v>10</v>
      </c>
      <c r="C475" s="63" t="s">
        <v>10</v>
      </c>
      <c r="D475" s="63" t="s">
        <v>228</v>
      </c>
      <c r="E475" s="13" t="str">
        <f>CONCATENATE([1]TestData!$W$20," ",[1]TestData!$X$20)</f>
        <v>Brian Fujito</v>
      </c>
      <c r="F475" s="63" t="s">
        <v>35</v>
      </c>
      <c r="G475" s="61"/>
      <c r="H475" s="61"/>
      <c r="I475" s="61"/>
    </row>
    <row r="476" spans="1:9" s="23" customFormat="1" ht="15">
      <c r="A476" s="63" t="s">
        <v>9</v>
      </c>
      <c r="B476" s="63" t="s">
        <v>10</v>
      </c>
      <c r="C476" s="63" t="s">
        <v>10</v>
      </c>
      <c r="D476" s="63" t="s">
        <v>228</v>
      </c>
      <c r="E476" s="13" t="str">
        <f>CONCATENATE([1]TestData!$W$20," ",[1]TestData!$X$20)</f>
        <v>Brian Fujito</v>
      </c>
      <c r="F476" s="63" t="s">
        <v>15</v>
      </c>
      <c r="G476" s="61"/>
      <c r="H476" s="61"/>
      <c r="I476" s="61"/>
    </row>
    <row r="477" spans="1:9">
      <c r="A477" s="64" t="s">
        <v>9</v>
      </c>
      <c r="B477" s="64" t="s">
        <v>10</v>
      </c>
      <c r="C477" s="64" t="s">
        <v>10</v>
      </c>
      <c r="D477" s="64" t="s">
        <v>36</v>
      </c>
      <c r="E477" s="64" t="s">
        <v>37</v>
      </c>
      <c r="F477" s="64" t="s">
        <v>15</v>
      </c>
      <c r="G477" s="64"/>
      <c r="H477" s="64"/>
      <c r="I477" s="64"/>
    </row>
    <row r="478" spans="1:9">
      <c r="A478" s="3" t="s">
        <v>9</v>
      </c>
      <c r="B478" s="3" t="s">
        <v>10</v>
      </c>
      <c r="C478" s="3" t="s">
        <v>10</v>
      </c>
      <c r="D478" s="3" t="s">
        <v>1</v>
      </c>
      <c r="E478" s="3"/>
      <c r="F478" s="3" t="s">
        <v>11</v>
      </c>
      <c r="G478" s="46" t="str">
        <f>CONCATENATE([1]TestData!$Y$20,",",[1]TestData!$Z$20)</f>
        <v>brian@razoo.com,Razoo1</v>
      </c>
      <c r="H478" s="3"/>
      <c r="I478" s="3"/>
    </row>
    <row r="479" spans="1:9" s="39" customFormat="1">
      <c r="A479" s="12" t="s">
        <v>9</v>
      </c>
      <c r="B479" s="12" t="s">
        <v>10</v>
      </c>
      <c r="C479" s="12" t="s">
        <v>10</v>
      </c>
      <c r="D479" s="12" t="s">
        <v>1</v>
      </c>
      <c r="E479" s="12"/>
      <c r="F479" s="12" t="s">
        <v>12</v>
      </c>
      <c r="G479" s="16" t="str">
        <f>CONCATENATE("https://",[1]TestData!$D$10,"-",[1]TestData!$D$12,".razoo.com/admin")</f>
        <v>https://subdomain3-qaindia.razoo.com/admin</v>
      </c>
      <c r="H479" s="16"/>
      <c r="I479" s="16"/>
    </row>
    <row r="480" spans="1:9" s="19" customFormat="1">
      <c r="A480" s="16" t="s">
        <v>9</v>
      </c>
      <c r="B480" s="16" t="s">
        <v>10</v>
      </c>
      <c r="C480" s="16" t="s">
        <v>10</v>
      </c>
      <c r="D480" s="16" t="s">
        <v>36</v>
      </c>
      <c r="E480" s="16" t="s">
        <v>57</v>
      </c>
      <c r="F480" s="16" t="s">
        <v>15</v>
      </c>
      <c r="G480" s="17"/>
      <c r="H480" s="21"/>
      <c r="I480" s="16"/>
    </row>
    <row r="481" spans="1:10">
      <c r="A481" s="16" t="s">
        <v>9</v>
      </c>
      <c r="B481" s="16" t="s">
        <v>10</v>
      </c>
      <c r="C481" s="16" t="s">
        <v>10</v>
      </c>
      <c r="D481" s="16" t="s">
        <v>30</v>
      </c>
      <c r="E481" s="21" t="s">
        <v>229</v>
      </c>
      <c r="F481" s="12" t="s">
        <v>33</v>
      </c>
      <c r="G481" s="12" t="s">
        <v>34</v>
      </c>
      <c r="H481" s="21" t="s">
        <v>230</v>
      </c>
      <c r="I481" s="21"/>
    </row>
    <row r="482" spans="1:10">
      <c r="A482" s="16" t="s">
        <v>9</v>
      </c>
      <c r="B482" s="16" t="s">
        <v>10</v>
      </c>
      <c r="C482" s="16" t="s">
        <v>10</v>
      </c>
      <c r="D482" s="16" t="s">
        <v>30</v>
      </c>
      <c r="E482" s="21" t="s">
        <v>231</v>
      </c>
      <c r="F482" s="12" t="s">
        <v>33</v>
      </c>
      <c r="G482" s="12" t="s">
        <v>34</v>
      </c>
      <c r="H482" s="21" t="s">
        <v>232</v>
      </c>
      <c r="I482" s="21" t="s">
        <v>100</v>
      </c>
    </row>
    <row r="483" spans="1:10">
      <c r="A483" s="16" t="s">
        <v>9</v>
      </c>
      <c r="B483" s="16" t="s">
        <v>10</v>
      </c>
      <c r="C483" s="16" t="s">
        <v>10</v>
      </c>
      <c r="D483" s="16" t="s">
        <v>30</v>
      </c>
      <c r="E483" s="21" t="s">
        <v>233</v>
      </c>
      <c r="F483" s="12" t="s">
        <v>33</v>
      </c>
      <c r="G483" s="12" t="s">
        <v>34</v>
      </c>
      <c r="H483" s="21" t="s">
        <v>234</v>
      </c>
      <c r="I483" s="21" t="s">
        <v>100</v>
      </c>
    </row>
    <row r="484" spans="1:10">
      <c r="A484" s="16" t="s">
        <v>9</v>
      </c>
      <c r="B484" s="16" t="s">
        <v>10</v>
      </c>
      <c r="C484" s="16" t="s">
        <v>10</v>
      </c>
      <c r="D484" s="16" t="s">
        <v>16</v>
      </c>
      <c r="E484" s="21" t="s">
        <v>235</v>
      </c>
      <c r="F484" s="16" t="s">
        <v>18</v>
      </c>
      <c r="G484" s="16" t="s">
        <v>236</v>
      </c>
      <c r="H484" s="21"/>
      <c r="I484" s="21"/>
    </row>
    <row r="485" spans="1:10">
      <c r="A485" s="16" t="s">
        <v>9</v>
      </c>
      <c r="B485" s="16" t="s">
        <v>10</v>
      </c>
      <c r="C485" s="16" t="s">
        <v>10</v>
      </c>
      <c r="D485" s="12" t="s">
        <v>13</v>
      </c>
      <c r="E485" s="21" t="s">
        <v>76</v>
      </c>
      <c r="F485" s="12" t="s">
        <v>15</v>
      </c>
      <c r="G485" s="12"/>
      <c r="H485" s="21"/>
      <c r="I485" s="21"/>
    </row>
    <row r="486" spans="1:10">
      <c r="A486" s="16" t="s">
        <v>9</v>
      </c>
      <c r="B486" s="16" t="s">
        <v>10</v>
      </c>
      <c r="C486" s="16" t="s">
        <v>10</v>
      </c>
      <c r="D486" s="16" t="s">
        <v>30</v>
      </c>
      <c r="E486" s="21" t="s">
        <v>237</v>
      </c>
      <c r="F486" s="12" t="s">
        <v>33</v>
      </c>
      <c r="G486" s="12" t="s">
        <v>34</v>
      </c>
      <c r="H486" s="21" t="s">
        <v>238</v>
      </c>
      <c r="I486" s="21" t="s">
        <v>100</v>
      </c>
    </row>
    <row r="487" spans="1:10">
      <c r="A487" s="16" t="s">
        <v>9</v>
      </c>
      <c r="B487" s="16" t="s">
        <v>10</v>
      </c>
      <c r="C487" s="16" t="s">
        <v>10</v>
      </c>
      <c r="D487" s="16" t="s">
        <v>16</v>
      </c>
      <c r="E487" s="21" t="s">
        <v>235</v>
      </c>
      <c r="F487" s="16" t="s">
        <v>18</v>
      </c>
      <c r="G487" s="16">
        <v>12345</v>
      </c>
      <c r="H487" s="21"/>
      <c r="I487" s="21"/>
    </row>
    <row r="488" spans="1:10">
      <c r="A488" s="16" t="s">
        <v>9</v>
      </c>
      <c r="B488" s="16" t="s">
        <v>10</v>
      </c>
      <c r="C488" s="16" t="s">
        <v>10</v>
      </c>
      <c r="D488" s="12" t="s">
        <v>13</v>
      </c>
      <c r="E488" s="21" t="s">
        <v>76</v>
      </c>
      <c r="F488" s="12" t="s">
        <v>15</v>
      </c>
      <c r="G488" s="21"/>
      <c r="H488" s="21"/>
      <c r="I488" s="21"/>
    </row>
    <row r="489" spans="1:10">
      <c r="A489" s="16" t="s">
        <v>9</v>
      </c>
      <c r="B489" s="16" t="s">
        <v>10</v>
      </c>
      <c r="C489" s="16" t="s">
        <v>10</v>
      </c>
      <c r="D489" s="16" t="s">
        <v>30</v>
      </c>
      <c r="E489" s="21" t="s">
        <v>237</v>
      </c>
      <c r="F489" s="12" t="s">
        <v>33</v>
      </c>
      <c r="G489" s="12" t="s">
        <v>34</v>
      </c>
      <c r="H489" s="21" t="s">
        <v>238</v>
      </c>
      <c r="I489" s="21" t="s">
        <v>100</v>
      </c>
      <c r="J489" s="41" t="s">
        <v>100</v>
      </c>
    </row>
    <row r="490" spans="1:10">
      <c r="A490" s="16" t="s">
        <v>9</v>
      </c>
      <c r="B490" s="16" t="s">
        <v>10</v>
      </c>
      <c r="C490" s="16" t="s">
        <v>10</v>
      </c>
      <c r="D490" s="16" t="s">
        <v>16</v>
      </c>
      <c r="E490" s="21" t="s">
        <v>235</v>
      </c>
      <c r="F490" s="16" t="s">
        <v>18</v>
      </c>
      <c r="G490" s="46" t="str">
        <f>([1]TestData!$Y$18)</f>
        <v>sdr@srasys.co.in</v>
      </c>
      <c r="H490" s="21"/>
      <c r="I490" s="21"/>
    </row>
    <row r="491" spans="1:10">
      <c r="A491" s="16" t="s">
        <v>9</v>
      </c>
      <c r="B491" s="16" t="s">
        <v>10</v>
      </c>
      <c r="C491" s="16" t="s">
        <v>10</v>
      </c>
      <c r="D491" s="12" t="s">
        <v>13</v>
      </c>
      <c r="E491" s="21" t="s">
        <v>76</v>
      </c>
      <c r="F491" s="12" t="s">
        <v>15</v>
      </c>
      <c r="G491" s="12"/>
      <c r="H491" s="21"/>
      <c r="I491" s="21"/>
    </row>
    <row r="492" spans="1:10">
      <c r="A492" s="16" t="s">
        <v>9</v>
      </c>
      <c r="B492" s="16" t="s">
        <v>10</v>
      </c>
      <c r="C492" s="16" t="s">
        <v>10</v>
      </c>
      <c r="D492" s="16" t="s">
        <v>30</v>
      </c>
      <c r="E492" s="21" t="s">
        <v>239</v>
      </c>
      <c r="F492" s="12" t="s">
        <v>33</v>
      </c>
      <c r="G492" s="12" t="s">
        <v>34</v>
      </c>
      <c r="H492" s="21" t="s">
        <v>240</v>
      </c>
      <c r="I492" s="21"/>
    </row>
    <row r="493" spans="1:10">
      <c r="A493" s="12" t="s">
        <v>9</v>
      </c>
      <c r="B493" s="12" t="s">
        <v>10</v>
      </c>
      <c r="C493" s="12" t="s">
        <v>10</v>
      </c>
      <c r="D493" s="12" t="s">
        <v>1</v>
      </c>
      <c r="E493" s="12"/>
      <c r="F493" s="12" t="s">
        <v>12</v>
      </c>
      <c r="G493" s="16" t="str">
        <f>CONCATENATE("https://",[1]TestData!$D$10,"-",[1]TestData!$D$12,".razoo.com/admin/giving_events")</f>
        <v>https://subdomain3-qaindia.razoo.com/admin/giving_events</v>
      </c>
      <c r="H493" s="16"/>
      <c r="I493" s="16"/>
    </row>
    <row r="494" spans="1:10">
      <c r="A494" s="12" t="s">
        <v>9</v>
      </c>
      <c r="B494" s="12" t="s">
        <v>10</v>
      </c>
      <c r="C494" s="12" t="s">
        <v>10</v>
      </c>
      <c r="D494" s="12" t="s">
        <v>36</v>
      </c>
      <c r="E494" s="21" t="s">
        <v>85</v>
      </c>
      <c r="F494" s="12" t="s">
        <v>15</v>
      </c>
      <c r="G494" s="21"/>
      <c r="H494" s="21"/>
      <c r="I494" s="21"/>
    </row>
    <row r="495" spans="1:10">
      <c r="A495" s="12" t="s">
        <v>9</v>
      </c>
      <c r="B495" s="12" t="s">
        <v>10</v>
      </c>
      <c r="C495" s="12" t="s">
        <v>10</v>
      </c>
      <c r="D495" s="12" t="s">
        <v>36</v>
      </c>
      <c r="E495" s="21" t="s">
        <v>155</v>
      </c>
      <c r="F495" s="12" t="s">
        <v>15</v>
      </c>
      <c r="G495" s="21"/>
      <c r="H495" s="21"/>
      <c r="I495" s="21"/>
    </row>
    <row r="496" spans="1:10" s="39" customFormat="1">
      <c r="A496" s="16" t="s">
        <v>9</v>
      </c>
      <c r="B496" s="16" t="s">
        <v>10</v>
      </c>
      <c r="C496" s="16" t="s">
        <v>10</v>
      </c>
      <c r="D496" s="16" t="s">
        <v>41</v>
      </c>
      <c r="E496" s="12" t="s">
        <v>156</v>
      </c>
      <c r="F496" s="12" t="s">
        <v>43</v>
      </c>
      <c r="G496" s="46" t="s">
        <v>241</v>
      </c>
      <c r="H496" s="12">
        <v>1</v>
      </c>
      <c r="I496" s="12"/>
    </row>
    <row r="497" spans="1:9" s="39" customFormat="1">
      <c r="A497" s="16" t="s">
        <v>9</v>
      </c>
      <c r="B497" s="16" t="s">
        <v>10</v>
      </c>
      <c r="C497" s="16" t="s">
        <v>10</v>
      </c>
      <c r="D497" s="16" t="s">
        <v>16</v>
      </c>
      <c r="E497" s="12" t="s">
        <v>158</v>
      </c>
      <c r="F497" s="12" t="s">
        <v>18</v>
      </c>
      <c r="G497" s="46">
        <v>50000</v>
      </c>
      <c r="H497" s="12"/>
      <c r="I497" s="12"/>
    </row>
    <row r="498" spans="1:9" s="19" customFormat="1">
      <c r="A498" s="16" t="s">
        <v>9</v>
      </c>
      <c r="B498" s="16" t="s">
        <v>10</v>
      </c>
      <c r="C498" s="16" t="s">
        <v>10</v>
      </c>
      <c r="D498" s="16" t="s">
        <v>16</v>
      </c>
      <c r="E498" s="16" t="s">
        <v>159</v>
      </c>
      <c r="F498" s="16" t="s">
        <v>18</v>
      </c>
      <c r="G498" s="47">
        <f ca="1">[1]TestData!$D$17</f>
        <v>41143.903897337957</v>
      </c>
      <c r="H498" s="16"/>
      <c r="I498" s="16"/>
    </row>
    <row r="499" spans="1:9" s="19" customFormat="1">
      <c r="A499" s="16" t="s">
        <v>9</v>
      </c>
      <c r="B499" s="16" t="s">
        <v>10</v>
      </c>
      <c r="C499" s="16" t="s">
        <v>10</v>
      </c>
      <c r="D499" s="16" t="s">
        <v>13</v>
      </c>
      <c r="E499" s="16" t="s">
        <v>68</v>
      </c>
      <c r="F499" s="16" t="s">
        <v>15</v>
      </c>
      <c r="G499" s="16"/>
      <c r="H499" s="16"/>
      <c r="I499" s="16"/>
    </row>
    <row r="500" spans="1:9" s="19" customFormat="1">
      <c r="A500" s="16" t="s">
        <v>9</v>
      </c>
      <c r="B500" s="16"/>
      <c r="C500" s="16"/>
      <c r="D500" s="16" t="s">
        <v>69</v>
      </c>
      <c r="E500" s="16"/>
      <c r="F500" s="16" t="s">
        <v>70</v>
      </c>
      <c r="G500" s="16">
        <v>5</v>
      </c>
      <c r="H500" s="16"/>
      <c r="I500" s="16"/>
    </row>
    <row r="501" spans="1:9" s="19" customFormat="1">
      <c r="A501" s="12" t="s">
        <v>9</v>
      </c>
      <c r="B501" s="12" t="s">
        <v>10</v>
      </c>
      <c r="C501" s="12" t="s">
        <v>10</v>
      </c>
      <c r="D501" s="12" t="s">
        <v>36</v>
      </c>
      <c r="E501" s="12" t="s">
        <v>37</v>
      </c>
      <c r="F501" s="12" t="s">
        <v>15</v>
      </c>
      <c r="G501" s="12"/>
      <c r="H501" s="12"/>
      <c r="I501" s="12"/>
    </row>
    <row r="502" spans="1:9">
      <c r="A502" s="3" t="s">
        <v>9</v>
      </c>
      <c r="B502" s="3" t="s">
        <v>10</v>
      </c>
      <c r="C502" s="3" t="s">
        <v>10</v>
      </c>
      <c r="D502" s="3" t="s">
        <v>1</v>
      </c>
      <c r="E502" s="3"/>
      <c r="F502" s="3" t="s">
        <v>11</v>
      </c>
      <c r="G502" s="46" t="str">
        <f>CONCATENATE([1]TestData!$Y$18,",",[1]TestData!$Z$18)</f>
        <v>sdr@srasys.co.in,Razoo1</v>
      </c>
      <c r="H502" s="21"/>
      <c r="I502" s="21"/>
    </row>
    <row r="503" spans="1:9" ht="21.75">
      <c r="A503" s="16" t="s">
        <v>9</v>
      </c>
      <c r="B503" s="16" t="s">
        <v>10</v>
      </c>
      <c r="C503" s="16" t="s">
        <v>10</v>
      </c>
      <c r="D503" s="16" t="s">
        <v>1</v>
      </c>
      <c r="E503" s="16"/>
      <c r="F503" s="16" t="s">
        <v>12</v>
      </c>
      <c r="G503" s="40" t="str">
        <f>CONCATENATE("https://",[1]TestData!$D$10,"-", [1]TestData!$D$12,".razoo.com/","story/",[1]TestData!$AK$60)</f>
        <v>https://subdomain3-qaindia.razoo.com/story/Test-Org4-Without-Ein3</v>
      </c>
      <c r="H503" s="16"/>
      <c r="I503" s="16"/>
    </row>
    <row r="504" spans="1:9" s="5" customFormat="1" ht="10.5">
      <c r="A504" s="12" t="s">
        <v>9</v>
      </c>
      <c r="B504" s="12" t="s">
        <v>10</v>
      </c>
      <c r="C504" s="12" t="s">
        <v>10</v>
      </c>
      <c r="D504" s="12" t="s">
        <v>16</v>
      </c>
      <c r="E504" s="12" t="s">
        <v>183</v>
      </c>
      <c r="F504" s="12" t="s">
        <v>18</v>
      </c>
      <c r="G504" s="12">
        <v>500</v>
      </c>
      <c r="H504" s="12">
        <v>500</v>
      </c>
      <c r="I504" s="12"/>
    </row>
    <row r="505" spans="1:9" s="5" customFormat="1" ht="10.5">
      <c r="A505" s="12" t="s">
        <v>9</v>
      </c>
      <c r="B505" s="12" t="s">
        <v>10</v>
      </c>
      <c r="C505" s="12" t="s">
        <v>10</v>
      </c>
      <c r="D505" s="12" t="s">
        <v>13</v>
      </c>
      <c r="E505" s="12" t="s">
        <v>184</v>
      </c>
      <c r="F505" s="12" t="s">
        <v>15</v>
      </c>
      <c r="G505" s="12"/>
      <c r="H505" s="12"/>
      <c r="I505" s="12"/>
    </row>
    <row r="506" spans="1:9" s="19" customFormat="1" ht="32.25">
      <c r="A506" s="16" t="s">
        <v>9</v>
      </c>
      <c r="B506" s="16" t="s">
        <v>10</v>
      </c>
      <c r="C506" s="16" t="s">
        <v>10</v>
      </c>
      <c r="D506" s="16" t="s">
        <v>1</v>
      </c>
      <c r="E506" s="16"/>
      <c r="F506" s="16" t="s">
        <v>142</v>
      </c>
      <c r="G506" s="16" t="s">
        <v>188</v>
      </c>
      <c r="H506" s="16"/>
      <c r="I506" s="16"/>
    </row>
    <row r="507" spans="1:9" s="5" customFormat="1" ht="10.5">
      <c r="A507" s="12" t="s">
        <v>9</v>
      </c>
      <c r="B507" s="12" t="s">
        <v>10</v>
      </c>
      <c r="C507" s="12" t="s">
        <v>10</v>
      </c>
      <c r="D507" s="12" t="s">
        <v>13</v>
      </c>
      <c r="E507" s="12" t="s">
        <v>144</v>
      </c>
      <c r="F507" s="12" t="s">
        <v>15</v>
      </c>
      <c r="G507" s="12"/>
      <c r="H507" s="12"/>
      <c r="I507" s="12"/>
    </row>
    <row r="508" spans="1:9">
      <c r="A508" s="13" t="s">
        <v>9</v>
      </c>
      <c r="B508" s="13" t="s">
        <v>10</v>
      </c>
      <c r="C508" s="13" t="s">
        <v>10</v>
      </c>
      <c r="D508" s="13" t="s">
        <v>30</v>
      </c>
      <c r="E508" s="13" t="s">
        <v>145</v>
      </c>
      <c r="F508" s="13" t="s">
        <v>15</v>
      </c>
      <c r="G508" s="13"/>
      <c r="H508" s="13"/>
      <c r="I508" s="13"/>
    </row>
    <row r="509" spans="1:9">
      <c r="A509" s="13" t="s">
        <v>9</v>
      </c>
      <c r="B509" s="13" t="s">
        <v>10</v>
      </c>
      <c r="C509" s="13" t="s">
        <v>10</v>
      </c>
      <c r="D509" s="13" t="s">
        <v>30</v>
      </c>
      <c r="E509" s="13" t="s">
        <v>146</v>
      </c>
      <c r="F509" s="13" t="s">
        <v>15</v>
      </c>
      <c r="G509" s="13"/>
      <c r="H509" s="13"/>
      <c r="I509" s="13"/>
    </row>
    <row r="510" spans="1:9" s="19" customFormat="1">
      <c r="A510" s="12" t="s">
        <v>9</v>
      </c>
      <c r="B510" s="12" t="s">
        <v>10</v>
      </c>
      <c r="C510" s="12" t="s">
        <v>10</v>
      </c>
      <c r="D510" s="12" t="s">
        <v>36</v>
      </c>
      <c r="E510" s="12" t="s">
        <v>37</v>
      </c>
      <c r="F510" s="12" t="s">
        <v>15</v>
      </c>
      <c r="G510" s="12"/>
      <c r="H510" s="12"/>
      <c r="I510" s="12"/>
    </row>
    <row r="511" spans="1:9">
      <c r="A511" s="3" t="s">
        <v>9</v>
      </c>
      <c r="B511" s="3" t="s">
        <v>10</v>
      </c>
      <c r="C511" s="3" t="s">
        <v>10</v>
      </c>
      <c r="D511" s="3" t="s">
        <v>1</v>
      </c>
      <c r="E511" s="3"/>
      <c r="F511" s="3" t="s">
        <v>11</v>
      </c>
      <c r="G511" s="46" t="str">
        <f>CONCATENATE([1]TestData!$Y$20,",",[1]TestData!$Z$20)</f>
        <v>brian@razoo.com,Razoo1</v>
      </c>
      <c r="H511" s="3"/>
      <c r="I511" s="3"/>
    </row>
    <row r="512" spans="1:9" s="39" customFormat="1">
      <c r="A512" s="12" t="s">
        <v>9</v>
      </c>
      <c r="B512" s="12" t="s">
        <v>10</v>
      </c>
      <c r="C512" s="12" t="s">
        <v>10</v>
      </c>
      <c r="D512" s="12" t="s">
        <v>1</v>
      </c>
      <c r="E512" s="12"/>
      <c r="F512" s="12" t="s">
        <v>12</v>
      </c>
      <c r="G512" s="16" t="str">
        <f>CONCATENATE("https://",[1]TestData!$D$10,"-",[1]TestData!$D$12,".razoo.com/")</f>
        <v>https://subdomain3-qaindia.razoo.com/</v>
      </c>
      <c r="H512" s="16"/>
      <c r="I512" s="16"/>
    </row>
    <row r="513" spans="1:9" s="19" customFormat="1" ht="32.25">
      <c r="A513" s="12" t="s">
        <v>9</v>
      </c>
      <c r="B513" s="12" t="s">
        <v>10</v>
      </c>
      <c r="C513" s="12" t="s">
        <v>10</v>
      </c>
      <c r="D513" s="12" t="s">
        <v>1</v>
      </c>
      <c r="E513" s="36"/>
      <c r="F513" s="12" t="s">
        <v>12</v>
      </c>
      <c r="G513" s="40" t="str">
        <f>[1]TestData!$BV$7</f>
        <v>https://subdomain3-qaindia.razoo.com/admin/qa_hack/compute_golden_tickets_for_current_hour</v>
      </c>
      <c r="H513" s="36"/>
      <c r="I513" s="36"/>
    </row>
    <row r="514" spans="1:9" s="19" customFormat="1">
      <c r="A514" s="16" t="s">
        <v>9</v>
      </c>
      <c r="B514" s="16"/>
      <c r="C514" s="16"/>
      <c r="D514" s="16" t="s">
        <v>69</v>
      </c>
      <c r="E514" s="16"/>
      <c r="F514" s="16" t="s">
        <v>70</v>
      </c>
      <c r="G514" s="40">
        <v>5</v>
      </c>
      <c r="H514" s="40"/>
      <c r="I514" s="16"/>
    </row>
    <row r="515" spans="1:9">
      <c r="A515" s="12" t="s">
        <v>9</v>
      </c>
      <c r="B515" s="12" t="s">
        <v>10</v>
      </c>
      <c r="C515" s="12" t="s">
        <v>10</v>
      </c>
      <c r="D515" s="12" t="s">
        <v>1</v>
      </c>
      <c r="E515" s="12"/>
      <c r="F515" s="12" t="s">
        <v>12</v>
      </c>
      <c r="G515" s="16" t="str">
        <f>CONCATENATE("https://",[1]TestData!$D$10,"-",[1]TestData!$D$12,".razoo.com/admin/giving_events")</f>
        <v>https://subdomain3-qaindia.razoo.com/admin/giving_events</v>
      </c>
      <c r="H515" s="16"/>
      <c r="I515" s="16"/>
    </row>
    <row r="516" spans="1:9">
      <c r="A516" s="12" t="s">
        <v>9</v>
      </c>
      <c r="B516" s="12" t="s">
        <v>10</v>
      </c>
      <c r="C516" s="12" t="s">
        <v>10</v>
      </c>
      <c r="D516" s="12" t="s">
        <v>36</v>
      </c>
      <c r="E516" s="21" t="s">
        <v>242</v>
      </c>
      <c r="F516" s="12" t="s">
        <v>15</v>
      </c>
      <c r="G516" s="21"/>
      <c r="H516" s="21"/>
      <c r="I516" s="21"/>
    </row>
    <row r="517" spans="1:9">
      <c r="A517" s="12" t="s">
        <v>9</v>
      </c>
      <c r="B517" s="12" t="s">
        <v>10</v>
      </c>
      <c r="C517" s="12" t="s">
        <v>10</v>
      </c>
      <c r="D517" s="16" t="s">
        <v>30</v>
      </c>
      <c r="E517" s="21" t="s">
        <v>243</v>
      </c>
      <c r="F517" s="12" t="s">
        <v>33</v>
      </c>
      <c r="G517" s="12" t="s">
        <v>34</v>
      </c>
      <c r="H517" s="21" t="s">
        <v>244</v>
      </c>
      <c r="I517" s="21"/>
    </row>
    <row r="518" spans="1:9" s="39" customFormat="1">
      <c r="A518" s="12" t="s">
        <v>9</v>
      </c>
      <c r="B518" s="12" t="s">
        <v>10</v>
      </c>
      <c r="C518" s="12" t="s">
        <v>10</v>
      </c>
      <c r="D518" s="12" t="s">
        <v>1</v>
      </c>
      <c r="E518" s="12"/>
      <c r="F518" s="12" t="s">
        <v>12</v>
      </c>
      <c r="G518" s="16" t="str">
        <f>CONCATENATE("https://",[1]TestData!$D$10,"-",[1]TestData!$D$12,".razoo.com/admin")</f>
        <v>https://subdomain3-qaindia.razoo.com/admin</v>
      </c>
      <c r="H518" s="16"/>
      <c r="I518" s="16"/>
    </row>
    <row r="519" spans="1:9" s="19" customFormat="1">
      <c r="A519" s="16" t="s">
        <v>9</v>
      </c>
      <c r="B519" s="16" t="s">
        <v>10</v>
      </c>
      <c r="C519" s="16" t="s">
        <v>10</v>
      </c>
      <c r="D519" s="16" t="s">
        <v>36</v>
      </c>
      <c r="E519" s="16" t="s">
        <v>57</v>
      </c>
      <c r="F519" s="16" t="s">
        <v>15</v>
      </c>
      <c r="G519" s="17"/>
      <c r="H519" s="21"/>
      <c r="I519" s="16"/>
    </row>
    <row r="520" spans="1:9">
      <c r="A520" s="16" t="s">
        <v>9</v>
      </c>
      <c r="B520" s="16" t="s">
        <v>10</v>
      </c>
      <c r="C520" s="16" t="s">
        <v>10</v>
      </c>
      <c r="D520" s="16" t="s">
        <v>16</v>
      </c>
      <c r="E520" s="21" t="s">
        <v>235</v>
      </c>
      <c r="F520" s="16" t="s">
        <v>18</v>
      </c>
      <c r="G520" s="16"/>
      <c r="H520" s="21"/>
      <c r="I520" s="21"/>
    </row>
    <row r="521" spans="1:9">
      <c r="A521" s="16" t="s">
        <v>9</v>
      </c>
      <c r="B521" s="16" t="s">
        <v>10</v>
      </c>
      <c r="C521" s="16" t="s">
        <v>10</v>
      </c>
      <c r="D521" s="12" t="s">
        <v>13</v>
      </c>
      <c r="E521" s="21" t="s">
        <v>76</v>
      </c>
      <c r="F521" s="12" t="s">
        <v>15</v>
      </c>
      <c r="G521" s="21"/>
      <c r="H521" s="21"/>
      <c r="I521" s="21"/>
    </row>
    <row r="522" spans="1:9">
      <c r="A522" s="16" t="s">
        <v>9</v>
      </c>
      <c r="B522" s="16" t="s">
        <v>10</v>
      </c>
      <c r="C522" s="16" t="s">
        <v>10</v>
      </c>
      <c r="D522" s="16" t="s">
        <v>30</v>
      </c>
      <c r="E522" s="21" t="s">
        <v>239</v>
      </c>
      <c r="F522" s="12" t="s">
        <v>33</v>
      </c>
      <c r="G522" s="12" t="s">
        <v>34</v>
      </c>
      <c r="H522" s="21" t="s">
        <v>240</v>
      </c>
      <c r="I522" s="21"/>
    </row>
    <row r="523" spans="1:9">
      <c r="A523" s="12" t="s">
        <v>9</v>
      </c>
      <c r="B523" s="12" t="s">
        <v>10</v>
      </c>
      <c r="C523" s="12" t="s">
        <v>10</v>
      </c>
      <c r="D523" s="12" t="s">
        <v>1</v>
      </c>
      <c r="E523" s="12"/>
      <c r="F523" s="12" t="s">
        <v>12</v>
      </c>
      <c r="G523" s="16" t="str">
        <f>CONCATENATE("https://",[1]TestData!$D$10,"-",[1]TestData!$D$12,".razoo.com/admin/giving_events")</f>
        <v>https://subdomain3-qaindia.razoo.com/admin/giving_events</v>
      </c>
      <c r="H523" s="16"/>
      <c r="I523" s="16"/>
    </row>
    <row r="524" spans="1:9">
      <c r="A524" s="12" t="s">
        <v>9</v>
      </c>
      <c r="B524" s="12" t="s">
        <v>10</v>
      </c>
      <c r="C524" s="12" t="s">
        <v>10</v>
      </c>
      <c r="D524" s="12" t="s">
        <v>36</v>
      </c>
      <c r="E524" s="21" t="s">
        <v>85</v>
      </c>
      <c r="F524" s="12" t="s">
        <v>15</v>
      </c>
      <c r="G524" s="21"/>
      <c r="H524" s="21"/>
      <c r="I524" s="21"/>
    </row>
    <row r="525" spans="1:9">
      <c r="A525" s="12" t="s">
        <v>9</v>
      </c>
      <c r="B525" s="12" t="s">
        <v>10</v>
      </c>
      <c r="C525" s="12" t="s">
        <v>10</v>
      </c>
      <c r="D525" s="12" t="s">
        <v>36</v>
      </c>
      <c r="E525" s="21" t="s">
        <v>155</v>
      </c>
      <c r="F525" s="12" t="s">
        <v>15</v>
      </c>
      <c r="G525" s="21"/>
      <c r="H525" s="21"/>
      <c r="I525" s="21"/>
    </row>
    <row r="526" spans="1:9" s="39" customFormat="1">
      <c r="A526" s="16" t="s">
        <v>9</v>
      </c>
      <c r="B526" s="16" t="s">
        <v>10</v>
      </c>
      <c r="C526" s="16" t="s">
        <v>10</v>
      </c>
      <c r="D526" s="16" t="s">
        <v>41</v>
      </c>
      <c r="E526" s="12" t="s">
        <v>156</v>
      </c>
      <c r="F526" s="12" t="s">
        <v>43</v>
      </c>
      <c r="G526" s="46" t="s">
        <v>241</v>
      </c>
      <c r="H526" s="12">
        <v>1</v>
      </c>
      <c r="I526" s="12"/>
    </row>
    <row r="527" spans="1:9" s="39" customFormat="1">
      <c r="A527" s="16" t="s">
        <v>9</v>
      </c>
      <c r="B527" s="16" t="s">
        <v>10</v>
      </c>
      <c r="C527" s="16" t="s">
        <v>10</v>
      </c>
      <c r="D527" s="16" t="s">
        <v>16</v>
      </c>
      <c r="E527" s="12" t="s">
        <v>158</v>
      </c>
      <c r="F527" s="12" t="s">
        <v>18</v>
      </c>
      <c r="G527" s="46">
        <v>50000</v>
      </c>
      <c r="H527" s="12"/>
      <c r="I527" s="12"/>
    </row>
    <row r="528" spans="1:9" s="19" customFormat="1">
      <c r="A528" s="16" t="s">
        <v>9</v>
      </c>
      <c r="B528" s="16" t="s">
        <v>10</v>
      </c>
      <c r="C528" s="16" t="s">
        <v>10</v>
      </c>
      <c r="D528" s="16" t="s">
        <v>16</v>
      </c>
      <c r="E528" s="16" t="s">
        <v>159</v>
      </c>
      <c r="F528" s="16" t="s">
        <v>18</v>
      </c>
      <c r="G528" s="47">
        <f ca="1">[1]TestData!$D$17</f>
        <v>41143.903897337957</v>
      </c>
      <c r="H528" s="16"/>
      <c r="I528" s="16"/>
    </row>
    <row r="529" spans="1:9" s="19" customFormat="1">
      <c r="A529" s="16" t="s">
        <v>9</v>
      </c>
      <c r="B529" s="16" t="s">
        <v>10</v>
      </c>
      <c r="C529" s="16" t="s">
        <v>10</v>
      </c>
      <c r="D529" s="16" t="s">
        <v>13</v>
      </c>
      <c r="E529" s="16" t="s">
        <v>68</v>
      </c>
      <c r="F529" s="16" t="s">
        <v>15</v>
      </c>
      <c r="G529" s="16"/>
      <c r="H529" s="16"/>
      <c r="I529" s="16"/>
    </row>
    <row r="530" spans="1:9" s="19" customFormat="1">
      <c r="A530" s="16" t="s">
        <v>9</v>
      </c>
      <c r="B530" s="16"/>
      <c r="C530" s="16"/>
      <c r="D530" s="16" t="s">
        <v>69</v>
      </c>
      <c r="E530" s="16"/>
      <c r="F530" s="16" t="s">
        <v>70</v>
      </c>
      <c r="G530" s="16">
        <v>5</v>
      </c>
      <c r="H530" s="16"/>
      <c r="I530" s="16"/>
    </row>
    <row r="531" spans="1:9" s="19" customFormat="1" ht="32.25">
      <c r="A531" s="12" t="s">
        <v>9</v>
      </c>
      <c r="B531" s="12" t="s">
        <v>10</v>
      </c>
      <c r="C531" s="12" t="s">
        <v>10</v>
      </c>
      <c r="D531" s="12" t="s">
        <v>1</v>
      </c>
      <c r="E531" s="36"/>
      <c r="F531" s="12" t="s">
        <v>12</v>
      </c>
      <c r="G531" s="40" t="str">
        <f>[1]TestData!$BV$7</f>
        <v>https://subdomain3-qaindia.razoo.com/admin/qa_hack/compute_golden_tickets_for_current_hour</v>
      </c>
      <c r="H531" s="36"/>
      <c r="I531" s="36"/>
    </row>
    <row r="532" spans="1:9">
      <c r="A532" s="12" t="s">
        <v>9</v>
      </c>
      <c r="B532" s="12" t="s">
        <v>10</v>
      </c>
      <c r="C532" s="12" t="s">
        <v>10</v>
      </c>
      <c r="D532" s="12" t="s">
        <v>1</v>
      </c>
      <c r="E532" s="12"/>
      <c r="F532" s="12" t="s">
        <v>12</v>
      </c>
      <c r="G532" s="16" t="str">
        <f>CONCATENATE("https://",[1]TestData!$D$10,"-",[1]TestData!$D$12,".razoo.com/")</f>
        <v>https://subdomain3-qaindia.razoo.com/</v>
      </c>
      <c r="H532" s="16"/>
      <c r="I532" s="16"/>
    </row>
    <row r="533" spans="1:9">
      <c r="A533" s="12" t="s">
        <v>9</v>
      </c>
      <c r="B533" s="12" t="s">
        <v>10</v>
      </c>
      <c r="C533" s="12" t="s">
        <v>10</v>
      </c>
      <c r="D533" s="12" t="s">
        <v>1</v>
      </c>
      <c r="E533" s="12"/>
      <c r="F533" s="12" t="s">
        <v>12</v>
      </c>
      <c r="G533" s="16" t="str">
        <f>CONCATENATE("https://",[1]TestData!$D$10,"-",[1]TestData!$D$12,".razoo.com/admin/giving_events")</f>
        <v>https://subdomain3-qaindia.razoo.com/admin/giving_events</v>
      </c>
      <c r="H533" s="16"/>
      <c r="I533" s="16"/>
    </row>
    <row r="534" spans="1:9">
      <c r="A534" s="12" t="s">
        <v>9</v>
      </c>
      <c r="B534" s="12" t="s">
        <v>10</v>
      </c>
      <c r="C534" s="12" t="s">
        <v>10</v>
      </c>
      <c r="D534" s="12" t="s">
        <v>36</v>
      </c>
      <c r="E534" s="21" t="s">
        <v>242</v>
      </c>
      <c r="F534" s="12" t="s">
        <v>15</v>
      </c>
      <c r="G534" s="21"/>
      <c r="H534" s="21"/>
      <c r="I534" s="21"/>
    </row>
    <row r="535" spans="1:9" s="51" customFormat="1" ht="10.5">
      <c r="A535" s="12" t="s">
        <v>9</v>
      </c>
      <c r="B535" s="12" t="s">
        <v>10</v>
      </c>
      <c r="C535" s="12" t="s">
        <v>10</v>
      </c>
      <c r="D535" s="12" t="s">
        <v>36</v>
      </c>
      <c r="E535" s="12" t="str">
        <f>[1]TestData!$O$14</f>
        <v>TEST ORG4 WITHOUT EIN3</v>
      </c>
      <c r="F535" s="12" t="s">
        <v>163</v>
      </c>
      <c r="G535" s="12"/>
      <c r="H535" s="12"/>
      <c r="I535" s="12"/>
    </row>
    <row r="536" spans="1:9" s="7" customFormat="1" ht="10.5">
      <c r="A536" s="6" t="s">
        <v>9</v>
      </c>
      <c r="B536" s="6" t="s">
        <v>10</v>
      </c>
      <c r="C536" s="6" t="s">
        <v>10</v>
      </c>
      <c r="D536" s="6" t="s">
        <v>1</v>
      </c>
      <c r="E536" s="6"/>
      <c r="F536" s="6" t="s">
        <v>12</v>
      </c>
      <c r="G536" s="3" t="str">
        <f>CONCATENATE("http://",[1]TestData!$J$4,"/admin/email_themes")</f>
        <v>http://www-qaindia.razoo.com/admin/email_themes</v>
      </c>
      <c r="H536" s="6"/>
      <c r="I536" s="6"/>
    </row>
    <row r="537" spans="1:9" s="7" customFormat="1" ht="10.5">
      <c r="A537" s="6" t="s">
        <v>9</v>
      </c>
      <c r="B537" s="6" t="s">
        <v>10</v>
      </c>
      <c r="C537" s="6" t="s">
        <v>10</v>
      </c>
      <c r="D537" s="3" t="s">
        <v>36</v>
      </c>
      <c r="E537" s="4" t="s">
        <v>245</v>
      </c>
      <c r="F537" s="3" t="s">
        <v>15</v>
      </c>
      <c r="G537" s="4"/>
      <c r="H537" s="4"/>
      <c r="I537" s="4"/>
    </row>
    <row r="538" spans="1:9" s="9" customFormat="1" ht="10.5">
      <c r="A538" s="65" t="s">
        <v>9</v>
      </c>
      <c r="B538" s="10"/>
      <c r="C538" s="10"/>
      <c r="D538" s="10" t="s">
        <v>69</v>
      </c>
      <c r="E538" s="3"/>
      <c r="F538" s="3" t="s">
        <v>70</v>
      </c>
      <c r="G538" s="66">
        <v>2</v>
      </c>
      <c r="H538" s="3"/>
      <c r="I538" s="3"/>
    </row>
    <row r="539" spans="1:9" s="9" customFormat="1" ht="21">
      <c r="A539" s="8" t="s">
        <v>9</v>
      </c>
      <c r="B539" s="8" t="s">
        <v>10</v>
      </c>
      <c r="C539" s="8" t="s">
        <v>165</v>
      </c>
      <c r="D539" s="3" t="s">
        <v>66</v>
      </c>
      <c r="E539" s="10" t="s">
        <v>166</v>
      </c>
      <c r="F539" s="3" t="s">
        <v>15</v>
      </c>
      <c r="G539" s="67"/>
      <c r="H539" s="10"/>
      <c r="I539" s="11"/>
    </row>
    <row r="540" spans="1:9" s="19" customFormat="1">
      <c r="A540" s="12" t="s">
        <v>9</v>
      </c>
      <c r="B540" s="12" t="s">
        <v>10</v>
      </c>
      <c r="C540" s="12" t="s">
        <v>10</v>
      </c>
      <c r="D540" s="12" t="s">
        <v>36</v>
      </c>
      <c r="E540" s="12" t="s">
        <v>37</v>
      </c>
      <c r="F540" s="12" t="s">
        <v>15</v>
      </c>
      <c r="G540" s="12"/>
      <c r="H540" s="12"/>
      <c r="I540" s="12"/>
    </row>
  </sheetData>
  <hyperlinks>
    <hyperlink ref="G19" r:id="rId1" display="http://www-qa.razoo.com/story/PRO2 FOR HP1-1"/>
    <hyperlink ref="G33" r:id="rId2" display="http://www-qa.razoo.com/story/PRO2 FOR HP1-1"/>
    <hyperlink ref="G47" r:id="rId3" display="http://www-qa.razoo.com/story/PRO2 FOR HP1-1"/>
    <hyperlink ref="G54" r:id="rId4" display="http://www-qa.razoo.com/story/PRO2 FOR HP1-1"/>
    <hyperlink ref="G62" r:id="rId5" display="http://www-qa.razoo.com/story/PRO2 FOR HP1-1"/>
    <hyperlink ref="G78" r:id="rId6" display="http://www-qa.razoo.com/story/PRO2 FOR HP1-1"/>
    <hyperlink ref="G109" r:id="rId7" display="http://www-qa.razoo.com/story/PRO2 FOR HP1-1"/>
    <hyperlink ref="G115" r:id="rId8" display="http://www-qa.razoo.com/story/PRO2 FOR HP1-1"/>
    <hyperlink ref="G117" r:id="rId9" display="http://www-qa.razoo.com/story/PRO2 FOR HP1-1"/>
    <hyperlink ref="G87" r:id="rId10" display="http://www-qa.razoo.com/story/PRO2 FOR HP1-1"/>
    <hyperlink ref="G75" r:id="rId11"/>
    <hyperlink ref="G128" r:id="rId12" display="http://www-qa.razoo.com/story/PRO2 FOR HP1-1"/>
    <hyperlink ref="G125" r:id="rId13" display="http://www-qa.razoo.com/story/PRO2 FOR HP1-1"/>
    <hyperlink ref="G209" r:id="rId14" display="http://www-qa.razoo.com/story/PRO2 FOR HP1-1"/>
    <hyperlink ref="G182" r:id="rId15" display="http://www-qa.razoo.com/story/PRO2 FOR HP1-1"/>
    <hyperlink ref="G185" r:id="rId16" display="http://www-qa.razoo.com/story/PRO2 FOR HP1-1"/>
    <hyperlink ref="G203" r:id="rId17" display="http://www-qa.razoo.com/story/PRO2 FOR HP1-1"/>
    <hyperlink ref="G206" r:id="rId18" display="http://www-qa.razoo.com/story/PRO2 FOR HP1-1"/>
    <hyperlink ref="G228" r:id="rId19" display="http://www-qa.razoo.com/story/PRO2 FOR HP1-1"/>
    <hyperlink ref="G275" r:id="rId20" display="http://www-qa.razoo.com/story/PRO2 FOR HP1-1"/>
    <hyperlink ref="G297" r:id="rId21" display="http://www-qa.razoo.com/story/PRO2 FOR HP1-1"/>
    <hyperlink ref="G304" r:id="rId22" display="http://www-qa.razoo.com/story/PRO2 FOR HP1-1"/>
    <hyperlink ref="G313" r:id="rId23" display="http://www-qa.razoo.com/story/PRO2 FOR HP1-1"/>
    <hyperlink ref="G335" r:id="rId24" display="http://www-qa.razoo.com/story/PRO2 FOR HP1-1"/>
    <hyperlink ref="G338" r:id="rId25" display="http://www-qa.razoo.com/story/PRO2 FOR HP1-1"/>
    <hyperlink ref="G242" r:id="rId26" display="http://www-qa.razoo.com/story/PRO2 FOR HP1-1"/>
    <hyperlink ref="G251" r:id="rId27" display="http://www-qa.razoo.com/story/PRO2 FOR HP1-1"/>
    <hyperlink ref="G262" r:id="rId28" display="http://www-qa.razoo.com/story/PRO2 FOR HP1-1"/>
    <hyperlink ref="G272" r:id="rId29" display="http://www-qa.razoo.com/story/PRO2 FOR HP1-1"/>
    <hyperlink ref="G398" r:id="rId30" display="http://www-qa.razoo.com/story/PRO2 FOR HP1-1"/>
    <hyperlink ref="G426" r:id="rId31" display="guestuser@gmail.com"/>
    <hyperlink ref="H426" r:id="rId32" display="guestuser@gmail.com"/>
    <hyperlink ref="G436" r:id="rId33" display="guestuser@gmail.com"/>
    <hyperlink ref="H436" r:id="rId34" display="guestuser@gmail.com"/>
    <hyperlink ref="G447" r:id="rId35" display="guestuser@gmail.com"/>
    <hyperlink ref="H447" r:id="rId36" display="guestuser@gmail.com"/>
    <hyperlink ref="G452" r:id="rId37" display="HPRazoo15@sra.com,123456"/>
    <hyperlink ref="G454" r:id="rId38" display="http://www-qa.razoo.com/story/PRO2 FOR HP1-1"/>
    <hyperlink ref="G457" r:id="rId39" display="http://www-qa.razoo.com/story/PRO2 FOR HP1-1"/>
    <hyperlink ref="G344" r:id="rId40" display="HPRazoo15@sra.com,123456"/>
    <hyperlink ref="G381" r:id="rId41" display="HPRazoo15@sra.com,123456"/>
    <hyperlink ref="G392" r:id="rId42" display="http://www-qa.razoo.com/story/PRO2 FOR HP1-1"/>
    <hyperlink ref="G345" r:id="rId43" display="http://www-qa.razoo.com/story/PRO2 FOR HP1-1"/>
    <hyperlink ref="G395" r:id="rId44" display="http://www-qa.razoo.com/story/PRO2 FOR HP1-1"/>
    <hyperlink ref="G150" r:id="rId45" display="http://www-qa.razoo.com/story/PRO2 FOR HP1-1"/>
    <hyperlink ref="G164" r:id="rId46" display="http://www-qa.razoo.com/story/PRO2 FOR HP1-1"/>
    <hyperlink ref="G178" r:id="rId47" display="http://www-qa.razoo.com/story/PRO2 FOR HP1-1"/>
    <hyperlink ref="G131" r:id="rId48" display="http://www-qa.razoo.com/story/PRO2 FOR HP1-1"/>
    <hyperlink ref="G81" r:id="rId49" display="http://www-qa.razoo.com/story/PRO2 FOR HP1-1"/>
    <hyperlink ref="G80" r:id="rId50" display="http://www-qa.razoo.com/story/PRO2 FOR HP1-1"/>
    <hyperlink ref="G83" r:id="rId51" display="http://www-qa.razoo.com/story/PRO2 FOR HP1-1"/>
    <hyperlink ref="G82" r:id="rId52" display="http://www-qa.razoo.com/story/PRO2 FOR HP1-1"/>
    <hyperlink ref="G85" r:id="rId53" display="http://www-qa.razoo.com/story/PRO2 FOR HP1-1"/>
    <hyperlink ref="G84" r:id="rId54" display="http://www-qa.razoo.com/story/PRO2 FOR HP1-1"/>
    <hyperlink ref="G503" r:id="rId55" display="http://www-qa.razoo.com/story/PRO2 FOR HP1-1"/>
    <hyperlink ref="G478" r:id="rId56" display="HPRazoo15@sra.com,123456"/>
    <hyperlink ref="G490" r:id="rId57" display="HPRazoo15@sra.com,123456"/>
    <hyperlink ref="G502" r:id="rId58" display="HPRazoo15@sra.com,123456"/>
    <hyperlink ref="G511" r:id="rId59" display="HPRazoo15@sra.com,123456"/>
    <hyperlink ref="G461" r:id="rId60" display="http://www-qa.razoo.com/story/PRO2 FOR HP1-1"/>
    <hyperlink ref="G467" r:id="rId61" display="http://www-qa.razoo.com/story/PRO2 FOR HP1-1"/>
  </hyperlinks>
  <pageMargins left="0.7" right="0.7" top="0.75" bottom="0.75" header="0.3" footer="0.3"/>
  <pageSetup orientation="portrait" r:id="rId6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TestCase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Godwin</dc:creator>
  <cp:lastModifiedBy>Godwin</cp:lastModifiedBy>
  <dcterms:created xsi:type="dcterms:W3CDTF">2012-08-22T12:52:35Z</dcterms:created>
  <dcterms:modified xsi:type="dcterms:W3CDTF">2012-08-22T12:56:38Z</dcterms:modified>
</cp:coreProperties>
</file>