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CA\"/>
    </mc:Choice>
  </mc:AlternateContent>
  <bookViews>
    <workbookView xWindow="0" yWindow="0" windowWidth="20490" windowHeight="7755" firstSheet="2" activeTab="10"/>
  </bookViews>
  <sheets>
    <sheet name="File Description" sheetId="33" r:id="rId1"/>
    <sheet name="Sample Number" sheetId="35" r:id="rId2"/>
    <sheet name="MEAN,MAX,MIN" sheetId="36" r:id="rId3"/>
    <sheet name="STDEV,SE" sheetId="37" r:id="rId4"/>
    <sheet name="ID-04" sheetId="23" r:id="rId5"/>
    <sheet name="ID-22" sheetId="24" r:id="rId6"/>
    <sheet name="ID-23" sheetId="25" r:id="rId7"/>
    <sheet name="ID-25" sheetId="26" r:id="rId8"/>
    <sheet name="ID-41" sheetId="27" r:id="rId9"/>
    <sheet name="ID-51" sheetId="28" r:id="rId10"/>
    <sheet name="ID-52" sheetId="34" r:id="rId11"/>
    <sheet name="ID-64" sheetId="29" r:id="rId12"/>
    <sheet name="ID-66" sheetId="30" r:id="rId13"/>
    <sheet name="ID-74" sheetId="31" r:id="rId14"/>
    <sheet name="ID-77" sheetId="3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7" l="1"/>
  <c r="F4" i="37"/>
  <c r="C4" i="37"/>
  <c r="B4" i="37"/>
  <c r="K4" i="36"/>
  <c r="J4" i="36"/>
  <c r="G4" i="36"/>
  <c r="F4" i="36"/>
  <c r="C4" i="36"/>
  <c r="F4" i="35"/>
  <c r="D4" i="35"/>
  <c r="C4" i="35"/>
  <c r="B4" i="35"/>
  <c r="A4" i="35"/>
  <c r="C254" i="34" l="1"/>
  <c r="C253" i="34"/>
  <c r="C252" i="34"/>
  <c r="B252" i="28"/>
  <c r="B254" i="28"/>
  <c r="B253" i="28"/>
  <c r="B252" i="24"/>
  <c r="B253" i="24"/>
  <c r="B254" i="24"/>
  <c r="B254" i="23"/>
  <c r="B253" i="23"/>
  <c r="B252" i="23"/>
  <c r="G244" i="37"/>
  <c r="F244"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6" i="37"/>
  <c r="F206"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8" i="37"/>
  <c r="F168"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4" i="37"/>
  <c r="F134"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4" i="37"/>
  <c r="F94"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60" i="37"/>
  <c r="F60"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C244" i="37"/>
  <c r="B244" i="37"/>
  <c r="C243" i="37"/>
  <c r="B243" i="37"/>
  <c r="C242" i="37"/>
  <c r="B242" i="37"/>
  <c r="C241" i="37"/>
  <c r="B241" i="37"/>
  <c r="C240" i="37"/>
  <c r="B240" i="37"/>
  <c r="C239" i="37"/>
  <c r="B239" i="37"/>
  <c r="C238" i="37"/>
  <c r="B238" i="37"/>
  <c r="C237" i="37"/>
  <c r="B237" i="37"/>
  <c r="C236" i="37"/>
  <c r="B236" i="37"/>
  <c r="C235" i="37"/>
  <c r="B235" i="37"/>
  <c r="C234" i="37"/>
  <c r="B234" i="37"/>
  <c r="C233" i="37"/>
  <c r="B233" i="37"/>
  <c r="C232" i="37"/>
  <c r="B232" i="37"/>
  <c r="C231" i="37"/>
  <c r="B231" i="37"/>
  <c r="C230" i="37"/>
  <c r="B230" i="37"/>
  <c r="C229" i="37"/>
  <c r="B229" i="37"/>
  <c r="C228" i="37"/>
  <c r="B228" i="37"/>
  <c r="C227" i="37"/>
  <c r="B227" i="37"/>
  <c r="C226" i="37"/>
  <c r="B226" i="37"/>
  <c r="C225" i="37"/>
  <c r="B225" i="37"/>
  <c r="C224" i="37"/>
  <c r="B224" i="37"/>
  <c r="C223" i="37"/>
  <c r="B223" i="37"/>
  <c r="C222" i="37"/>
  <c r="B222" i="37"/>
  <c r="C221" i="37"/>
  <c r="B221" i="37"/>
  <c r="C220" i="37"/>
  <c r="B220" i="37"/>
  <c r="C219" i="37"/>
  <c r="B219" i="37"/>
  <c r="C218" i="37"/>
  <c r="B218" i="37"/>
  <c r="C217" i="37"/>
  <c r="B217" i="37"/>
  <c r="C216" i="37"/>
  <c r="B216" i="37"/>
  <c r="C215" i="37"/>
  <c r="B215" i="37"/>
  <c r="C214" i="37"/>
  <c r="B214" i="37"/>
  <c r="C213" i="37"/>
  <c r="B213" i="37"/>
  <c r="C212" i="37"/>
  <c r="B212" i="37"/>
  <c r="C211" i="37"/>
  <c r="B211" i="37"/>
  <c r="C210" i="37"/>
  <c r="B210" i="37"/>
  <c r="C209" i="37"/>
  <c r="B209" i="37"/>
  <c r="C208" i="37"/>
  <c r="B208" i="37"/>
  <c r="C207" i="37"/>
  <c r="B207" i="37"/>
  <c r="C206" i="37"/>
  <c r="B206" i="37"/>
  <c r="C205" i="37"/>
  <c r="B205" i="37"/>
  <c r="C204" i="37"/>
  <c r="B204" i="37"/>
  <c r="C203" i="37"/>
  <c r="B203" i="37"/>
  <c r="C202" i="37"/>
  <c r="B202" i="37"/>
  <c r="C201" i="37"/>
  <c r="B201" i="37"/>
  <c r="C200" i="37"/>
  <c r="B200" i="37"/>
  <c r="C199" i="37"/>
  <c r="B199" i="37"/>
  <c r="C198" i="37"/>
  <c r="B198" i="37"/>
  <c r="C197" i="37"/>
  <c r="B197" i="37"/>
  <c r="C196" i="37"/>
  <c r="B196" i="37"/>
  <c r="C195" i="37"/>
  <c r="B195" i="37"/>
  <c r="C194" i="37"/>
  <c r="B194" i="37"/>
  <c r="C193" i="37"/>
  <c r="B193" i="37"/>
  <c r="C192" i="37"/>
  <c r="B192" i="37"/>
  <c r="C191" i="37"/>
  <c r="B191" i="37"/>
  <c r="C190" i="37"/>
  <c r="B190" i="37"/>
  <c r="C189" i="37"/>
  <c r="B189" i="37"/>
  <c r="C188" i="37"/>
  <c r="B188" i="37"/>
  <c r="C187" i="37"/>
  <c r="B187" i="37"/>
  <c r="C186" i="37"/>
  <c r="B186" i="37"/>
  <c r="C185" i="37"/>
  <c r="B185" i="37"/>
  <c r="C184" i="37"/>
  <c r="B184" i="37"/>
  <c r="C183" i="37"/>
  <c r="B183" i="37"/>
  <c r="C182" i="37"/>
  <c r="B182" i="37"/>
  <c r="C181" i="37"/>
  <c r="B181" i="37"/>
  <c r="C180" i="37"/>
  <c r="B180" i="37"/>
  <c r="C179" i="37"/>
  <c r="B179" i="37"/>
  <c r="C178" i="37"/>
  <c r="B178" i="37"/>
  <c r="C177" i="37"/>
  <c r="B177" i="37"/>
  <c r="C176" i="37"/>
  <c r="B176" i="37"/>
  <c r="C175" i="37"/>
  <c r="B175" i="37"/>
  <c r="C174" i="37"/>
  <c r="B174" i="37"/>
  <c r="C173" i="37"/>
  <c r="B173" i="37"/>
  <c r="C172" i="37"/>
  <c r="B172" i="37"/>
  <c r="C171" i="37"/>
  <c r="B171" i="37"/>
  <c r="C170" i="37"/>
  <c r="B170" i="37"/>
  <c r="C169" i="37"/>
  <c r="B169" i="37"/>
  <c r="C168" i="37"/>
  <c r="B168" i="37"/>
  <c r="C167" i="37"/>
  <c r="B167" i="37"/>
  <c r="C166" i="37"/>
  <c r="B166" i="37"/>
  <c r="C165" i="37"/>
  <c r="B165" i="37"/>
  <c r="C164" i="37"/>
  <c r="B164" i="37"/>
  <c r="C163" i="37"/>
  <c r="B163" i="37"/>
  <c r="C162" i="37"/>
  <c r="B162" i="37"/>
  <c r="C161" i="37"/>
  <c r="B161" i="37"/>
  <c r="C160" i="37"/>
  <c r="B160" i="37"/>
  <c r="C159" i="37"/>
  <c r="B159" i="37"/>
  <c r="C158" i="37"/>
  <c r="B158" i="37"/>
  <c r="C157" i="37"/>
  <c r="B157" i="37"/>
  <c r="C156" i="37"/>
  <c r="B156" i="37"/>
  <c r="C155" i="37"/>
  <c r="B155" i="37"/>
  <c r="C154" i="37"/>
  <c r="B154" i="37"/>
  <c r="C153" i="37"/>
  <c r="B153" i="37"/>
  <c r="C152" i="37"/>
  <c r="B152" i="37"/>
  <c r="C151" i="37"/>
  <c r="B151" i="37"/>
  <c r="C150" i="37"/>
  <c r="B150" i="37"/>
  <c r="C149" i="37"/>
  <c r="B149" i="37"/>
  <c r="C148" i="37"/>
  <c r="B148" i="37"/>
  <c r="C147" i="37"/>
  <c r="B147" i="37"/>
  <c r="C146" i="37"/>
  <c r="B146" i="37"/>
  <c r="C145" i="37"/>
  <c r="B145" i="37"/>
  <c r="C144" i="37"/>
  <c r="B144" i="37"/>
  <c r="C143" i="37"/>
  <c r="B143" i="37"/>
  <c r="C142" i="37"/>
  <c r="B142" i="37"/>
  <c r="C141" i="37"/>
  <c r="B141" i="37"/>
  <c r="C140" i="37"/>
  <c r="B140" i="37"/>
  <c r="C139" i="37"/>
  <c r="B139" i="37"/>
  <c r="C138" i="37"/>
  <c r="B138" i="37"/>
  <c r="C137" i="37"/>
  <c r="B137" i="37"/>
  <c r="C136" i="37"/>
  <c r="B136" i="37"/>
  <c r="C135" i="37"/>
  <c r="B135" i="37"/>
  <c r="C134" i="37"/>
  <c r="B134" i="37"/>
  <c r="C133" i="37"/>
  <c r="B133" i="37"/>
  <c r="C132" i="37"/>
  <c r="B132" i="37"/>
  <c r="C131" i="37"/>
  <c r="B131" i="37"/>
  <c r="C130" i="37"/>
  <c r="B130" i="37"/>
  <c r="C129" i="37"/>
  <c r="B129" i="37"/>
  <c r="C128" i="37"/>
  <c r="B128" i="37"/>
  <c r="C127" i="37"/>
  <c r="B127" i="37"/>
  <c r="C126" i="37"/>
  <c r="B126" i="37"/>
  <c r="C125" i="37"/>
  <c r="B125" i="37"/>
  <c r="C124" i="37"/>
  <c r="B124" i="37"/>
  <c r="C123" i="37"/>
  <c r="B123" i="37"/>
  <c r="C122" i="37"/>
  <c r="B122" i="37"/>
  <c r="C121" i="37"/>
  <c r="B121" i="37"/>
  <c r="C120" i="37"/>
  <c r="B120" i="37"/>
  <c r="C119" i="37"/>
  <c r="B119" i="37"/>
  <c r="C118" i="37"/>
  <c r="B118" i="37"/>
  <c r="C117" i="37"/>
  <c r="B117" i="37"/>
  <c r="C116" i="37"/>
  <c r="B116" i="37"/>
  <c r="C115" i="37"/>
  <c r="B115" i="37"/>
  <c r="C114" i="37"/>
  <c r="B114" i="37"/>
  <c r="C113" i="37"/>
  <c r="B113" i="37"/>
  <c r="C112" i="37"/>
  <c r="B112" i="37"/>
  <c r="C111" i="37"/>
  <c r="B111" i="37"/>
  <c r="C110" i="37"/>
  <c r="B110" i="37"/>
  <c r="C109" i="37"/>
  <c r="B109" i="37"/>
  <c r="C108" i="37"/>
  <c r="B108" i="37"/>
  <c r="C107" i="37"/>
  <c r="B107" i="37"/>
  <c r="C106" i="37"/>
  <c r="B106" i="37"/>
  <c r="C105" i="37"/>
  <c r="B105" i="37"/>
  <c r="C104" i="37"/>
  <c r="B104" i="37"/>
  <c r="C103" i="37"/>
  <c r="B103" i="37"/>
  <c r="C102" i="37"/>
  <c r="B102" i="37"/>
  <c r="C101" i="37"/>
  <c r="B101" i="37"/>
  <c r="C100" i="37"/>
  <c r="B100" i="37"/>
  <c r="C99" i="37"/>
  <c r="B99" i="37"/>
  <c r="C98" i="37"/>
  <c r="B98" i="37"/>
  <c r="C97" i="37"/>
  <c r="B97" i="37"/>
  <c r="C96" i="37"/>
  <c r="B96" i="37"/>
  <c r="C95" i="37"/>
  <c r="B95" i="37"/>
  <c r="C94" i="37"/>
  <c r="B94" i="37"/>
  <c r="C93" i="37"/>
  <c r="B93" i="37"/>
  <c r="C92" i="37"/>
  <c r="B92" i="37"/>
  <c r="C91" i="37"/>
  <c r="B91" i="37"/>
  <c r="C90" i="37"/>
  <c r="B90" i="37"/>
  <c r="C89" i="37"/>
  <c r="B89" i="37"/>
  <c r="C88" i="37"/>
  <c r="B88" i="37"/>
  <c r="C87" i="37"/>
  <c r="B87" i="37"/>
  <c r="C86" i="37"/>
  <c r="B86" i="37"/>
  <c r="C85" i="37"/>
  <c r="B85" i="37"/>
  <c r="C84" i="37"/>
  <c r="B84" i="37"/>
  <c r="C83" i="37"/>
  <c r="B83" i="37"/>
  <c r="C82" i="37"/>
  <c r="B82" i="37"/>
  <c r="C81" i="37"/>
  <c r="B81" i="37"/>
  <c r="C80" i="37"/>
  <c r="B80" i="37"/>
  <c r="C79" i="37"/>
  <c r="B79" i="37"/>
  <c r="C78" i="37"/>
  <c r="B78" i="37"/>
  <c r="C77" i="37"/>
  <c r="B77" i="37"/>
  <c r="C76" i="37"/>
  <c r="B76" i="37"/>
  <c r="C75" i="37"/>
  <c r="B75" i="37"/>
  <c r="C74" i="37"/>
  <c r="B74" i="37"/>
  <c r="C73" i="37"/>
  <c r="B73" i="37"/>
  <c r="C72" i="37"/>
  <c r="B72" i="37"/>
  <c r="C71" i="37"/>
  <c r="B71" i="37"/>
  <c r="C70" i="37"/>
  <c r="B70" i="37"/>
  <c r="C69" i="37"/>
  <c r="B69" i="37"/>
  <c r="C68" i="37"/>
  <c r="B68" i="37"/>
  <c r="C67" i="37"/>
  <c r="B67" i="37"/>
  <c r="C66" i="37"/>
  <c r="B66" i="37"/>
  <c r="C65" i="37"/>
  <c r="B65" i="37"/>
  <c r="C64" i="37"/>
  <c r="B64" i="37"/>
  <c r="C63" i="37"/>
  <c r="B63" i="37"/>
  <c r="C62" i="37"/>
  <c r="B62" i="37"/>
  <c r="C61" i="37"/>
  <c r="B61" i="37"/>
  <c r="C60" i="37"/>
  <c r="B60" i="37"/>
  <c r="C59" i="37"/>
  <c r="B59" i="37"/>
  <c r="C58" i="37"/>
  <c r="B58" i="37"/>
  <c r="C57" i="37"/>
  <c r="B57" i="37"/>
  <c r="C56" i="37"/>
  <c r="B56" i="37"/>
  <c r="C55" i="37"/>
  <c r="B55" i="37"/>
  <c r="C54" i="37"/>
  <c r="B54" i="37"/>
  <c r="C53" i="37"/>
  <c r="B53" i="37"/>
  <c r="C52" i="37"/>
  <c r="B52" i="37"/>
  <c r="C51" i="37"/>
  <c r="B51" i="37"/>
  <c r="C50" i="37"/>
  <c r="B50" i="37"/>
  <c r="C49" i="37"/>
  <c r="B49" i="37"/>
  <c r="C48" i="37"/>
  <c r="B48" i="37"/>
  <c r="C47" i="37"/>
  <c r="B47" i="37"/>
  <c r="C46" i="37"/>
  <c r="B46" i="37"/>
  <c r="C45" i="37"/>
  <c r="B45" i="37"/>
  <c r="C44" i="37"/>
  <c r="B44" i="37"/>
  <c r="C43" i="37"/>
  <c r="B43" i="37"/>
  <c r="C42" i="37"/>
  <c r="B42" i="37"/>
  <c r="C41" i="37"/>
  <c r="B41" i="37"/>
  <c r="C40" i="37"/>
  <c r="B40" i="37"/>
  <c r="C39" i="37"/>
  <c r="B39" i="37"/>
  <c r="C38" i="37"/>
  <c r="B38" i="37"/>
  <c r="C37" i="37"/>
  <c r="B37" i="37"/>
  <c r="C36" i="37"/>
  <c r="B36" i="37"/>
  <c r="C35" i="37"/>
  <c r="B35" i="37"/>
  <c r="C34" i="37"/>
  <c r="B34" i="37"/>
  <c r="C33" i="37"/>
  <c r="B33" i="37"/>
  <c r="C32" i="37"/>
  <c r="B32" i="37"/>
  <c r="C31" i="37"/>
  <c r="B31" i="37"/>
  <c r="C30" i="37"/>
  <c r="B30" i="37"/>
  <c r="C29" i="37"/>
  <c r="B29" i="37"/>
  <c r="C28" i="37"/>
  <c r="B28" i="37"/>
  <c r="C27" i="37"/>
  <c r="B27" i="37"/>
  <c r="C26" i="37"/>
  <c r="B26" i="37"/>
  <c r="C25" i="37"/>
  <c r="B25" i="37"/>
  <c r="C24" i="37"/>
  <c r="B24" i="37"/>
  <c r="C23" i="37"/>
  <c r="B23" i="37"/>
  <c r="C22" i="37"/>
  <c r="B22" i="37"/>
  <c r="C21" i="37"/>
  <c r="B21" i="37"/>
  <c r="C20" i="37"/>
  <c r="B20" i="37"/>
  <c r="C19" i="37"/>
  <c r="B19" i="37"/>
  <c r="C18" i="37"/>
  <c r="B18" i="37"/>
  <c r="C17" i="37"/>
  <c r="B17" i="37"/>
  <c r="C16" i="37"/>
  <c r="B16" i="37"/>
  <c r="C15" i="37"/>
  <c r="B15" i="37"/>
  <c r="C14" i="37"/>
  <c r="B14" i="37"/>
  <c r="C13" i="37"/>
  <c r="B13" i="37"/>
  <c r="C12" i="37"/>
  <c r="B12" i="37"/>
  <c r="C11" i="37"/>
  <c r="B11" i="37"/>
  <c r="C10" i="37"/>
  <c r="B10" i="37"/>
  <c r="C9" i="37"/>
  <c r="B9" i="37"/>
  <c r="C8" i="37"/>
  <c r="B8" i="37"/>
  <c r="C7" i="37"/>
  <c r="B7" i="37"/>
  <c r="C6" i="37"/>
  <c r="B6" i="37"/>
  <c r="C5" i="37"/>
  <c r="B5" i="37"/>
  <c r="B4" i="36"/>
  <c r="K244" i="36"/>
  <c r="J244" i="36"/>
  <c r="K243" i="36"/>
  <c r="J243" i="36"/>
  <c r="K242" i="36"/>
  <c r="J242" i="36"/>
  <c r="K241" i="36"/>
  <c r="J241" i="36"/>
  <c r="K240" i="36"/>
  <c r="J240" i="36"/>
  <c r="K239" i="36"/>
  <c r="J239" i="36"/>
  <c r="K238" i="36"/>
  <c r="J238" i="36"/>
  <c r="K237" i="36"/>
  <c r="J237" i="36"/>
  <c r="K236" i="36"/>
  <c r="J236" i="36"/>
  <c r="K235" i="36"/>
  <c r="J235" i="36"/>
  <c r="K234" i="36"/>
  <c r="J234" i="36"/>
  <c r="K233" i="36"/>
  <c r="J233" i="36"/>
  <c r="K232" i="36"/>
  <c r="J232" i="36"/>
  <c r="K231" i="36"/>
  <c r="J231" i="36"/>
  <c r="K230" i="36"/>
  <c r="J230" i="36"/>
  <c r="K229" i="36"/>
  <c r="J229" i="36"/>
  <c r="K228" i="36"/>
  <c r="J228" i="36"/>
  <c r="K227" i="36"/>
  <c r="J227" i="36"/>
  <c r="K226" i="36"/>
  <c r="J226" i="36"/>
  <c r="K225" i="36"/>
  <c r="J225" i="36"/>
  <c r="K224" i="36"/>
  <c r="J224" i="36"/>
  <c r="K223" i="36"/>
  <c r="J223" i="36"/>
  <c r="K222" i="36"/>
  <c r="J222" i="36"/>
  <c r="K221" i="36"/>
  <c r="J221" i="36"/>
  <c r="K220" i="36"/>
  <c r="J220" i="36"/>
  <c r="K219" i="36"/>
  <c r="J219" i="36"/>
  <c r="K218" i="36"/>
  <c r="J218" i="36"/>
  <c r="K217" i="36"/>
  <c r="J217" i="36"/>
  <c r="K216" i="36"/>
  <c r="J216" i="36"/>
  <c r="K215" i="36"/>
  <c r="J215" i="36"/>
  <c r="K214" i="36"/>
  <c r="J214" i="36"/>
  <c r="K213" i="36"/>
  <c r="J213" i="36"/>
  <c r="K212" i="36"/>
  <c r="J212" i="36"/>
  <c r="K211" i="36"/>
  <c r="J211" i="36"/>
  <c r="K210" i="36"/>
  <c r="J210" i="36"/>
  <c r="K209" i="36"/>
  <c r="J209" i="36"/>
  <c r="K208" i="36"/>
  <c r="J208" i="36"/>
  <c r="K207" i="36"/>
  <c r="J207" i="36"/>
  <c r="K206" i="36"/>
  <c r="J206" i="36"/>
  <c r="K205" i="36"/>
  <c r="J205" i="36"/>
  <c r="K204" i="36"/>
  <c r="J204" i="36"/>
  <c r="K203" i="36"/>
  <c r="J203" i="36"/>
  <c r="K202" i="36"/>
  <c r="J202" i="36"/>
  <c r="K201" i="36"/>
  <c r="J201" i="36"/>
  <c r="K200" i="36"/>
  <c r="J200" i="36"/>
  <c r="K199" i="36"/>
  <c r="J199" i="36"/>
  <c r="K198" i="36"/>
  <c r="J198" i="36"/>
  <c r="K197" i="36"/>
  <c r="J197" i="36"/>
  <c r="K196" i="36"/>
  <c r="J196" i="36"/>
  <c r="K195" i="36"/>
  <c r="J195" i="36"/>
  <c r="K194" i="36"/>
  <c r="J194" i="36"/>
  <c r="K193" i="36"/>
  <c r="J193" i="36"/>
  <c r="K192" i="36"/>
  <c r="J192" i="36"/>
  <c r="K191" i="36"/>
  <c r="J191" i="36"/>
  <c r="K190" i="36"/>
  <c r="J190" i="36"/>
  <c r="K189" i="36"/>
  <c r="J189" i="36"/>
  <c r="K188" i="36"/>
  <c r="J188" i="36"/>
  <c r="K187" i="36"/>
  <c r="J187" i="36"/>
  <c r="K186" i="36"/>
  <c r="J186" i="36"/>
  <c r="K185" i="36"/>
  <c r="J185" i="36"/>
  <c r="K184" i="36"/>
  <c r="J184" i="36"/>
  <c r="K183" i="36"/>
  <c r="J183" i="36"/>
  <c r="K182" i="36"/>
  <c r="J182" i="36"/>
  <c r="K181" i="36"/>
  <c r="J181" i="36"/>
  <c r="K180" i="36"/>
  <c r="J180" i="36"/>
  <c r="K179" i="36"/>
  <c r="J179" i="36"/>
  <c r="K178" i="36"/>
  <c r="J178" i="36"/>
  <c r="K177" i="36"/>
  <c r="J177" i="36"/>
  <c r="K176" i="36"/>
  <c r="J176" i="36"/>
  <c r="K175" i="36"/>
  <c r="J175" i="36"/>
  <c r="K174" i="36"/>
  <c r="J174" i="36"/>
  <c r="K173" i="36"/>
  <c r="J173" i="36"/>
  <c r="K172" i="36"/>
  <c r="J172" i="36"/>
  <c r="K171" i="36"/>
  <c r="J171" i="36"/>
  <c r="K170" i="36"/>
  <c r="J170" i="36"/>
  <c r="K169" i="36"/>
  <c r="J169" i="36"/>
  <c r="K168" i="36"/>
  <c r="J168" i="36"/>
  <c r="K167" i="36"/>
  <c r="J167" i="36"/>
  <c r="K166" i="36"/>
  <c r="J166" i="36"/>
  <c r="K165" i="36"/>
  <c r="J165" i="36"/>
  <c r="K164" i="36"/>
  <c r="J164" i="36"/>
  <c r="K163" i="36"/>
  <c r="J163" i="36"/>
  <c r="K162" i="36"/>
  <c r="J162" i="36"/>
  <c r="K161" i="36"/>
  <c r="J161" i="36"/>
  <c r="K160" i="36"/>
  <c r="J160" i="36"/>
  <c r="K159" i="36"/>
  <c r="J159" i="36"/>
  <c r="K158" i="36"/>
  <c r="J158" i="36"/>
  <c r="K157" i="36"/>
  <c r="J157" i="36"/>
  <c r="K156" i="36"/>
  <c r="J156" i="36"/>
  <c r="K155" i="36"/>
  <c r="J155" i="36"/>
  <c r="K154" i="36"/>
  <c r="J154" i="36"/>
  <c r="K153" i="36"/>
  <c r="J153" i="36"/>
  <c r="K152" i="36"/>
  <c r="J152" i="36"/>
  <c r="K151" i="36"/>
  <c r="J151" i="36"/>
  <c r="K150" i="36"/>
  <c r="J150" i="36"/>
  <c r="K149" i="36"/>
  <c r="J149" i="36"/>
  <c r="K148" i="36"/>
  <c r="J148" i="36"/>
  <c r="K147" i="36"/>
  <c r="J147" i="36"/>
  <c r="K146" i="36"/>
  <c r="J146" i="36"/>
  <c r="K145" i="36"/>
  <c r="J145" i="36"/>
  <c r="K144" i="36"/>
  <c r="J144" i="36"/>
  <c r="K143" i="36"/>
  <c r="J143" i="36"/>
  <c r="K142" i="36"/>
  <c r="J142" i="36"/>
  <c r="K141" i="36"/>
  <c r="J141" i="36"/>
  <c r="K140" i="36"/>
  <c r="J140" i="36"/>
  <c r="K139" i="36"/>
  <c r="J139" i="36"/>
  <c r="K138" i="36"/>
  <c r="J138" i="36"/>
  <c r="K137" i="36"/>
  <c r="J137" i="36"/>
  <c r="K136" i="36"/>
  <c r="J136" i="36"/>
  <c r="K135" i="36"/>
  <c r="J135" i="36"/>
  <c r="K134" i="36"/>
  <c r="J134" i="36"/>
  <c r="K133" i="36"/>
  <c r="J133" i="36"/>
  <c r="K132" i="36"/>
  <c r="J132" i="36"/>
  <c r="K131" i="36"/>
  <c r="J131" i="36"/>
  <c r="K130" i="36"/>
  <c r="J130" i="36"/>
  <c r="K129" i="36"/>
  <c r="J129" i="36"/>
  <c r="K128" i="36"/>
  <c r="J128" i="36"/>
  <c r="K127" i="36"/>
  <c r="J127" i="36"/>
  <c r="K126" i="36"/>
  <c r="J126" i="36"/>
  <c r="K125" i="36"/>
  <c r="J125" i="36"/>
  <c r="K124" i="36"/>
  <c r="J124" i="36"/>
  <c r="K123" i="36"/>
  <c r="J123" i="36"/>
  <c r="K122" i="36"/>
  <c r="J122" i="36"/>
  <c r="K121" i="36"/>
  <c r="J121" i="36"/>
  <c r="K120" i="36"/>
  <c r="J120" i="36"/>
  <c r="K119" i="36"/>
  <c r="J119" i="36"/>
  <c r="K118" i="36"/>
  <c r="J118" i="36"/>
  <c r="K117" i="36"/>
  <c r="J117" i="36"/>
  <c r="K116" i="36"/>
  <c r="J116" i="36"/>
  <c r="K115" i="36"/>
  <c r="J115" i="36"/>
  <c r="K114" i="36"/>
  <c r="J114" i="36"/>
  <c r="K113" i="36"/>
  <c r="J113" i="36"/>
  <c r="K112" i="36"/>
  <c r="J112" i="36"/>
  <c r="K111" i="36"/>
  <c r="J111" i="36"/>
  <c r="K110" i="36"/>
  <c r="J110" i="36"/>
  <c r="K109" i="36"/>
  <c r="J109" i="36"/>
  <c r="K108" i="36"/>
  <c r="J108" i="36"/>
  <c r="K107" i="36"/>
  <c r="J107" i="36"/>
  <c r="K106" i="36"/>
  <c r="J106" i="36"/>
  <c r="K105" i="36"/>
  <c r="J105" i="36"/>
  <c r="K104" i="36"/>
  <c r="J104" i="36"/>
  <c r="K103" i="36"/>
  <c r="J103" i="36"/>
  <c r="K102" i="36"/>
  <c r="J102" i="36"/>
  <c r="K101" i="36"/>
  <c r="J101" i="36"/>
  <c r="K100" i="36"/>
  <c r="J100" i="36"/>
  <c r="K99" i="36"/>
  <c r="J99" i="36"/>
  <c r="K98" i="36"/>
  <c r="J98" i="36"/>
  <c r="K97" i="36"/>
  <c r="J97" i="36"/>
  <c r="K96" i="36"/>
  <c r="J96" i="36"/>
  <c r="K95" i="36"/>
  <c r="J95" i="36"/>
  <c r="K94" i="36"/>
  <c r="J94" i="36"/>
  <c r="K93" i="36"/>
  <c r="J93" i="36"/>
  <c r="K92" i="36"/>
  <c r="J92" i="36"/>
  <c r="K91" i="36"/>
  <c r="J91" i="36"/>
  <c r="K90" i="36"/>
  <c r="J90" i="36"/>
  <c r="K89" i="36"/>
  <c r="J89" i="36"/>
  <c r="K88" i="36"/>
  <c r="J88" i="36"/>
  <c r="K87" i="36"/>
  <c r="J87" i="36"/>
  <c r="K86" i="36"/>
  <c r="J86" i="36"/>
  <c r="K85" i="36"/>
  <c r="J85" i="36"/>
  <c r="K84" i="36"/>
  <c r="J84" i="36"/>
  <c r="K83" i="36"/>
  <c r="J83" i="36"/>
  <c r="K82" i="36"/>
  <c r="J82" i="36"/>
  <c r="K81" i="36"/>
  <c r="J81" i="36"/>
  <c r="K80" i="36"/>
  <c r="J80" i="36"/>
  <c r="K79" i="36"/>
  <c r="J79" i="36"/>
  <c r="K78" i="36"/>
  <c r="J78" i="36"/>
  <c r="K77" i="36"/>
  <c r="J77" i="36"/>
  <c r="K76" i="36"/>
  <c r="J76" i="36"/>
  <c r="K75" i="36"/>
  <c r="J75" i="36"/>
  <c r="K74" i="36"/>
  <c r="J74" i="36"/>
  <c r="K73" i="36"/>
  <c r="J73" i="36"/>
  <c r="K72" i="36"/>
  <c r="J72" i="36"/>
  <c r="K71" i="36"/>
  <c r="J71" i="36"/>
  <c r="K70" i="36"/>
  <c r="J70" i="36"/>
  <c r="K69" i="36"/>
  <c r="J69" i="36"/>
  <c r="K68" i="36"/>
  <c r="J68" i="36"/>
  <c r="K67" i="36"/>
  <c r="J67" i="36"/>
  <c r="K66" i="36"/>
  <c r="J66" i="36"/>
  <c r="K65" i="36"/>
  <c r="J65" i="36"/>
  <c r="K64" i="36"/>
  <c r="J64" i="36"/>
  <c r="K63" i="36"/>
  <c r="J63" i="36"/>
  <c r="K62" i="36"/>
  <c r="J62" i="36"/>
  <c r="K61" i="36"/>
  <c r="J61" i="36"/>
  <c r="K60" i="36"/>
  <c r="J60" i="36"/>
  <c r="K59" i="36"/>
  <c r="J59" i="36"/>
  <c r="K58" i="36"/>
  <c r="J58" i="36"/>
  <c r="K57" i="36"/>
  <c r="J57" i="36"/>
  <c r="K56" i="36"/>
  <c r="J56" i="36"/>
  <c r="K55" i="36"/>
  <c r="J55" i="36"/>
  <c r="K54" i="36"/>
  <c r="J54" i="36"/>
  <c r="K53" i="36"/>
  <c r="J53" i="36"/>
  <c r="K52" i="36"/>
  <c r="J52" i="36"/>
  <c r="K51" i="36"/>
  <c r="J51" i="36"/>
  <c r="K50" i="36"/>
  <c r="J50" i="36"/>
  <c r="K49" i="36"/>
  <c r="J49" i="36"/>
  <c r="K48" i="36"/>
  <c r="J48" i="36"/>
  <c r="K47" i="36"/>
  <c r="J47" i="36"/>
  <c r="K46" i="36"/>
  <c r="J46" i="36"/>
  <c r="K45" i="36"/>
  <c r="J45" i="36"/>
  <c r="K44" i="36"/>
  <c r="J44" i="36"/>
  <c r="K43" i="36"/>
  <c r="J43" i="36"/>
  <c r="K42" i="36"/>
  <c r="J42" i="36"/>
  <c r="K41" i="36"/>
  <c r="J41" i="36"/>
  <c r="K40" i="36"/>
  <c r="J40" i="36"/>
  <c r="K39" i="36"/>
  <c r="J39" i="36"/>
  <c r="K38" i="36"/>
  <c r="J38" i="36"/>
  <c r="K37" i="36"/>
  <c r="J37" i="36"/>
  <c r="K36" i="36"/>
  <c r="J36" i="36"/>
  <c r="K35" i="36"/>
  <c r="J35" i="36"/>
  <c r="K34" i="36"/>
  <c r="J34" i="36"/>
  <c r="K33" i="36"/>
  <c r="J33" i="36"/>
  <c r="K32" i="36"/>
  <c r="J32" i="36"/>
  <c r="K31" i="36"/>
  <c r="J31" i="36"/>
  <c r="K30" i="36"/>
  <c r="J30" i="36"/>
  <c r="K29" i="36"/>
  <c r="J29" i="36"/>
  <c r="K28" i="36"/>
  <c r="J28" i="36"/>
  <c r="K27" i="36"/>
  <c r="J27" i="36"/>
  <c r="K26" i="36"/>
  <c r="J26" i="36"/>
  <c r="K25" i="36"/>
  <c r="J25" i="36"/>
  <c r="K24" i="36"/>
  <c r="J24" i="36"/>
  <c r="K23" i="36"/>
  <c r="J23" i="36"/>
  <c r="K22" i="36"/>
  <c r="J22" i="36"/>
  <c r="K21" i="36"/>
  <c r="J21" i="36"/>
  <c r="K20" i="36"/>
  <c r="J20" i="36"/>
  <c r="K19" i="36"/>
  <c r="J19" i="36"/>
  <c r="K18" i="36"/>
  <c r="J18" i="36"/>
  <c r="K17" i="36"/>
  <c r="J17" i="36"/>
  <c r="K16" i="36"/>
  <c r="J16" i="36"/>
  <c r="K15" i="36"/>
  <c r="J15" i="36"/>
  <c r="K14" i="36"/>
  <c r="J14" i="36"/>
  <c r="K13" i="36"/>
  <c r="J13" i="36"/>
  <c r="K12" i="36"/>
  <c r="J12" i="36"/>
  <c r="K11" i="36"/>
  <c r="J11" i="36"/>
  <c r="K10" i="36"/>
  <c r="J10" i="36"/>
  <c r="K9" i="36"/>
  <c r="J9" i="36"/>
  <c r="K8" i="36"/>
  <c r="J8" i="36"/>
  <c r="K7" i="36"/>
  <c r="J7" i="36"/>
  <c r="K6" i="36"/>
  <c r="J6" i="36"/>
  <c r="K5" i="36"/>
  <c r="J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C244" i="36"/>
  <c r="B244" i="36"/>
  <c r="C243" i="36"/>
  <c r="B243" i="36"/>
  <c r="C242" i="36"/>
  <c r="B242" i="36"/>
  <c r="C241" i="36"/>
  <c r="B241" i="36"/>
  <c r="C240" i="36"/>
  <c r="B240" i="36"/>
  <c r="C239" i="36"/>
  <c r="B239" i="36"/>
  <c r="C238" i="36"/>
  <c r="B238" i="36"/>
  <c r="C237" i="36"/>
  <c r="B237" i="36"/>
  <c r="C236" i="36"/>
  <c r="B236" i="36"/>
  <c r="C235" i="36"/>
  <c r="B235" i="36"/>
  <c r="C234" i="36"/>
  <c r="B234" i="36"/>
  <c r="C233" i="36"/>
  <c r="B233" i="36"/>
  <c r="C232" i="36"/>
  <c r="B232" i="36"/>
  <c r="C231" i="36"/>
  <c r="B231" i="36"/>
  <c r="C230" i="36"/>
  <c r="B230" i="36"/>
  <c r="C229" i="36"/>
  <c r="B229" i="36"/>
  <c r="C228" i="36"/>
  <c r="B228" i="36"/>
  <c r="C227" i="36"/>
  <c r="B227" i="36"/>
  <c r="C226" i="36"/>
  <c r="B226" i="36"/>
  <c r="C225" i="36"/>
  <c r="B225" i="36"/>
  <c r="C224" i="36"/>
  <c r="B224" i="36"/>
  <c r="C223" i="36"/>
  <c r="B223" i="36"/>
  <c r="C222" i="36"/>
  <c r="B222" i="36"/>
  <c r="C221" i="36"/>
  <c r="B221" i="36"/>
  <c r="C220" i="36"/>
  <c r="B220" i="36"/>
  <c r="C219" i="36"/>
  <c r="B219" i="36"/>
  <c r="C218" i="36"/>
  <c r="B218" i="36"/>
  <c r="C217" i="36"/>
  <c r="B217" i="36"/>
  <c r="C216" i="36"/>
  <c r="B216" i="36"/>
  <c r="C215" i="36"/>
  <c r="B215" i="36"/>
  <c r="C214" i="36"/>
  <c r="B214" i="36"/>
  <c r="C213" i="36"/>
  <c r="B213" i="36"/>
  <c r="C212" i="36"/>
  <c r="B212" i="36"/>
  <c r="C211" i="36"/>
  <c r="B211" i="36"/>
  <c r="C210" i="36"/>
  <c r="B210" i="36"/>
  <c r="C209" i="36"/>
  <c r="B209" i="36"/>
  <c r="C208" i="36"/>
  <c r="B208" i="36"/>
  <c r="C207" i="36"/>
  <c r="B207" i="36"/>
  <c r="C206" i="36"/>
  <c r="B206" i="36"/>
  <c r="C205" i="36"/>
  <c r="B205" i="36"/>
  <c r="C204" i="36"/>
  <c r="B204" i="36"/>
  <c r="C203" i="36"/>
  <c r="B203" i="36"/>
  <c r="C202" i="36"/>
  <c r="B202" i="36"/>
  <c r="C201" i="36"/>
  <c r="B201" i="36"/>
  <c r="C200" i="36"/>
  <c r="B200" i="36"/>
  <c r="C199" i="36"/>
  <c r="B199" i="36"/>
  <c r="C198" i="36"/>
  <c r="B198" i="36"/>
  <c r="C197" i="36"/>
  <c r="B197" i="36"/>
  <c r="C196" i="36"/>
  <c r="B196" i="36"/>
  <c r="C195" i="36"/>
  <c r="B195" i="36"/>
  <c r="C194" i="36"/>
  <c r="B194" i="36"/>
  <c r="C193" i="36"/>
  <c r="B193" i="36"/>
  <c r="C192" i="36"/>
  <c r="B192" i="36"/>
  <c r="C191" i="36"/>
  <c r="B191" i="36"/>
  <c r="C190" i="36"/>
  <c r="B190" i="36"/>
  <c r="C189" i="36"/>
  <c r="B189" i="36"/>
  <c r="C188" i="36"/>
  <c r="B188" i="36"/>
  <c r="C187" i="36"/>
  <c r="B187" i="36"/>
  <c r="C186" i="36"/>
  <c r="B186" i="36"/>
  <c r="C185" i="36"/>
  <c r="B185" i="36"/>
  <c r="C184" i="36"/>
  <c r="B184" i="36"/>
  <c r="C183" i="36"/>
  <c r="B183" i="36"/>
  <c r="C182" i="36"/>
  <c r="B182" i="36"/>
  <c r="C181" i="36"/>
  <c r="B181" i="36"/>
  <c r="C180" i="36"/>
  <c r="B180" i="36"/>
  <c r="C179" i="36"/>
  <c r="B179" i="36"/>
  <c r="C178" i="36"/>
  <c r="B178" i="36"/>
  <c r="C177" i="36"/>
  <c r="B177" i="36"/>
  <c r="C176" i="36"/>
  <c r="B176" i="36"/>
  <c r="C175" i="36"/>
  <c r="B175" i="36"/>
  <c r="C174" i="36"/>
  <c r="B174" i="36"/>
  <c r="C173" i="36"/>
  <c r="B173" i="36"/>
  <c r="C172" i="36"/>
  <c r="B172" i="36"/>
  <c r="C171" i="36"/>
  <c r="B171" i="36"/>
  <c r="C170" i="36"/>
  <c r="B170" i="36"/>
  <c r="C169" i="36"/>
  <c r="B169" i="36"/>
  <c r="C168" i="36"/>
  <c r="B168" i="36"/>
  <c r="C167" i="36"/>
  <c r="B167" i="36"/>
  <c r="C166" i="36"/>
  <c r="B166" i="36"/>
  <c r="C165" i="36"/>
  <c r="B165" i="36"/>
  <c r="C164" i="36"/>
  <c r="B164" i="36"/>
  <c r="C163" i="36"/>
  <c r="B163" i="36"/>
  <c r="C162" i="36"/>
  <c r="B162" i="36"/>
  <c r="C161" i="36"/>
  <c r="B161" i="36"/>
  <c r="C160" i="36"/>
  <c r="B160" i="36"/>
  <c r="C159" i="36"/>
  <c r="B159" i="36"/>
  <c r="C158" i="36"/>
  <c r="B158" i="36"/>
  <c r="C157" i="36"/>
  <c r="B157" i="36"/>
  <c r="C156" i="36"/>
  <c r="B156" i="36"/>
  <c r="C155" i="36"/>
  <c r="B155" i="36"/>
  <c r="C154" i="36"/>
  <c r="B154" i="36"/>
  <c r="C153" i="36"/>
  <c r="B153" i="36"/>
  <c r="C152" i="36"/>
  <c r="B152" i="36"/>
  <c r="C151" i="36"/>
  <c r="B151" i="36"/>
  <c r="C150" i="36"/>
  <c r="B150" i="36"/>
  <c r="C149" i="36"/>
  <c r="B149" i="36"/>
  <c r="C148" i="36"/>
  <c r="B148" i="36"/>
  <c r="C147" i="36"/>
  <c r="B147" i="36"/>
  <c r="C146" i="36"/>
  <c r="B146" i="36"/>
  <c r="C145" i="36"/>
  <c r="B145" i="36"/>
  <c r="C144" i="36"/>
  <c r="B144" i="36"/>
  <c r="C143" i="36"/>
  <c r="B143" i="36"/>
  <c r="C142" i="36"/>
  <c r="B142" i="36"/>
  <c r="C141" i="36"/>
  <c r="B141" i="36"/>
  <c r="C140" i="36"/>
  <c r="B140" i="36"/>
  <c r="C139" i="36"/>
  <c r="B139" i="36"/>
  <c r="C138" i="36"/>
  <c r="B138" i="36"/>
  <c r="C137" i="36"/>
  <c r="B137" i="36"/>
  <c r="C136" i="36"/>
  <c r="B136" i="36"/>
  <c r="C135" i="36"/>
  <c r="B135" i="36"/>
  <c r="C134" i="36"/>
  <c r="B134" i="36"/>
  <c r="C133" i="36"/>
  <c r="B133" i="36"/>
  <c r="C132" i="36"/>
  <c r="B132" i="36"/>
  <c r="C131" i="36"/>
  <c r="B131" i="36"/>
  <c r="C130" i="36"/>
  <c r="B130" i="36"/>
  <c r="C129" i="36"/>
  <c r="B129" i="36"/>
  <c r="C128" i="36"/>
  <c r="B128" i="36"/>
  <c r="C127" i="36"/>
  <c r="B127" i="36"/>
  <c r="C126" i="36"/>
  <c r="B126" i="36"/>
  <c r="C125" i="36"/>
  <c r="B125" i="36"/>
  <c r="C124" i="36"/>
  <c r="B124" i="36"/>
  <c r="C123" i="36"/>
  <c r="B123" i="36"/>
  <c r="C122" i="36"/>
  <c r="B122" i="36"/>
  <c r="C121" i="36"/>
  <c r="B121" i="36"/>
  <c r="C120" i="36"/>
  <c r="B120" i="36"/>
  <c r="C119" i="36"/>
  <c r="B119" i="36"/>
  <c r="C118" i="36"/>
  <c r="B118" i="36"/>
  <c r="C117" i="36"/>
  <c r="B117" i="36"/>
  <c r="C116" i="36"/>
  <c r="B116" i="36"/>
  <c r="C115" i="36"/>
  <c r="B115" i="36"/>
  <c r="C114" i="36"/>
  <c r="B114" i="36"/>
  <c r="C113" i="36"/>
  <c r="B113" i="36"/>
  <c r="C112" i="36"/>
  <c r="B112" i="36"/>
  <c r="C111" i="36"/>
  <c r="B111" i="36"/>
  <c r="C110" i="36"/>
  <c r="B110" i="36"/>
  <c r="C109" i="36"/>
  <c r="B109" i="36"/>
  <c r="C108" i="36"/>
  <c r="B108" i="36"/>
  <c r="C107" i="36"/>
  <c r="B107" i="36"/>
  <c r="C106" i="36"/>
  <c r="B106" i="36"/>
  <c r="C105" i="36"/>
  <c r="B105" i="36"/>
  <c r="C104" i="36"/>
  <c r="B104" i="36"/>
  <c r="C103" i="36"/>
  <c r="B103" i="36"/>
  <c r="C102" i="36"/>
  <c r="B102" i="36"/>
  <c r="C101" i="36"/>
  <c r="B101" i="36"/>
  <c r="C100" i="36"/>
  <c r="B100" i="36"/>
  <c r="C99" i="36"/>
  <c r="B99" i="36"/>
  <c r="C98" i="36"/>
  <c r="B98" i="36"/>
  <c r="C97" i="36"/>
  <c r="B97" i="36"/>
  <c r="C96" i="36"/>
  <c r="B96" i="36"/>
  <c r="C95" i="36"/>
  <c r="B95" i="36"/>
  <c r="C94" i="36"/>
  <c r="B94" i="36"/>
  <c r="C93" i="36"/>
  <c r="B93" i="36"/>
  <c r="C92" i="36"/>
  <c r="B92" i="36"/>
  <c r="C91" i="36"/>
  <c r="B91" i="36"/>
  <c r="C90" i="36"/>
  <c r="B90" i="36"/>
  <c r="C89" i="36"/>
  <c r="B89" i="36"/>
  <c r="C88" i="36"/>
  <c r="B88" i="36"/>
  <c r="C87" i="36"/>
  <c r="B87" i="36"/>
  <c r="C86" i="36"/>
  <c r="B86" i="36"/>
  <c r="C85" i="36"/>
  <c r="B85" i="36"/>
  <c r="C84" i="36"/>
  <c r="B84" i="36"/>
  <c r="C83" i="36"/>
  <c r="B83" i="36"/>
  <c r="C82" i="36"/>
  <c r="B82" i="36"/>
  <c r="C81" i="36"/>
  <c r="B81" i="36"/>
  <c r="C80" i="36"/>
  <c r="B80" i="36"/>
  <c r="C79" i="36"/>
  <c r="B79" i="36"/>
  <c r="C78" i="36"/>
  <c r="B78" i="36"/>
  <c r="C77" i="36"/>
  <c r="B77" i="36"/>
  <c r="C76" i="36"/>
  <c r="B76" i="36"/>
  <c r="C75" i="36"/>
  <c r="B75" i="36"/>
  <c r="C74" i="36"/>
  <c r="B74" i="36"/>
  <c r="C73" i="36"/>
  <c r="B73" i="36"/>
  <c r="C72" i="36"/>
  <c r="B72" i="36"/>
  <c r="C71" i="36"/>
  <c r="B71" i="36"/>
  <c r="C70" i="36"/>
  <c r="B70" i="36"/>
  <c r="C69" i="36"/>
  <c r="B69" i="36"/>
  <c r="C68" i="36"/>
  <c r="B68" i="36"/>
  <c r="C67" i="36"/>
  <c r="B67" i="36"/>
  <c r="C66" i="36"/>
  <c r="B66" i="36"/>
  <c r="C65" i="36"/>
  <c r="B65" i="36"/>
  <c r="C64" i="36"/>
  <c r="B64" i="36"/>
  <c r="C63" i="36"/>
  <c r="B63" i="36"/>
  <c r="C62" i="36"/>
  <c r="B62" i="36"/>
  <c r="C61" i="36"/>
  <c r="B61" i="36"/>
  <c r="C60" i="36"/>
  <c r="B60" i="36"/>
  <c r="C59" i="36"/>
  <c r="B59" i="36"/>
  <c r="C58" i="36"/>
  <c r="B58" i="36"/>
  <c r="C57" i="36"/>
  <c r="B57" i="36"/>
  <c r="C56" i="36"/>
  <c r="B56" i="36"/>
  <c r="C55" i="36"/>
  <c r="B55" i="36"/>
  <c r="C54" i="36"/>
  <c r="B54" i="36"/>
  <c r="C53" i="36"/>
  <c r="B53" i="36"/>
  <c r="C52" i="36"/>
  <c r="B52" i="36"/>
  <c r="C51" i="36"/>
  <c r="B51" i="36"/>
  <c r="C50" i="36"/>
  <c r="B50" i="36"/>
  <c r="C49" i="36"/>
  <c r="B49" i="36"/>
  <c r="C48" i="36"/>
  <c r="B48" i="36"/>
  <c r="C47" i="36"/>
  <c r="B47" i="36"/>
  <c r="C46" i="36"/>
  <c r="B46" i="36"/>
  <c r="C45" i="36"/>
  <c r="B45" i="36"/>
  <c r="C44" i="36"/>
  <c r="B44" i="36"/>
  <c r="C43" i="36"/>
  <c r="B43" i="36"/>
  <c r="C42" i="36"/>
  <c r="B42" i="36"/>
  <c r="C41" i="36"/>
  <c r="B41" i="36"/>
  <c r="C40" i="36"/>
  <c r="B40" i="36"/>
  <c r="C39" i="36"/>
  <c r="B39" i="36"/>
  <c r="C38" i="36"/>
  <c r="B38" i="36"/>
  <c r="C37" i="36"/>
  <c r="B37" i="36"/>
  <c r="C36" i="36"/>
  <c r="B36" i="36"/>
  <c r="C35" i="36"/>
  <c r="B35" i="36"/>
  <c r="C34" i="36"/>
  <c r="B34" i="36"/>
  <c r="C33" i="36"/>
  <c r="B33" i="36"/>
  <c r="C32" i="36"/>
  <c r="B32" i="36"/>
  <c r="C31" i="36"/>
  <c r="B31" i="36"/>
  <c r="C30" i="36"/>
  <c r="B30" i="36"/>
  <c r="C29" i="36"/>
  <c r="B29" i="36"/>
  <c r="C28" i="36"/>
  <c r="B28" i="36"/>
  <c r="C27" i="36"/>
  <c r="B27" i="36"/>
  <c r="C26" i="36"/>
  <c r="B26" i="36"/>
  <c r="C25" i="36"/>
  <c r="B25" i="36"/>
  <c r="C24" i="36"/>
  <c r="B24" i="36"/>
  <c r="C23" i="36"/>
  <c r="B23" i="36"/>
  <c r="C22" i="36"/>
  <c r="B22" i="36"/>
  <c r="C21" i="36"/>
  <c r="B21" i="36"/>
  <c r="C20" i="36"/>
  <c r="B20" i="36"/>
  <c r="C19" i="36"/>
  <c r="B19" i="36"/>
  <c r="C18" i="36"/>
  <c r="B18" i="36"/>
  <c r="C17" i="36"/>
  <c r="B17" i="36"/>
  <c r="C16" i="36"/>
  <c r="B16" i="36"/>
  <c r="C15" i="36"/>
  <c r="B15" i="36"/>
  <c r="C14" i="36"/>
  <c r="B14" i="36"/>
  <c r="C13" i="36"/>
  <c r="B13" i="36"/>
  <c r="C12" i="36"/>
  <c r="B12" i="36"/>
  <c r="C11" i="36"/>
  <c r="B11" i="36"/>
  <c r="C10" i="36"/>
  <c r="B10" i="36"/>
  <c r="C9" i="36"/>
  <c r="B9" i="36"/>
  <c r="C8" i="36"/>
  <c r="B8" i="36"/>
  <c r="C7" i="36"/>
  <c r="B7" i="36"/>
  <c r="C6" i="36"/>
  <c r="B6" i="36"/>
  <c r="C5" i="36"/>
  <c r="B5" i="36"/>
  <c r="E4" i="35"/>
  <c r="C245" i="37" l="1"/>
  <c r="F245" i="37"/>
  <c r="G245" i="37"/>
  <c r="B245" i="37"/>
  <c r="B245" i="36"/>
  <c r="C245" i="36"/>
  <c r="K245" i="36" l="1"/>
  <c r="J245" i="36"/>
  <c r="F245" i="36"/>
  <c r="G245" i="36"/>
</calcChain>
</file>

<file path=xl/sharedStrings.xml><?xml version="1.0" encoding="utf-8"?>
<sst xmlns="http://schemas.openxmlformats.org/spreadsheetml/2006/main" count="204" uniqueCount="44">
  <si>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</si>
  <si>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</si>
  <si>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</si>
  <si>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</si>
  <si>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</si>
  <si>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</si>
  <si>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</si>
  <si>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</si>
  <si>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</si>
  <si>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t>Dorsum of Tongue</t>
  </si>
  <si>
    <t>Male</t>
  </si>
  <si>
    <t>Left Buccal Mucosa</t>
  </si>
  <si>
    <t>Left Lateral Boarder of Tongue</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</si>
  <si>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</si>
  <si>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t>Pixel averaged tissue temperature, T (degC)</t>
  </si>
  <si>
    <t>77,33-109,68</t>
  </si>
  <si>
    <t>43,30 - 72,57</t>
  </si>
  <si>
    <t>68,39-77,50</t>
  </si>
  <si>
    <t>78,64 - 136,127</t>
  </si>
  <si>
    <t>81,67 - 110,92</t>
  </si>
  <si>
    <t>66,44-92,71</t>
  </si>
  <si>
    <t>52,73-61,83</t>
  </si>
  <si>
    <t>75,58 - 96,84</t>
  </si>
  <si>
    <t>35,52 - 55,80</t>
  </si>
  <si>
    <t>27,67 - 63,104</t>
  </si>
  <si>
    <t>52,28 - 105,90</t>
  </si>
  <si>
    <t>87,54-100,80</t>
  </si>
  <si>
    <t>Sample number (n)</t>
  </si>
  <si>
    <t>Lower Labial Gingiva</t>
  </si>
  <si>
    <t>Rignt Lower Buccal Gingiva</t>
  </si>
  <si>
    <t>Left Lower Buccal Gingiva</t>
  </si>
  <si>
    <t>Time</t>
  </si>
  <si>
    <t>sec</t>
  </si>
  <si>
    <t>Average of time series data</t>
  </si>
  <si>
    <t>Mean of Pixel averaged temperature, T</t>
  </si>
  <si>
    <t>Maximum/Positive Deviation of Pixel averaged  temperature, T</t>
  </si>
  <si>
    <t>Minimum/Negative Deviation of Pixel averaged  temperature, T</t>
  </si>
  <si>
    <t>degC</t>
  </si>
  <si>
    <t>Standard Deviation of Pixel averaged temperature, T</t>
  </si>
  <si>
    <t>Standard Error of Pixel averaged temperature, T</t>
  </si>
  <si>
    <t>MEAN</t>
  </si>
  <si>
    <t>STD</t>
  </si>
  <si>
    <t>SE</t>
  </si>
  <si>
    <t>Right Lower Buccal Gingiva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</si>
</sst>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vertAlign val="superscript"/>
      <sz val="11"/>
      <color theme="1"/>
      <name val="Adobe Heiti Std R"/>
      <family val="2"/>
      <charset val="128"/>
    </font>
    <font>
      <b/>
      <sz val="10"/>
      <color theme="1"/>
      <name val="Adobe Heiti Std R"/>
      <family val="2"/>
      <charset val="128"/>
    </font>
    <font>
      <b/>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2" xfId="0" applyBorder="1" applyAlignment="1">
      <alignment horizontal="center"/>
    </xf>
    <xf numFmtId="0" fontId="0" fillId="0" borderId="0" xfId="0" applyAlignment="1">
      <alignment horizontal="center"/>
    </xf>
    <xf numFmtId="0" fontId="0" fillId="0" borderId="0" xfId="0" applyFill="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2" fillId="2" borderId="2" xfId="0" applyFont="1" applyFill="1" applyBorder="1" applyAlignment="1">
      <alignment horizontal="center" vertic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wrapText="1"/>
    </xf>
    <xf numFmtId="0" fontId="2" fillId="0" borderId="2" xfId="0" applyFont="1" applyBorder="1" applyAlignment="1">
      <alignment horizontal="center" wrapText="1"/>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0" fillId="0" borderId="2" xfId="0" applyFill="1" applyBorder="1" applyAlignment="1">
      <alignment horizontal="center"/>
    </xf>
    <xf numFmtId="0" fontId="5" fillId="3" borderId="2" xfId="0" applyFont="1" applyFill="1" applyBorder="1" applyAlignment="1">
      <alignment horizontal="center"/>
    </xf>
    <xf numFmtId="0" fontId="6" fillId="2" borderId="2" xfId="0" applyFont="1" applyFill="1" applyBorder="1" applyAlignment="1">
      <alignment horizontal="center" wrapText="1"/>
    </xf>
    <xf numFmtId="0" fontId="0" fillId="0" borderId="2" xfId="0" applyBorder="1" applyAlignment="1">
      <alignment horizontal="center" vertical="center"/>
    </xf>
    <xf numFmtId="0" fontId="0" fillId="2" borderId="2" xfId="0" applyFill="1" applyBorder="1" applyAlignment="1">
      <alignment horizontal="center"/>
    </xf>
    <xf numFmtId="0" fontId="0" fillId="0" borderId="0" xfId="0" applyFill="1" applyAlignment="1">
      <alignment horizontal="center"/>
    </xf>
    <xf numFmtId="0" fontId="1"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OSCC_Temperature.xlsx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tissue temperature of different oral sites of participants with Oral Squamous Cell Carcinoma (OSCC).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topLeftCell="A234" workbookViewId="0">
      <selection activeCell="E250" sqref="E250"/>
    </sheetView>
  </sheetViews>
  <sheetFormatPr defaultRowHeight="15" x14ac:dyDescent="0.25"/>
  <cols>
    <col min="1" max="1" width="30.140625" style="2" customWidth="1"/>
    <col min="2" max="2" width="38.5703125" style="2" customWidth="1"/>
  </cols>
  <sheetData>
    <row r="1" spans="1:2" ht="30" x14ac:dyDescent="0.25">
      <c r="A1" s="29" t="s">
        <v>0</v>
      </c>
      <c r="B1" s="16" t="s">
        <v>14</v>
      </c>
    </row>
    <row r="2" spans="1:2" x14ac:dyDescent="0.25">
      <c r="A2" s="30"/>
      <c r="B2" s="4" t="s">
        <v>12</v>
      </c>
    </row>
    <row r="3" spans="1:2" x14ac:dyDescent="0.25">
      <c r="A3" s="5" t="s">
        <v>1</v>
      </c>
      <c r="B3" s="14">
        <v>51</v>
      </c>
    </row>
    <row r="4" spans="1:2" x14ac:dyDescent="0.25">
      <c r="A4" s="5" t="s">
        <v>2</v>
      </c>
      <c r="B4" s="14" t="s">
        <v>10</v>
      </c>
    </row>
    <row r="5" spans="1:2" ht="31.5" x14ac:dyDescent="0.25">
      <c r="A5" s="6" t="s">
        <v>4</v>
      </c>
      <c r="B5" s="5">
        <v>4</v>
      </c>
    </row>
    <row r="6" spans="1:2" x14ac:dyDescent="0.25">
      <c r="A6" s="6" t="s">
        <v>5</v>
      </c>
      <c r="B6" s="7">
        <v>43.872889999999998</v>
      </c>
    </row>
    <row r="7" spans="1:2" ht="33" x14ac:dyDescent="0.25">
      <c r="A7" s="6" t="s">
        <v>6</v>
      </c>
      <c r="B7" s="5">
        <v>37.44</v>
      </c>
    </row>
    <row r="8" spans="1:2" ht="33" x14ac:dyDescent="0.25">
      <c r="A8" s="6" t="s">
        <v>7</v>
      </c>
      <c r="B8" s="5">
        <v>33.462499999999999</v>
      </c>
    </row>
    <row r="9" spans="1:2" x14ac:dyDescent="0.25">
      <c r="A9" s="5" t="s">
        <v>8</v>
      </c>
      <c r="B9" s="10">
        <v>85</v>
      </c>
    </row>
    <row r="10" spans="1:2" s="3" customFormat="1" ht="18" x14ac:dyDescent="0.25">
      <c r="A10" s="8" t="s">
        <v>13</v>
      </c>
      <c r="B10" s="8" t="s">
        <v>19</v>
      </c>
    </row>
    <row r="11" spans="1:2" x14ac:dyDescent="0.25">
      <c r="A11" s="1">
        <v>0</v>
      </c>
      <c r="B11" s="1">
        <v>34.092085758620698</v>
      </c>
    </row>
    <row r="12" spans="1:2" x14ac:dyDescent="0.25">
      <c r="A12" s="1">
        <v>0.125</v>
      </c>
      <c r="B12" s="1">
        <v>34.104290398620797</v>
      </c>
    </row>
    <row r="13" spans="1:2" x14ac:dyDescent="0.25">
      <c r="A13" s="1">
        <v>0.25</v>
      </c>
      <c r="B13" s="1">
        <v>34.115322671724101</v>
      </c>
    </row>
    <row r="14" spans="1:2" x14ac:dyDescent="0.25">
      <c r="A14" s="1">
        <v>0.375</v>
      </c>
      <c r="B14" s="1">
        <v>34.112812604138</v>
      </c>
    </row>
    <row r="15" spans="1:2" x14ac:dyDescent="0.25">
      <c r="A15" s="1">
        <v>0.5</v>
      </c>
      <c r="B15" s="1">
        <v>34.139746982068999</v>
      </c>
    </row>
    <row r="16" spans="1:2" x14ac:dyDescent="0.25">
      <c r="A16" s="1">
        <v>0.625</v>
      </c>
      <c r="B16" s="1">
        <v>34.1535147779311</v>
      </c>
    </row>
    <row r="17" spans="1:2" x14ac:dyDescent="0.25">
      <c r="A17" s="1">
        <v>0.75</v>
      </c>
      <c r="B17" s="1">
        <v>34.130458228965601</v>
      </c>
    </row>
    <row r="18" spans="1:2" x14ac:dyDescent="0.25">
      <c r="A18" s="1">
        <v>0.875</v>
      </c>
      <c r="B18" s="1">
        <v>34.106755375172497</v>
      </c>
    </row>
    <row r="19" spans="1:2" x14ac:dyDescent="0.25">
      <c r="A19" s="1">
        <v>1</v>
      </c>
      <c r="B19" s="1">
        <v>34.082331064827699</v>
      </c>
    </row>
    <row r="20" spans="1:2" x14ac:dyDescent="0.25">
      <c r="A20" s="1">
        <v>1.125</v>
      </c>
      <c r="B20" s="1">
        <v>34.018767736551702</v>
      </c>
    </row>
    <row r="21" spans="1:2" x14ac:dyDescent="0.25">
      <c r="A21" s="1">
        <v>1.25</v>
      </c>
      <c r="B21" s="1">
        <v>33.982379271724099</v>
      </c>
    </row>
    <row r="22" spans="1:2" x14ac:dyDescent="0.25">
      <c r="A22" s="1">
        <v>1.375</v>
      </c>
      <c r="B22" s="1">
        <v>33.9233851682759</v>
      </c>
    </row>
    <row r="23" spans="1:2" x14ac:dyDescent="0.25">
      <c r="A23" s="1">
        <v>1.5</v>
      </c>
      <c r="B23" s="1">
        <v>33.889146042758597</v>
      </c>
    </row>
    <row r="24" spans="1:2" x14ac:dyDescent="0.25">
      <c r="A24" s="1">
        <v>1.625</v>
      </c>
      <c r="B24" s="1">
        <v>33.897788491034497</v>
      </c>
    </row>
    <row r="25" spans="1:2" x14ac:dyDescent="0.25">
      <c r="A25" s="1">
        <v>1.75</v>
      </c>
      <c r="B25" s="1">
        <v>33.906716515862101</v>
      </c>
    </row>
    <row r="26" spans="1:2" x14ac:dyDescent="0.25">
      <c r="A26" s="1">
        <v>1.875</v>
      </c>
      <c r="B26" s="1">
        <v>33.916861998620703</v>
      </c>
    </row>
    <row r="27" spans="1:2" x14ac:dyDescent="0.25">
      <c r="A27" s="1">
        <v>2</v>
      </c>
      <c r="B27" s="1">
        <v>33.897743400000003</v>
      </c>
    </row>
    <row r="28" spans="1:2" x14ac:dyDescent="0.25">
      <c r="A28" s="1">
        <v>2.125</v>
      </c>
      <c r="B28" s="1">
        <v>33.878128800000098</v>
      </c>
    </row>
    <row r="29" spans="1:2" x14ac:dyDescent="0.25">
      <c r="A29" s="1">
        <v>2.25</v>
      </c>
      <c r="B29" s="1">
        <v>33.8842461503449</v>
      </c>
    </row>
    <row r="30" spans="1:2" x14ac:dyDescent="0.25">
      <c r="A30" s="1">
        <v>2.375</v>
      </c>
      <c r="B30" s="1">
        <v>33.961892911724199</v>
      </c>
    </row>
    <row r="31" spans="1:2" x14ac:dyDescent="0.25">
      <c r="A31" s="1">
        <v>2.5</v>
      </c>
      <c r="B31" s="1">
        <v>33.975750889655203</v>
      </c>
    </row>
    <row r="32" spans="1:2" x14ac:dyDescent="0.25">
      <c r="A32" s="1">
        <v>2.625</v>
      </c>
      <c r="B32" s="1">
        <v>33.9922692386207</v>
      </c>
    </row>
    <row r="33" spans="1:2" x14ac:dyDescent="0.25">
      <c r="A33" s="1">
        <v>2.75</v>
      </c>
      <c r="B33" s="1">
        <v>33.999754350344901</v>
      </c>
    </row>
    <row r="34" spans="1:2" x14ac:dyDescent="0.25">
      <c r="A34" s="1">
        <v>2.875</v>
      </c>
      <c r="B34" s="1">
        <v>34.0187226455173</v>
      </c>
    </row>
    <row r="35" spans="1:2" x14ac:dyDescent="0.25">
      <c r="A35" s="1">
        <v>3</v>
      </c>
      <c r="B35" s="1">
        <v>34.008441889655202</v>
      </c>
    </row>
    <row r="36" spans="1:2" x14ac:dyDescent="0.25">
      <c r="A36" s="1">
        <v>3.125</v>
      </c>
      <c r="B36" s="1">
        <v>34.025185693793198</v>
      </c>
    </row>
    <row r="37" spans="1:2" x14ac:dyDescent="0.25">
      <c r="A37" s="1">
        <v>3.25</v>
      </c>
      <c r="B37" s="1">
        <v>34.034835175172503</v>
      </c>
    </row>
    <row r="38" spans="1:2" x14ac:dyDescent="0.25">
      <c r="A38" s="1">
        <v>3.375</v>
      </c>
      <c r="B38" s="1">
        <v>34.044093867586298</v>
      </c>
    </row>
    <row r="39" spans="1:2" x14ac:dyDescent="0.25">
      <c r="A39" s="1">
        <v>3.5</v>
      </c>
      <c r="B39" s="1">
        <v>34.019729678620699</v>
      </c>
    </row>
    <row r="40" spans="1:2" x14ac:dyDescent="0.25">
      <c r="A40" s="1">
        <v>3.625</v>
      </c>
      <c r="B40" s="1">
        <v>33.9869785572414</v>
      </c>
    </row>
    <row r="41" spans="1:2" x14ac:dyDescent="0.25">
      <c r="A41" s="1">
        <v>3.75</v>
      </c>
      <c r="B41" s="1">
        <v>33.973481307586297</v>
      </c>
    </row>
    <row r="42" spans="1:2" x14ac:dyDescent="0.25">
      <c r="A42" s="1">
        <v>3.875</v>
      </c>
      <c r="B42" s="1">
        <v>33.967844928275902</v>
      </c>
    </row>
    <row r="43" spans="1:2" x14ac:dyDescent="0.25">
      <c r="A43" s="1">
        <v>4</v>
      </c>
      <c r="B43" s="1">
        <v>34.0138528137932</v>
      </c>
    </row>
    <row r="44" spans="1:2" x14ac:dyDescent="0.25">
      <c r="A44" s="1">
        <v>4.125</v>
      </c>
      <c r="B44" s="1">
        <v>33.949462816551801</v>
      </c>
    </row>
    <row r="45" spans="1:2" x14ac:dyDescent="0.25">
      <c r="A45" s="1">
        <v>4.25</v>
      </c>
      <c r="B45" s="1">
        <v>33.933575742069003</v>
      </c>
    </row>
    <row r="46" spans="1:2" x14ac:dyDescent="0.25">
      <c r="A46" s="1">
        <v>4.375</v>
      </c>
      <c r="B46" s="1">
        <v>33.930434400000003</v>
      </c>
    </row>
    <row r="47" spans="1:2" x14ac:dyDescent="0.25">
      <c r="A47" s="1">
        <v>4.5</v>
      </c>
      <c r="B47" s="1">
        <v>33.934733078620802</v>
      </c>
    </row>
    <row r="48" spans="1:2" x14ac:dyDescent="0.25">
      <c r="A48" s="1">
        <v>4.625</v>
      </c>
      <c r="B48" s="1">
        <v>33.9510410027587</v>
      </c>
    </row>
    <row r="49" spans="1:2" x14ac:dyDescent="0.25">
      <c r="A49" s="1">
        <v>4.75</v>
      </c>
      <c r="B49" s="1">
        <v>33.969558387586297</v>
      </c>
    </row>
    <row r="50" spans="1:2" x14ac:dyDescent="0.25">
      <c r="A50" s="1">
        <v>4.875</v>
      </c>
      <c r="B50" s="1">
        <v>33.978215866207002</v>
      </c>
    </row>
    <row r="51" spans="1:2" x14ac:dyDescent="0.25">
      <c r="A51" s="1">
        <v>5</v>
      </c>
      <c r="B51" s="1">
        <v>33.9788621710345</v>
      </c>
    </row>
    <row r="52" spans="1:2" x14ac:dyDescent="0.25">
      <c r="A52" s="1">
        <v>5.125</v>
      </c>
      <c r="B52" s="1">
        <v>34.018993191724199</v>
      </c>
    </row>
    <row r="53" spans="1:2" x14ac:dyDescent="0.25">
      <c r="A53" s="1">
        <v>5.25</v>
      </c>
      <c r="B53" s="1">
        <v>34.059950881379301</v>
      </c>
    </row>
    <row r="54" spans="1:2" x14ac:dyDescent="0.25">
      <c r="A54" s="1">
        <v>5.375</v>
      </c>
      <c r="B54" s="1">
        <v>34.0861487724138</v>
      </c>
    </row>
    <row r="55" spans="1:2" x14ac:dyDescent="0.25">
      <c r="A55" s="1">
        <v>5.5</v>
      </c>
      <c r="B55" s="1">
        <v>34.1183137103448</v>
      </c>
    </row>
    <row r="56" spans="1:2" x14ac:dyDescent="0.25">
      <c r="A56" s="1">
        <v>5.625</v>
      </c>
      <c r="B56" s="1">
        <v>34.126926097931097</v>
      </c>
    </row>
    <row r="57" spans="1:2" x14ac:dyDescent="0.25">
      <c r="A57" s="1">
        <v>5.75</v>
      </c>
      <c r="B57" s="1">
        <v>34.118223528275898</v>
      </c>
    </row>
    <row r="58" spans="1:2" x14ac:dyDescent="0.25">
      <c r="A58" s="1">
        <v>5.875</v>
      </c>
      <c r="B58" s="1">
        <v>34.115999037241401</v>
      </c>
    </row>
    <row r="59" spans="1:2" x14ac:dyDescent="0.25">
      <c r="A59" s="1">
        <v>6</v>
      </c>
      <c r="B59" s="1">
        <v>34.131525383448299</v>
      </c>
    </row>
    <row r="60" spans="1:2" x14ac:dyDescent="0.25">
      <c r="A60" s="1">
        <v>6.125</v>
      </c>
      <c r="B60" s="1">
        <v>34.104410641379303</v>
      </c>
    </row>
    <row r="61" spans="1:2" x14ac:dyDescent="0.25">
      <c r="A61" s="1">
        <v>6.25</v>
      </c>
      <c r="B61" s="1">
        <v>34.095392434482697</v>
      </c>
    </row>
    <row r="62" spans="1:2" x14ac:dyDescent="0.25">
      <c r="A62" s="1">
        <v>6.375</v>
      </c>
      <c r="B62" s="1">
        <v>34.088433384827603</v>
      </c>
    </row>
    <row r="63" spans="1:2" x14ac:dyDescent="0.25">
      <c r="A63" s="1">
        <v>6.5</v>
      </c>
      <c r="B63" s="1">
        <v>33.991968631724198</v>
      </c>
    </row>
    <row r="64" spans="1:2" x14ac:dyDescent="0.25">
      <c r="A64" s="1">
        <v>6.625</v>
      </c>
      <c r="B64" s="1">
        <v>33.888920587586199</v>
      </c>
    </row>
    <row r="65" spans="1:2" x14ac:dyDescent="0.25">
      <c r="A65" s="1">
        <v>6.75</v>
      </c>
      <c r="B65" s="1">
        <v>33.808613455172399</v>
      </c>
    </row>
    <row r="66" spans="1:2" x14ac:dyDescent="0.25">
      <c r="A66" s="1">
        <v>6.875</v>
      </c>
      <c r="B66" s="1">
        <v>33.7487776524138</v>
      </c>
    </row>
    <row r="67" spans="1:2" x14ac:dyDescent="0.25">
      <c r="A67" s="1">
        <v>7</v>
      </c>
      <c r="B67" s="1">
        <v>33.747815710344803</v>
      </c>
    </row>
    <row r="68" spans="1:2" x14ac:dyDescent="0.25">
      <c r="A68" s="1">
        <v>7.125</v>
      </c>
      <c r="B68" s="1">
        <v>33.802481074482699</v>
      </c>
    </row>
    <row r="69" spans="1:2" x14ac:dyDescent="0.25">
      <c r="A69" s="1">
        <v>7.25</v>
      </c>
      <c r="B69" s="1">
        <v>33.7623951448276</v>
      </c>
    </row>
    <row r="70" spans="1:2" x14ac:dyDescent="0.25">
      <c r="A70" s="1">
        <v>7.375</v>
      </c>
      <c r="B70" s="1">
        <v>33.756473188965501</v>
      </c>
    </row>
    <row r="71" spans="1:2" x14ac:dyDescent="0.25">
      <c r="A71" s="1">
        <v>7.5</v>
      </c>
      <c r="B71" s="1">
        <v>33.773743055172403</v>
      </c>
    </row>
    <row r="72" spans="1:2" x14ac:dyDescent="0.25">
      <c r="A72" s="1">
        <v>7.625</v>
      </c>
      <c r="B72" s="1">
        <v>33.7693091034483</v>
      </c>
    </row>
    <row r="73" spans="1:2" x14ac:dyDescent="0.25">
      <c r="A73" s="1">
        <v>7.75</v>
      </c>
      <c r="B73" s="1">
        <v>33.807305815172398</v>
      </c>
    </row>
    <row r="74" spans="1:2" x14ac:dyDescent="0.25">
      <c r="A74" s="1">
        <v>7.875</v>
      </c>
      <c r="B74" s="1">
        <v>33.806734662068898</v>
      </c>
    </row>
    <row r="75" spans="1:2" x14ac:dyDescent="0.25">
      <c r="A75" s="1">
        <v>8</v>
      </c>
      <c r="B75" s="1">
        <v>33.829129875862101</v>
      </c>
    </row>
    <row r="76" spans="1:2" x14ac:dyDescent="0.25">
      <c r="A76" s="1">
        <v>8.125</v>
      </c>
      <c r="B76" s="1">
        <v>33.830647940689701</v>
      </c>
    </row>
    <row r="77" spans="1:2" x14ac:dyDescent="0.25">
      <c r="A77" s="1">
        <v>8.25</v>
      </c>
      <c r="B77" s="1">
        <v>33.8387793572414</v>
      </c>
    </row>
    <row r="78" spans="1:2" x14ac:dyDescent="0.25">
      <c r="A78" s="1">
        <v>8.375</v>
      </c>
      <c r="B78" s="1">
        <v>33.877362252413803</v>
      </c>
    </row>
    <row r="79" spans="1:2" x14ac:dyDescent="0.25">
      <c r="A79" s="1">
        <v>8.5</v>
      </c>
      <c r="B79" s="1">
        <v>33.904026084138003</v>
      </c>
    </row>
    <row r="80" spans="1:2" x14ac:dyDescent="0.25">
      <c r="A80" s="1">
        <v>8.625</v>
      </c>
      <c r="B80" s="1">
        <v>33.917643576551697</v>
      </c>
    </row>
    <row r="81" spans="1:2" x14ac:dyDescent="0.25">
      <c r="A81" s="1">
        <v>8.75</v>
      </c>
      <c r="B81" s="1">
        <v>33.917177635862103</v>
      </c>
    </row>
    <row r="82" spans="1:2" x14ac:dyDescent="0.25">
      <c r="A82" s="1">
        <v>8.875</v>
      </c>
      <c r="B82" s="1">
        <v>33.875874248275899</v>
      </c>
    </row>
    <row r="83" spans="1:2" x14ac:dyDescent="0.25">
      <c r="A83" s="1">
        <v>9</v>
      </c>
      <c r="B83" s="1">
        <v>33.807230663448301</v>
      </c>
    </row>
    <row r="84" spans="1:2" x14ac:dyDescent="0.25">
      <c r="A84" s="1">
        <v>9.125</v>
      </c>
      <c r="B84" s="1">
        <v>33.746688434482699</v>
      </c>
    </row>
    <row r="85" spans="1:2" x14ac:dyDescent="0.25">
      <c r="A85" s="1">
        <v>9.25</v>
      </c>
      <c r="B85" s="1">
        <v>33.691752524138003</v>
      </c>
    </row>
    <row r="86" spans="1:2" x14ac:dyDescent="0.25">
      <c r="A86" s="1">
        <v>9.375</v>
      </c>
      <c r="B86" s="1">
        <v>33.675820358620697</v>
      </c>
    </row>
    <row r="87" spans="1:2" x14ac:dyDescent="0.25">
      <c r="A87" s="1">
        <v>9.5</v>
      </c>
      <c r="B87" s="1">
        <v>33.671807256551702</v>
      </c>
    </row>
    <row r="88" spans="1:2" x14ac:dyDescent="0.25">
      <c r="A88" s="1">
        <v>9.625</v>
      </c>
      <c r="B88" s="1">
        <v>33.663194868965498</v>
      </c>
    </row>
    <row r="89" spans="1:2" x14ac:dyDescent="0.25">
      <c r="A89" s="1">
        <v>9.75</v>
      </c>
      <c r="B89" s="1">
        <v>33.633750423448298</v>
      </c>
    </row>
    <row r="90" spans="1:2" x14ac:dyDescent="0.25">
      <c r="A90" s="1">
        <v>9.875</v>
      </c>
      <c r="B90" s="1">
        <v>33.626445675862101</v>
      </c>
    </row>
    <row r="91" spans="1:2" x14ac:dyDescent="0.25">
      <c r="A91" s="1">
        <v>10</v>
      </c>
      <c r="B91" s="1">
        <v>33.650569379310298</v>
      </c>
    </row>
    <row r="92" spans="1:2" x14ac:dyDescent="0.25">
      <c r="A92" s="1">
        <v>10.125</v>
      </c>
      <c r="B92" s="1">
        <v>33.678540851034498</v>
      </c>
    </row>
    <row r="93" spans="1:2" x14ac:dyDescent="0.25">
      <c r="A93" s="1">
        <v>10.25</v>
      </c>
      <c r="B93" s="1">
        <v>33.734168157241399</v>
      </c>
    </row>
    <row r="94" spans="1:2" x14ac:dyDescent="0.25">
      <c r="A94" s="1">
        <v>10.375</v>
      </c>
      <c r="B94" s="1">
        <v>33.7446893986207</v>
      </c>
    </row>
    <row r="95" spans="1:2" x14ac:dyDescent="0.25">
      <c r="A95" s="1">
        <v>10.5</v>
      </c>
      <c r="B95" s="1">
        <v>33.776929488275897</v>
      </c>
    </row>
    <row r="96" spans="1:2" x14ac:dyDescent="0.25">
      <c r="A96" s="1">
        <v>10.625</v>
      </c>
      <c r="B96" s="1">
        <v>33.775426453793202</v>
      </c>
    </row>
    <row r="97" spans="1:2" x14ac:dyDescent="0.25">
      <c r="A97" s="1">
        <v>10.75</v>
      </c>
      <c r="B97" s="1">
        <v>33.738481866206897</v>
      </c>
    </row>
    <row r="98" spans="1:2" x14ac:dyDescent="0.25">
      <c r="A98" s="1">
        <v>10.875</v>
      </c>
      <c r="B98" s="1">
        <v>33.766408246896503</v>
      </c>
    </row>
    <row r="99" spans="1:2" x14ac:dyDescent="0.25">
      <c r="A99" s="1">
        <v>11</v>
      </c>
      <c r="B99" s="1">
        <v>33.756172582068899</v>
      </c>
    </row>
    <row r="100" spans="1:2" x14ac:dyDescent="0.25">
      <c r="A100" s="1">
        <v>11.125</v>
      </c>
      <c r="B100" s="1">
        <v>33.762996358620697</v>
      </c>
    </row>
    <row r="101" spans="1:2" x14ac:dyDescent="0.25">
      <c r="A101" s="1">
        <v>11.25</v>
      </c>
      <c r="B101" s="1">
        <v>33.784279326896502</v>
      </c>
    </row>
    <row r="102" spans="1:2" x14ac:dyDescent="0.25">
      <c r="A102" s="1">
        <v>11.375</v>
      </c>
      <c r="B102" s="1">
        <v>33.7606666551724</v>
      </c>
    </row>
    <row r="103" spans="1:2" x14ac:dyDescent="0.25">
      <c r="A103" s="1">
        <v>11.5</v>
      </c>
      <c r="B103" s="1">
        <v>33.772961477241402</v>
      </c>
    </row>
    <row r="104" spans="1:2" x14ac:dyDescent="0.25">
      <c r="A104" s="1">
        <v>11.625</v>
      </c>
      <c r="B104" s="1">
        <v>33.765822063448297</v>
      </c>
    </row>
    <row r="105" spans="1:2" x14ac:dyDescent="0.25">
      <c r="A105" s="1">
        <v>11.75</v>
      </c>
      <c r="B105" s="1">
        <v>33.777470580689702</v>
      </c>
    </row>
    <row r="106" spans="1:2" x14ac:dyDescent="0.25">
      <c r="A106" s="1">
        <v>11.875</v>
      </c>
      <c r="B106" s="1">
        <v>33.781032772413703</v>
      </c>
    </row>
    <row r="107" spans="1:2" x14ac:dyDescent="0.25">
      <c r="A107" s="1">
        <v>12</v>
      </c>
      <c r="B107" s="1">
        <v>33.784655085517201</v>
      </c>
    </row>
    <row r="108" spans="1:2" x14ac:dyDescent="0.25">
      <c r="A108" s="1">
        <v>12.125</v>
      </c>
      <c r="B108" s="1">
        <v>33.776929488275798</v>
      </c>
    </row>
    <row r="109" spans="1:2" x14ac:dyDescent="0.25">
      <c r="A109" s="1">
        <v>12.25</v>
      </c>
      <c r="B109" s="1">
        <v>33.739909748965502</v>
      </c>
    </row>
    <row r="110" spans="1:2" x14ac:dyDescent="0.25">
      <c r="A110" s="1">
        <v>12.375</v>
      </c>
      <c r="B110" s="1">
        <v>33.753617423448297</v>
      </c>
    </row>
    <row r="111" spans="1:2" x14ac:dyDescent="0.25">
      <c r="A111" s="1">
        <v>12.5</v>
      </c>
      <c r="B111" s="1">
        <v>33.722249093793103</v>
      </c>
    </row>
    <row r="112" spans="1:2" x14ac:dyDescent="0.25">
      <c r="A112" s="1">
        <v>12.625</v>
      </c>
      <c r="B112" s="1">
        <v>33.713020462068897</v>
      </c>
    </row>
    <row r="113" spans="1:2" x14ac:dyDescent="0.25">
      <c r="A113" s="1">
        <v>12.75</v>
      </c>
      <c r="B113" s="1">
        <v>33.703626496551699</v>
      </c>
    </row>
    <row r="114" spans="1:2" x14ac:dyDescent="0.25">
      <c r="A114" s="1">
        <v>12.875</v>
      </c>
      <c r="B114" s="1">
        <v>33.703325889655098</v>
      </c>
    </row>
    <row r="115" spans="1:2" x14ac:dyDescent="0.25">
      <c r="A115" s="1">
        <v>13</v>
      </c>
      <c r="B115" s="1">
        <v>33.721407394482704</v>
      </c>
    </row>
    <row r="116" spans="1:2" x14ac:dyDescent="0.25">
      <c r="A116" s="1">
        <v>13.125</v>
      </c>
      <c r="B116" s="1">
        <v>33.7255707999999</v>
      </c>
    </row>
    <row r="117" spans="1:2" x14ac:dyDescent="0.25">
      <c r="A117" s="1">
        <v>13.25</v>
      </c>
      <c r="B117" s="1">
        <v>33.761763870344801</v>
      </c>
    </row>
    <row r="118" spans="1:2" x14ac:dyDescent="0.25">
      <c r="A118" s="1">
        <v>13.375</v>
      </c>
      <c r="B118" s="1">
        <v>33.771082684137902</v>
      </c>
    </row>
    <row r="119" spans="1:2" x14ac:dyDescent="0.25">
      <c r="A119" s="1">
        <v>13.5</v>
      </c>
      <c r="B119" s="1">
        <v>33.789840554482701</v>
      </c>
    </row>
    <row r="120" spans="1:2" x14ac:dyDescent="0.25">
      <c r="A120" s="1">
        <v>13.625</v>
      </c>
      <c r="B120" s="1">
        <v>33.815647656551697</v>
      </c>
    </row>
    <row r="121" spans="1:2" x14ac:dyDescent="0.25">
      <c r="A121" s="1">
        <v>13.75</v>
      </c>
      <c r="B121" s="1">
        <v>33.837561899310302</v>
      </c>
    </row>
    <row r="122" spans="1:2" x14ac:dyDescent="0.25">
      <c r="A122" s="1">
        <v>13.875</v>
      </c>
      <c r="B122" s="1">
        <v>33.848834657931</v>
      </c>
    </row>
    <row r="123" spans="1:2" x14ac:dyDescent="0.25">
      <c r="A123" s="1">
        <v>14</v>
      </c>
      <c r="B123" s="1">
        <v>33.887883493793197</v>
      </c>
    </row>
    <row r="124" spans="1:2" x14ac:dyDescent="0.25">
      <c r="A124" s="1">
        <v>14.125</v>
      </c>
      <c r="B124" s="1">
        <v>33.8789554689656</v>
      </c>
    </row>
    <row r="125" spans="1:2" x14ac:dyDescent="0.25">
      <c r="A125" s="1">
        <v>14.25</v>
      </c>
      <c r="B125" s="1">
        <v>33.867757862068999</v>
      </c>
    </row>
    <row r="126" spans="1:2" x14ac:dyDescent="0.25">
      <c r="A126" s="1">
        <v>14.375</v>
      </c>
      <c r="B126" s="1">
        <v>33.841424697931103</v>
      </c>
    </row>
    <row r="127" spans="1:2" x14ac:dyDescent="0.25">
      <c r="A127" s="1">
        <v>14.5</v>
      </c>
      <c r="B127" s="1">
        <v>33.794109172413798</v>
      </c>
    </row>
    <row r="128" spans="1:2" x14ac:dyDescent="0.25">
      <c r="A128" s="1">
        <v>14.625</v>
      </c>
      <c r="B128" s="1">
        <v>33.747530133793099</v>
      </c>
    </row>
    <row r="129" spans="1:2" x14ac:dyDescent="0.25">
      <c r="A129" s="1">
        <v>14.75</v>
      </c>
      <c r="B129" s="1">
        <v>33.755195609655203</v>
      </c>
    </row>
    <row r="130" spans="1:2" x14ac:dyDescent="0.25">
      <c r="A130" s="1">
        <v>14.875</v>
      </c>
      <c r="B130" s="1">
        <v>33.774374329655203</v>
      </c>
    </row>
    <row r="131" spans="1:2" x14ac:dyDescent="0.25">
      <c r="A131" s="1">
        <v>15</v>
      </c>
      <c r="B131" s="1">
        <v>33.768677828965501</v>
      </c>
    </row>
    <row r="132" spans="1:2" x14ac:dyDescent="0.25">
      <c r="A132" s="1">
        <v>15.125</v>
      </c>
      <c r="B132" s="1">
        <v>33.807110420689703</v>
      </c>
    </row>
    <row r="133" spans="1:2" x14ac:dyDescent="0.25">
      <c r="A133" s="1">
        <v>15.25</v>
      </c>
      <c r="B133" s="1">
        <v>33.764845091034502</v>
      </c>
    </row>
    <row r="134" spans="1:2" x14ac:dyDescent="0.25">
      <c r="A134" s="1">
        <v>15.375</v>
      </c>
      <c r="B134" s="1">
        <v>33.766979399999997</v>
      </c>
    </row>
    <row r="135" spans="1:2" x14ac:dyDescent="0.25">
      <c r="A135" s="1">
        <v>15.5</v>
      </c>
      <c r="B135" s="1">
        <v>33.7824606551724</v>
      </c>
    </row>
    <row r="136" spans="1:2" x14ac:dyDescent="0.25">
      <c r="A136" s="1">
        <v>15.625</v>
      </c>
      <c r="B136" s="1">
        <v>33.734724280000002</v>
      </c>
    </row>
    <row r="137" spans="1:2" x14ac:dyDescent="0.25">
      <c r="A137" s="1">
        <v>15.75</v>
      </c>
      <c r="B137" s="1">
        <v>33.729148022068998</v>
      </c>
    </row>
    <row r="138" spans="1:2" x14ac:dyDescent="0.25">
      <c r="A138" s="1">
        <v>15.875</v>
      </c>
      <c r="B138" s="1">
        <v>33.754699608275899</v>
      </c>
    </row>
    <row r="139" spans="1:2" x14ac:dyDescent="0.25">
      <c r="A139" s="1">
        <v>16</v>
      </c>
      <c r="B139" s="1">
        <v>33.8024209531034</v>
      </c>
    </row>
    <row r="140" spans="1:2" x14ac:dyDescent="0.25">
      <c r="A140" s="1">
        <v>16.125</v>
      </c>
      <c r="B140" s="1">
        <v>33.8296108468965</v>
      </c>
    </row>
    <row r="141" spans="1:2" x14ac:dyDescent="0.25">
      <c r="A141" s="1">
        <v>16.25</v>
      </c>
      <c r="B141" s="1">
        <v>33.842987853793097</v>
      </c>
    </row>
    <row r="142" spans="1:2" x14ac:dyDescent="0.25">
      <c r="A142" s="1">
        <v>16.375</v>
      </c>
      <c r="B142" s="1">
        <v>33.839681177930999</v>
      </c>
    </row>
    <row r="143" spans="1:2" x14ac:dyDescent="0.25">
      <c r="A143" s="1">
        <v>16.5</v>
      </c>
      <c r="B143" s="1">
        <v>33.8246358027586</v>
      </c>
    </row>
    <row r="144" spans="1:2" x14ac:dyDescent="0.25">
      <c r="A144" s="1">
        <v>16.625</v>
      </c>
      <c r="B144" s="1">
        <v>33.837742263448298</v>
      </c>
    </row>
    <row r="145" spans="1:2" x14ac:dyDescent="0.25">
      <c r="A145" s="1">
        <v>16.75</v>
      </c>
      <c r="B145" s="1">
        <v>33.809214668965502</v>
      </c>
    </row>
    <row r="146" spans="1:2" x14ac:dyDescent="0.25">
      <c r="A146" s="1">
        <v>16.875</v>
      </c>
      <c r="B146" s="1">
        <v>33.790877648275902</v>
      </c>
    </row>
    <row r="147" spans="1:2" x14ac:dyDescent="0.25">
      <c r="A147" s="1">
        <v>17</v>
      </c>
      <c r="B147" s="1">
        <v>33.754248697930997</v>
      </c>
    </row>
    <row r="148" spans="1:2" x14ac:dyDescent="0.25">
      <c r="A148" s="1">
        <v>17.125</v>
      </c>
      <c r="B148" s="1">
        <v>33.743982972413797</v>
      </c>
    </row>
    <row r="149" spans="1:2" x14ac:dyDescent="0.25">
      <c r="A149" s="1">
        <v>17.25</v>
      </c>
      <c r="B149" s="1">
        <v>33.753467120000003</v>
      </c>
    </row>
    <row r="150" spans="1:2" x14ac:dyDescent="0.25">
      <c r="A150" s="1">
        <v>17.375</v>
      </c>
      <c r="B150" s="1">
        <v>33.739609142069</v>
      </c>
    </row>
    <row r="151" spans="1:2" x14ac:dyDescent="0.25">
      <c r="A151" s="1">
        <v>17.5</v>
      </c>
      <c r="B151" s="1">
        <v>33.733732277241401</v>
      </c>
    </row>
    <row r="152" spans="1:2" x14ac:dyDescent="0.25">
      <c r="A152" s="1">
        <v>17.625</v>
      </c>
      <c r="B152" s="1">
        <v>33.736347557241402</v>
      </c>
    </row>
    <row r="153" spans="1:2" x14ac:dyDescent="0.25">
      <c r="A153" s="1">
        <v>17.75</v>
      </c>
      <c r="B153" s="1">
        <v>33.756202642758602</v>
      </c>
    </row>
    <row r="154" spans="1:2" x14ac:dyDescent="0.25">
      <c r="A154" s="1">
        <v>17.875</v>
      </c>
      <c r="B154" s="1">
        <v>33.763973331034499</v>
      </c>
    </row>
    <row r="155" spans="1:2" x14ac:dyDescent="0.25">
      <c r="A155" s="1">
        <v>18</v>
      </c>
      <c r="B155" s="1">
        <v>33.8263642924138</v>
      </c>
    </row>
    <row r="156" spans="1:2" x14ac:dyDescent="0.25">
      <c r="A156" s="1">
        <v>18.125</v>
      </c>
      <c r="B156" s="1">
        <v>33.868825016551703</v>
      </c>
    </row>
    <row r="157" spans="1:2" x14ac:dyDescent="0.25">
      <c r="A157" s="1">
        <v>18.25</v>
      </c>
      <c r="B157" s="1">
        <v>33.852306667586099</v>
      </c>
    </row>
    <row r="158" spans="1:2" x14ac:dyDescent="0.25">
      <c r="A158" s="1">
        <v>18.375</v>
      </c>
      <c r="B158" s="1">
        <v>33.839140085517201</v>
      </c>
    </row>
    <row r="159" spans="1:2" x14ac:dyDescent="0.25">
      <c r="A159" s="1">
        <v>18.5</v>
      </c>
      <c r="B159" s="1">
        <v>33.765927275862097</v>
      </c>
    </row>
    <row r="160" spans="1:2" x14ac:dyDescent="0.25">
      <c r="A160" s="1">
        <v>18.625</v>
      </c>
      <c r="B160" s="1">
        <v>33.754038273103397</v>
      </c>
    </row>
    <row r="161" spans="1:2" x14ac:dyDescent="0.25">
      <c r="A161" s="1">
        <v>18.75</v>
      </c>
      <c r="B161" s="1">
        <v>33.7398195668965</v>
      </c>
    </row>
    <row r="162" spans="1:2" x14ac:dyDescent="0.25">
      <c r="A162" s="1">
        <v>18.875</v>
      </c>
      <c r="B162" s="1">
        <v>33.672423500689597</v>
      </c>
    </row>
    <row r="163" spans="1:2" x14ac:dyDescent="0.25">
      <c r="A163" s="1">
        <v>19</v>
      </c>
      <c r="B163" s="1">
        <v>33.649366951724097</v>
      </c>
    </row>
    <row r="164" spans="1:2" x14ac:dyDescent="0.25">
      <c r="A164" s="1">
        <v>19.125</v>
      </c>
      <c r="B164" s="1">
        <v>33.644106331034401</v>
      </c>
    </row>
    <row r="165" spans="1:2" x14ac:dyDescent="0.25">
      <c r="A165" s="1">
        <v>19.25</v>
      </c>
      <c r="B165" s="1">
        <v>33.664622751724103</v>
      </c>
    </row>
    <row r="166" spans="1:2" x14ac:dyDescent="0.25">
      <c r="A166" s="1">
        <v>19.375</v>
      </c>
      <c r="B166" s="1">
        <v>33.680930675862101</v>
      </c>
    </row>
    <row r="167" spans="1:2" x14ac:dyDescent="0.25">
      <c r="A167" s="1">
        <v>19.5</v>
      </c>
      <c r="B167" s="1">
        <v>33.652222717241401</v>
      </c>
    </row>
    <row r="168" spans="1:2" x14ac:dyDescent="0.25">
      <c r="A168" s="1">
        <v>19.625</v>
      </c>
      <c r="B168" s="1">
        <v>34.315677168275897</v>
      </c>
    </row>
    <row r="169" spans="1:2" x14ac:dyDescent="0.25">
      <c r="A169" s="1">
        <v>19.75</v>
      </c>
      <c r="B169" s="1">
        <v>34.377662310344803</v>
      </c>
    </row>
    <row r="170" spans="1:2" x14ac:dyDescent="0.25">
      <c r="A170" s="1">
        <v>19.875</v>
      </c>
      <c r="B170" s="1">
        <v>34.492058264827598</v>
      </c>
    </row>
    <row r="171" spans="1:2" x14ac:dyDescent="0.25">
      <c r="A171" s="1">
        <v>20</v>
      </c>
      <c r="B171" s="1">
        <v>34.534549049655197</v>
      </c>
    </row>
    <row r="172" spans="1:2" x14ac:dyDescent="0.25">
      <c r="A172" s="1">
        <v>20.125</v>
      </c>
      <c r="B172" s="1">
        <v>34.5386222731034</v>
      </c>
    </row>
    <row r="173" spans="1:2" x14ac:dyDescent="0.25">
      <c r="A173" s="1">
        <v>20.25</v>
      </c>
      <c r="B173" s="1">
        <v>34.559935302069</v>
      </c>
    </row>
    <row r="174" spans="1:2" x14ac:dyDescent="0.25">
      <c r="A174" s="1">
        <v>20.375</v>
      </c>
      <c r="B174" s="1">
        <v>34.568337264827598</v>
      </c>
    </row>
    <row r="175" spans="1:2" x14ac:dyDescent="0.25">
      <c r="A175" s="1">
        <v>20.5</v>
      </c>
      <c r="B175" s="1">
        <v>34.572350366896501</v>
      </c>
    </row>
    <row r="176" spans="1:2" x14ac:dyDescent="0.25">
      <c r="A176" s="1">
        <v>20.625</v>
      </c>
      <c r="B176" s="1">
        <v>34.567976536551697</v>
      </c>
    </row>
    <row r="177" spans="1:2" x14ac:dyDescent="0.25">
      <c r="A177" s="1">
        <v>20.75</v>
      </c>
      <c r="B177" s="1">
        <v>34.5916342993103</v>
      </c>
    </row>
    <row r="178" spans="1:2" x14ac:dyDescent="0.25">
      <c r="A178" s="1">
        <v>20.875</v>
      </c>
      <c r="B178" s="1">
        <v>34.6029521489655</v>
      </c>
    </row>
    <row r="179" spans="1:2" x14ac:dyDescent="0.25">
      <c r="A179" s="1">
        <v>21</v>
      </c>
      <c r="B179" s="1">
        <v>34.5841942786207</v>
      </c>
    </row>
    <row r="180" spans="1:2" x14ac:dyDescent="0.25">
      <c r="A180" s="1">
        <v>21.125</v>
      </c>
      <c r="B180" s="1">
        <v>34.610241866206898</v>
      </c>
    </row>
    <row r="181" spans="1:2" x14ac:dyDescent="0.25">
      <c r="A181" s="1">
        <v>21.25</v>
      </c>
      <c r="B181" s="1">
        <v>34.578738263448301</v>
      </c>
    </row>
    <row r="182" spans="1:2" x14ac:dyDescent="0.25">
      <c r="A182" s="1">
        <v>21.375</v>
      </c>
      <c r="B182" s="1">
        <v>34.577881533793096</v>
      </c>
    </row>
    <row r="183" spans="1:2" x14ac:dyDescent="0.25">
      <c r="A183" s="1">
        <v>21.5</v>
      </c>
      <c r="B183" s="1">
        <v>34.597165466206903</v>
      </c>
    </row>
    <row r="184" spans="1:2" x14ac:dyDescent="0.25">
      <c r="A184" s="1">
        <v>21.625</v>
      </c>
      <c r="B184" s="1">
        <v>34.646915907586298</v>
      </c>
    </row>
    <row r="185" spans="1:2" x14ac:dyDescent="0.25">
      <c r="A185" s="1">
        <v>21.75</v>
      </c>
      <c r="B185" s="1">
        <v>34.661916191724202</v>
      </c>
    </row>
    <row r="186" spans="1:2" x14ac:dyDescent="0.25">
      <c r="A186" s="1">
        <v>21.875</v>
      </c>
      <c r="B186" s="1">
        <v>34.634185205517298</v>
      </c>
    </row>
    <row r="187" spans="1:2" x14ac:dyDescent="0.25">
      <c r="A187" s="1">
        <v>22</v>
      </c>
      <c r="B187" s="1">
        <v>34.6795918772414</v>
      </c>
    </row>
    <row r="188" spans="1:2" x14ac:dyDescent="0.25">
      <c r="A188" s="1">
        <v>22.125</v>
      </c>
      <c r="B188" s="1">
        <v>34.670678882758601</v>
      </c>
    </row>
    <row r="189" spans="1:2" x14ac:dyDescent="0.25">
      <c r="A189" s="1">
        <v>22.25</v>
      </c>
      <c r="B189" s="1">
        <v>34.7031143668966</v>
      </c>
    </row>
    <row r="190" spans="1:2" x14ac:dyDescent="0.25">
      <c r="A190" s="1">
        <v>22.375</v>
      </c>
      <c r="B190" s="1">
        <v>34.725945460689701</v>
      </c>
    </row>
    <row r="191" spans="1:2" x14ac:dyDescent="0.25">
      <c r="A191" s="1">
        <v>22.5</v>
      </c>
      <c r="B191" s="1">
        <v>34.738029857931103</v>
      </c>
    </row>
    <row r="192" spans="1:2" x14ac:dyDescent="0.25">
      <c r="A192" s="1">
        <v>22.625</v>
      </c>
      <c r="B192" s="1">
        <v>34.746612184827598</v>
      </c>
    </row>
    <row r="193" spans="1:2" x14ac:dyDescent="0.25">
      <c r="A193" s="1">
        <v>22.75</v>
      </c>
      <c r="B193" s="1">
        <v>34.732092871724198</v>
      </c>
    </row>
    <row r="194" spans="1:2" x14ac:dyDescent="0.25">
      <c r="A194" s="1">
        <v>22.875</v>
      </c>
      <c r="B194" s="1">
        <v>34.713184697931098</v>
      </c>
    </row>
    <row r="195" spans="1:2" x14ac:dyDescent="0.25">
      <c r="A195" s="1">
        <v>23</v>
      </c>
      <c r="B195" s="1">
        <v>34.701791696551702</v>
      </c>
    </row>
    <row r="196" spans="1:2" x14ac:dyDescent="0.25">
      <c r="A196" s="1">
        <v>23.125</v>
      </c>
      <c r="B196" s="1">
        <v>34.6845669213793</v>
      </c>
    </row>
    <row r="197" spans="1:2" x14ac:dyDescent="0.25">
      <c r="A197" s="1">
        <v>23.25</v>
      </c>
      <c r="B197" s="1">
        <v>34.688369598620703</v>
      </c>
    </row>
    <row r="198" spans="1:2" x14ac:dyDescent="0.25">
      <c r="A198" s="1">
        <v>23.375</v>
      </c>
      <c r="B198" s="1">
        <v>34.6898576027587</v>
      </c>
    </row>
    <row r="199" spans="1:2" x14ac:dyDescent="0.25">
      <c r="A199" s="1">
        <v>23.5</v>
      </c>
      <c r="B199" s="1">
        <v>34.692006942069</v>
      </c>
    </row>
    <row r="200" spans="1:2" x14ac:dyDescent="0.25">
      <c r="A200" s="1">
        <v>23.625</v>
      </c>
      <c r="B200" s="1">
        <v>34.676014655172402</v>
      </c>
    </row>
    <row r="201" spans="1:2" x14ac:dyDescent="0.25">
      <c r="A201" s="1">
        <v>23.75</v>
      </c>
      <c r="B201" s="1">
        <v>34.680283273103498</v>
      </c>
    </row>
    <row r="202" spans="1:2" x14ac:dyDescent="0.25">
      <c r="A202" s="1">
        <v>23.875</v>
      </c>
      <c r="B202" s="1">
        <v>34.680628971034501</v>
      </c>
    </row>
    <row r="203" spans="1:2" x14ac:dyDescent="0.25">
      <c r="A203" s="1">
        <v>24</v>
      </c>
      <c r="B203" s="1">
        <v>34.692262457931101</v>
      </c>
    </row>
    <row r="204" spans="1:2" x14ac:dyDescent="0.25">
      <c r="A204" s="1">
        <v>24.125</v>
      </c>
      <c r="B204" s="1">
        <v>34.682943644138</v>
      </c>
    </row>
    <row r="205" spans="1:2" x14ac:dyDescent="0.25">
      <c r="A205" s="1">
        <v>24.25</v>
      </c>
      <c r="B205" s="1">
        <v>34.673880346207</v>
      </c>
    </row>
    <row r="206" spans="1:2" x14ac:dyDescent="0.25">
      <c r="A206" s="1">
        <v>24.375</v>
      </c>
      <c r="B206" s="1">
        <v>34.641595165517302</v>
      </c>
    </row>
    <row r="207" spans="1:2" x14ac:dyDescent="0.25">
      <c r="A207" s="1">
        <v>24.5</v>
      </c>
      <c r="B207" s="1">
        <v>34.637191274482802</v>
      </c>
    </row>
    <row r="208" spans="1:2" x14ac:dyDescent="0.25">
      <c r="A208" s="1">
        <v>24.625</v>
      </c>
      <c r="B208" s="1">
        <v>34.616509520000001</v>
      </c>
    </row>
    <row r="209" spans="1:2" x14ac:dyDescent="0.25">
      <c r="A209" s="1">
        <v>24.75</v>
      </c>
      <c r="B209" s="1">
        <v>34.606424158620698</v>
      </c>
    </row>
    <row r="210" spans="1:2" x14ac:dyDescent="0.25">
      <c r="A210" s="1">
        <v>24.875</v>
      </c>
      <c r="B210" s="1">
        <v>34.548767755862102</v>
      </c>
    </row>
    <row r="211" spans="1:2" x14ac:dyDescent="0.25">
      <c r="A211" s="1">
        <v>25</v>
      </c>
      <c r="B211" s="1">
        <v>34.558687783448299</v>
      </c>
    </row>
    <row r="212" spans="1:2" x14ac:dyDescent="0.25">
      <c r="A212" s="1">
        <v>25.125</v>
      </c>
      <c r="B212" s="1">
        <v>34.5157761489655</v>
      </c>
    </row>
    <row r="213" spans="1:2" x14ac:dyDescent="0.25">
      <c r="A213" s="1">
        <v>25.25</v>
      </c>
      <c r="B213" s="1">
        <v>34.5175046386207</v>
      </c>
    </row>
    <row r="214" spans="1:2" x14ac:dyDescent="0.25">
      <c r="A214" s="1">
        <v>25.375</v>
      </c>
      <c r="B214" s="1">
        <v>34.5033610841379</v>
      </c>
    </row>
    <row r="215" spans="1:2" x14ac:dyDescent="0.25">
      <c r="A215" s="1">
        <v>25.5</v>
      </c>
      <c r="B215" s="1">
        <v>34.495455122758599</v>
      </c>
    </row>
    <row r="216" spans="1:2" x14ac:dyDescent="0.25">
      <c r="A216" s="1">
        <v>25.625</v>
      </c>
      <c r="B216" s="1">
        <v>34.434326710344799</v>
      </c>
    </row>
    <row r="217" spans="1:2" x14ac:dyDescent="0.25">
      <c r="A217" s="1">
        <v>25.75</v>
      </c>
      <c r="B217" s="1">
        <v>34.414636958620697</v>
      </c>
    </row>
    <row r="218" spans="1:2" x14ac:dyDescent="0.25">
      <c r="A218" s="1">
        <v>25.875</v>
      </c>
      <c r="B218" s="1">
        <v>34.435303682758601</v>
      </c>
    </row>
    <row r="219" spans="1:2" x14ac:dyDescent="0.25">
      <c r="A219" s="1">
        <v>26</v>
      </c>
      <c r="B219" s="1">
        <v>34.450198754482798</v>
      </c>
    </row>
    <row r="220" spans="1:2" x14ac:dyDescent="0.25">
      <c r="A220" s="1">
        <v>26.125</v>
      </c>
      <c r="B220" s="1">
        <v>34.475675188965504</v>
      </c>
    </row>
    <row r="221" spans="1:2" x14ac:dyDescent="0.25">
      <c r="A221" s="1">
        <v>26.25</v>
      </c>
      <c r="B221" s="1">
        <v>34.502128595862096</v>
      </c>
    </row>
    <row r="222" spans="1:2" x14ac:dyDescent="0.25">
      <c r="A222" s="1">
        <v>26.375</v>
      </c>
      <c r="B222" s="1">
        <v>34.5397194882759</v>
      </c>
    </row>
    <row r="223" spans="1:2" x14ac:dyDescent="0.25">
      <c r="A223" s="1">
        <v>26.5</v>
      </c>
      <c r="B223" s="1">
        <v>34.556989354482802</v>
      </c>
    </row>
    <row r="224" spans="1:2" x14ac:dyDescent="0.25">
      <c r="A224" s="1">
        <v>26.625</v>
      </c>
      <c r="B224" s="1">
        <v>34.6087087710345</v>
      </c>
    </row>
    <row r="225" spans="1:2" x14ac:dyDescent="0.25">
      <c r="A225" s="1">
        <v>26.75</v>
      </c>
      <c r="B225" s="1">
        <v>34.612962358620699</v>
      </c>
    </row>
    <row r="226" spans="1:2" x14ac:dyDescent="0.25">
      <c r="A226" s="1">
        <v>26.875</v>
      </c>
      <c r="B226" s="1">
        <v>34.630532831724203</v>
      </c>
    </row>
    <row r="227" spans="1:2" x14ac:dyDescent="0.25">
      <c r="A227" s="1">
        <v>27</v>
      </c>
      <c r="B227" s="1">
        <v>34.654175564137901</v>
      </c>
    </row>
    <row r="228" spans="1:2" x14ac:dyDescent="0.25">
      <c r="A228" s="1">
        <v>27.125</v>
      </c>
      <c r="B228" s="1">
        <v>34.663855106207002</v>
      </c>
    </row>
    <row r="229" spans="1:2" x14ac:dyDescent="0.25">
      <c r="A229" s="1">
        <v>27.25</v>
      </c>
      <c r="B229" s="1">
        <v>34.737488765517199</v>
      </c>
    </row>
    <row r="230" spans="1:2" x14ac:dyDescent="0.25">
      <c r="A230" s="1">
        <v>27.375</v>
      </c>
      <c r="B230" s="1">
        <v>34.718219863448297</v>
      </c>
    </row>
    <row r="231" spans="1:2" x14ac:dyDescent="0.25">
      <c r="A231" s="1">
        <v>27.5</v>
      </c>
      <c r="B231" s="1">
        <v>34.694562100689602</v>
      </c>
    </row>
    <row r="232" spans="1:2" x14ac:dyDescent="0.25">
      <c r="A232" s="1">
        <v>27.625</v>
      </c>
      <c r="B232" s="1">
        <v>34.653634471724096</v>
      </c>
    </row>
    <row r="233" spans="1:2" x14ac:dyDescent="0.25">
      <c r="A233" s="1">
        <v>27.75</v>
      </c>
      <c r="B233" s="1">
        <v>34.650117371034497</v>
      </c>
    </row>
    <row r="234" spans="1:2" x14ac:dyDescent="0.25">
      <c r="A234" s="1">
        <v>27.875</v>
      </c>
      <c r="B234" s="1">
        <v>34.681140002758603</v>
      </c>
    </row>
    <row r="235" spans="1:2" x14ac:dyDescent="0.25">
      <c r="A235" s="1">
        <v>28</v>
      </c>
      <c r="B235" s="1">
        <v>34.668724937931003</v>
      </c>
    </row>
    <row r="236" spans="1:2" x14ac:dyDescent="0.25">
      <c r="A236" s="1">
        <v>28.125</v>
      </c>
      <c r="B236" s="1">
        <v>34.684837467586199</v>
      </c>
    </row>
    <row r="237" spans="1:2" x14ac:dyDescent="0.25">
      <c r="A237" s="1">
        <v>28.25</v>
      </c>
      <c r="B237" s="1">
        <v>34.6818464289655</v>
      </c>
    </row>
    <row r="238" spans="1:2" x14ac:dyDescent="0.25">
      <c r="A238" s="1">
        <v>28.375</v>
      </c>
      <c r="B238" s="1">
        <v>34.667191842758697</v>
      </c>
    </row>
    <row r="239" spans="1:2" x14ac:dyDescent="0.25">
      <c r="A239" s="1">
        <v>28.5</v>
      </c>
      <c r="B239" s="1">
        <v>34.703835823448301</v>
      </c>
    </row>
    <row r="240" spans="1:2" x14ac:dyDescent="0.25">
      <c r="A240" s="1">
        <v>28.625</v>
      </c>
      <c r="B240" s="1">
        <v>34.722563633103398</v>
      </c>
    </row>
    <row r="241" spans="1:2" x14ac:dyDescent="0.25">
      <c r="A241" s="1">
        <v>28.75</v>
      </c>
      <c r="B241" s="1">
        <v>34.6478928800001</v>
      </c>
    </row>
    <row r="242" spans="1:2" x14ac:dyDescent="0.25">
      <c r="A242" s="1">
        <v>28.875</v>
      </c>
      <c r="B242" s="1">
        <v>34.666831114482697</v>
      </c>
    </row>
    <row r="243" spans="1:2" x14ac:dyDescent="0.25">
      <c r="A243" s="1">
        <v>29</v>
      </c>
      <c r="B243" s="1">
        <v>34.636063998620699</v>
      </c>
    </row>
    <row r="244" spans="1:2" x14ac:dyDescent="0.25">
      <c r="A244" s="1">
        <v>29.125</v>
      </c>
      <c r="B244" s="1">
        <v>34.642391773793101</v>
      </c>
    </row>
    <row r="245" spans="1:2" x14ac:dyDescent="0.25">
      <c r="A245" s="1">
        <v>29.25</v>
      </c>
      <c r="B245" s="1">
        <v>34.6321260482759</v>
      </c>
    </row>
    <row r="246" spans="1:2" x14ac:dyDescent="0.25">
      <c r="A246" s="1">
        <v>29.375</v>
      </c>
      <c r="B246" s="1">
        <v>34.618523586206898</v>
      </c>
    </row>
    <row r="247" spans="1:2" x14ac:dyDescent="0.25">
      <c r="A247" s="1">
        <v>29.5</v>
      </c>
      <c r="B247" s="1">
        <v>34.606288885517301</v>
      </c>
    </row>
    <row r="248" spans="1:2" x14ac:dyDescent="0.25">
      <c r="A248" s="1">
        <v>29.625</v>
      </c>
      <c r="B248" s="1">
        <v>34.628233188965503</v>
      </c>
    </row>
    <row r="249" spans="1:2" x14ac:dyDescent="0.25">
      <c r="A249" s="1">
        <v>29.75</v>
      </c>
      <c r="B249" s="1">
        <v>34.622190990344798</v>
      </c>
    </row>
    <row r="250" spans="1:2" x14ac:dyDescent="0.25">
      <c r="A250" s="1">
        <v>29.875</v>
      </c>
      <c r="B250" s="1">
        <v>34.6051014882758</v>
      </c>
    </row>
    <row r="251" spans="1:2" x14ac:dyDescent="0.25">
      <c r="A251" s="1">
        <v>30</v>
      </c>
      <c r="B251" s="1">
        <v>34.667507479999998</v>
      </c>
    </row>
    <row r="252" spans="1:2" x14ac:dyDescent="0.25">
      <c r="A252" s="24" t="s">
        <v>40</v>
      </c>
      <c r="B252" s="24">
        <f>AVERAGE(B11:B251)</f>
        <v>34.119752694353984</v>
      </c>
    </row>
    <row r="253" spans="1:2" x14ac:dyDescent="0.25">
      <c r="A253" s="24" t="s">
        <v>41</v>
      </c>
      <c r="B253" s="24">
        <f>STDEV(B11:B251)</f>
        <v>0.38329997774486807</v>
      </c>
    </row>
    <row r="254" spans="1:2" x14ac:dyDescent="0.25">
      <c r="A254" s="24" t="s">
        <v>42</v>
      </c>
      <c r="B254" s="24">
        <f>STDEV(B11:B251)/SQRT(241)</f>
        <v>2.4690522056364777E-2</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tabSelected="1" topLeftCell="A235" workbookViewId="0">
      <selection activeCell="D249" sqref="D249"/>
    </sheetView>
  </sheetViews>
  <sheetFormatPr defaultRowHeight="15" x14ac:dyDescent="0.25"/>
  <cols>
    <col min="1" max="1" width="30.140625" style="2" customWidth="1"/>
    <col min="2" max="3" width="38.5703125" style="2" customWidth="1"/>
  </cols>
  <sheetData>
    <row r="1" spans="1:3" ht="30" customHeight="1" x14ac:dyDescent="0.25">
      <c r="A1" s="29" t="s">
        <v>0</v>
      </c>
      <c r="B1" s="33" t="s">
        <v>14</v>
      </c>
      <c r="C1" s="33"/>
    </row>
    <row r="2" spans="1:3" x14ac:dyDescent="0.25">
      <c r="A2" s="30"/>
      <c r="B2" s="13" t="s">
        <v>11</v>
      </c>
      <c r="C2" s="13" t="s">
        <v>28</v>
      </c>
    </row>
    <row r="3" spans="1:3" x14ac:dyDescent="0.25">
      <c r="A3" s="5" t="s">
        <v>1</v>
      </c>
      <c r="B3" s="31">
        <v>66</v>
      </c>
      <c r="C3" s="31"/>
    </row>
    <row r="4" spans="1:3" x14ac:dyDescent="0.25">
      <c r="A4" s="5" t="s">
        <v>2</v>
      </c>
      <c r="B4" s="32" t="s">
        <v>3</v>
      </c>
      <c r="C4" s="32"/>
    </row>
    <row r="5" spans="1:3" ht="31.5" x14ac:dyDescent="0.25">
      <c r="A5" s="6" t="s">
        <v>4</v>
      </c>
      <c r="B5" s="5">
        <v>4</v>
      </c>
      <c r="C5" s="5">
        <v>4</v>
      </c>
    </row>
    <row r="6" spans="1:3" x14ac:dyDescent="0.25">
      <c r="A6" s="6" t="s">
        <v>5</v>
      </c>
      <c r="B6" s="14">
        <v>46.508000000000003</v>
      </c>
      <c r="C6" s="14">
        <v>46.508000000000003</v>
      </c>
    </row>
    <row r="7" spans="1:3" ht="33" x14ac:dyDescent="0.25">
      <c r="A7" s="6" t="s">
        <v>6</v>
      </c>
      <c r="B7" s="5">
        <v>37.44</v>
      </c>
      <c r="C7" s="5">
        <v>37.44</v>
      </c>
    </row>
    <row r="8" spans="1:3" ht="33" x14ac:dyDescent="0.25">
      <c r="A8" s="6" t="s">
        <v>7</v>
      </c>
      <c r="B8" s="5">
        <v>32.226999999999997</v>
      </c>
      <c r="C8" s="5">
        <v>32.226999999999997</v>
      </c>
    </row>
    <row r="9" spans="1:3" x14ac:dyDescent="0.25">
      <c r="A9" s="5" t="s">
        <v>8</v>
      </c>
      <c r="B9" s="14">
        <v>85</v>
      </c>
      <c r="C9" s="14">
        <v>85</v>
      </c>
    </row>
    <row r="10" spans="1:3" s="3" customFormat="1" ht="18" x14ac:dyDescent="0.25">
      <c r="A10" s="8" t="s">
        <v>13</v>
      </c>
      <c r="B10" s="8" t="s">
        <v>20</v>
      </c>
      <c r="C10" s="8" t="s">
        <v>21</v>
      </c>
    </row>
    <row r="11" spans="1:3" x14ac:dyDescent="0.25">
      <c r="A11" s="1">
        <v>0</v>
      </c>
      <c r="B11" s="1">
        <v>33.271578820512801</v>
      </c>
      <c r="C11" s="1">
        <v>32.777022666666703</v>
      </c>
    </row>
    <row r="12" spans="1:3" x14ac:dyDescent="0.25">
      <c r="A12" s="1">
        <v>0.125</v>
      </c>
      <c r="B12" s="1">
        <v>33.230132965811997</v>
      </c>
      <c r="C12" s="1">
        <v>32.710550966666702</v>
      </c>
    </row>
    <row r="13" spans="1:3" x14ac:dyDescent="0.25">
      <c r="A13" s="1">
        <v>0.25</v>
      </c>
      <c r="B13" s="1">
        <v>33.131920260683799</v>
      </c>
      <c r="C13" s="1">
        <v>32.603397133333402</v>
      </c>
    </row>
    <row r="14" spans="1:3" x14ac:dyDescent="0.25">
      <c r="A14" s="1">
        <v>0.375</v>
      </c>
      <c r="B14" s="1">
        <v>33.136095891738002</v>
      </c>
      <c r="C14" s="1">
        <v>32.489705100000002</v>
      </c>
    </row>
    <row r="15" spans="1:3" x14ac:dyDescent="0.25">
      <c r="A15" s="1">
        <v>0.5</v>
      </c>
      <c r="B15" s="1">
        <v>33.135925141025702</v>
      </c>
      <c r="C15" s="1">
        <v>32.423717711111202</v>
      </c>
    </row>
    <row r="16" spans="1:3" x14ac:dyDescent="0.25">
      <c r="A16" s="1">
        <v>0.625</v>
      </c>
      <c r="B16" s="1">
        <v>33.133441494301998</v>
      </c>
      <c r="C16" s="1">
        <v>32.424686333333398</v>
      </c>
    </row>
    <row r="17" spans="1:3" x14ac:dyDescent="0.25">
      <c r="A17" s="1">
        <v>0.75</v>
      </c>
      <c r="B17" s="1">
        <v>33.111057628205202</v>
      </c>
      <c r="C17" s="1">
        <v>32.442969077777803</v>
      </c>
    </row>
    <row r="18" spans="1:3" x14ac:dyDescent="0.25">
      <c r="A18" s="1">
        <v>0.875</v>
      </c>
      <c r="B18" s="1">
        <v>33.1377102621083</v>
      </c>
      <c r="C18" s="1">
        <v>32.532324477777799</v>
      </c>
    </row>
    <row r="19" spans="1:3" x14ac:dyDescent="0.25">
      <c r="A19" s="1">
        <v>1</v>
      </c>
      <c r="B19" s="1">
        <v>33.127077149572699</v>
      </c>
      <c r="C19" s="1">
        <v>32.524212266666702</v>
      </c>
    </row>
    <row r="20" spans="1:3" x14ac:dyDescent="0.25">
      <c r="A20" s="1">
        <v>1.125</v>
      </c>
      <c r="B20" s="1">
        <v>33.134062405983002</v>
      </c>
      <c r="C20" s="1">
        <v>32.493579588888899</v>
      </c>
    </row>
    <row r="21" spans="1:3" x14ac:dyDescent="0.25">
      <c r="A21" s="1">
        <v>1.25</v>
      </c>
      <c r="B21" s="1">
        <v>33.124158864672403</v>
      </c>
      <c r="C21" s="1">
        <v>32.492974199999999</v>
      </c>
    </row>
    <row r="22" spans="1:3" x14ac:dyDescent="0.25">
      <c r="A22" s="1">
        <v>1.375</v>
      </c>
      <c r="B22" s="1">
        <v>33.146977368945898</v>
      </c>
      <c r="C22" s="1">
        <v>32.5751860111111</v>
      </c>
    </row>
    <row r="23" spans="1:3" x14ac:dyDescent="0.25">
      <c r="A23" s="1">
        <v>1.5</v>
      </c>
      <c r="B23" s="1">
        <v>33.1947875683761</v>
      </c>
      <c r="C23" s="1">
        <v>32.596011388888897</v>
      </c>
    </row>
    <row r="24" spans="1:3" x14ac:dyDescent="0.25">
      <c r="A24" s="1">
        <v>1.625</v>
      </c>
      <c r="B24" s="1">
        <v>33.242116561253603</v>
      </c>
      <c r="C24" s="1">
        <v>32.5424950111112</v>
      </c>
    </row>
    <row r="25" spans="1:3" x14ac:dyDescent="0.25">
      <c r="A25" s="1">
        <v>1.75</v>
      </c>
      <c r="B25" s="1">
        <v>33.237971975783502</v>
      </c>
      <c r="C25" s="1">
        <v>32.544432255555598</v>
      </c>
    </row>
    <row r="26" spans="1:3" x14ac:dyDescent="0.25">
      <c r="A26" s="1">
        <v>1.875</v>
      </c>
      <c r="B26" s="1">
        <v>33.235596988604001</v>
      </c>
      <c r="C26" s="1">
        <v>32.503871199999999</v>
      </c>
    </row>
    <row r="27" spans="1:3" x14ac:dyDescent="0.25">
      <c r="A27" s="1">
        <v>2</v>
      </c>
      <c r="B27" s="1">
        <v>33.234929508547097</v>
      </c>
      <c r="C27" s="1">
        <v>32.477839477777799</v>
      </c>
    </row>
    <row r="28" spans="1:3" x14ac:dyDescent="0.25">
      <c r="A28" s="1">
        <v>2.125</v>
      </c>
      <c r="B28" s="1">
        <v>33.265462840455797</v>
      </c>
      <c r="C28" s="1">
        <v>32.529539688888903</v>
      </c>
    </row>
    <row r="29" spans="1:3" x14ac:dyDescent="0.25">
      <c r="A29" s="1">
        <v>2.25</v>
      </c>
      <c r="B29" s="1">
        <v>33.281016678062699</v>
      </c>
      <c r="C29" s="1">
        <v>32.5527866222223</v>
      </c>
    </row>
    <row r="30" spans="1:3" x14ac:dyDescent="0.25">
      <c r="A30" s="1">
        <v>2.375</v>
      </c>
      <c r="B30" s="1">
        <v>33.286589360398899</v>
      </c>
      <c r="C30" s="1">
        <v>32.5503650666667</v>
      </c>
    </row>
    <row r="31" spans="1:3" x14ac:dyDescent="0.25">
      <c r="A31" s="1">
        <v>2.5</v>
      </c>
      <c r="B31" s="1">
        <v>33.283795257834797</v>
      </c>
      <c r="C31" s="1">
        <v>32.503386888888897</v>
      </c>
    </row>
    <row r="32" spans="1:3" x14ac:dyDescent="0.25">
      <c r="A32" s="1">
        <v>2.625</v>
      </c>
      <c r="B32" s="1">
        <v>33.274807561253603</v>
      </c>
      <c r="C32" s="1">
        <v>32.513920655555602</v>
      </c>
    </row>
    <row r="33" spans="1:3" x14ac:dyDescent="0.25">
      <c r="A33" s="1">
        <v>2.75</v>
      </c>
      <c r="B33" s="1">
        <v>33.254441658119703</v>
      </c>
      <c r="C33" s="1">
        <v>32.478808100000002</v>
      </c>
    </row>
    <row r="34" spans="1:3" x14ac:dyDescent="0.25">
      <c r="A34" s="1">
        <v>2.875</v>
      </c>
      <c r="B34" s="1">
        <v>33.292239656695202</v>
      </c>
      <c r="C34" s="1">
        <v>32.469485111111197</v>
      </c>
    </row>
    <row r="35" spans="1:3" x14ac:dyDescent="0.25">
      <c r="A35" s="1">
        <v>3</v>
      </c>
      <c r="B35" s="1">
        <v>33.319761566951598</v>
      </c>
      <c r="C35" s="1">
        <v>32.352645055555598</v>
      </c>
    </row>
    <row r="36" spans="1:3" x14ac:dyDescent="0.25">
      <c r="A36" s="1">
        <v>3.125</v>
      </c>
      <c r="B36" s="1">
        <v>33.348959938746397</v>
      </c>
      <c r="C36" s="1">
        <v>32.357003855555597</v>
      </c>
    </row>
    <row r="37" spans="1:3" x14ac:dyDescent="0.25">
      <c r="A37" s="1">
        <v>3.25</v>
      </c>
      <c r="B37" s="1">
        <v>33.4260771695157</v>
      </c>
      <c r="C37" s="1">
        <v>32.316927111111198</v>
      </c>
    </row>
    <row r="38" spans="1:3" x14ac:dyDescent="0.25">
      <c r="A38" s="1">
        <v>3.375</v>
      </c>
      <c r="B38" s="1">
        <v>33.426232397435903</v>
      </c>
      <c r="C38" s="1">
        <v>32.165700966666698</v>
      </c>
    </row>
    <row r="39" spans="1:3" x14ac:dyDescent="0.25">
      <c r="A39" s="1">
        <v>3.5</v>
      </c>
      <c r="B39" s="1">
        <v>33.465008331908898</v>
      </c>
      <c r="C39" s="1">
        <v>32.162310788888902</v>
      </c>
    </row>
    <row r="40" spans="1:3" x14ac:dyDescent="0.25">
      <c r="A40" s="1">
        <v>3.625</v>
      </c>
      <c r="B40" s="1">
        <v>33.487469811965802</v>
      </c>
      <c r="C40" s="1">
        <v>32.235562844444502</v>
      </c>
    </row>
    <row r="41" spans="1:3" x14ac:dyDescent="0.25">
      <c r="A41" s="1">
        <v>3.75</v>
      </c>
      <c r="B41" s="1">
        <v>33.5150693361824</v>
      </c>
      <c r="C41" s="1">
        <v>32.228903566666702</v>
      </c>
    </row>
    <row r="42" spans="1:3" x14ac:dyDescent="0.25">
      <c r="A42" s="1">
        <v>3.875</v>
      </c>
      <c r="B42" s="1">
        <v>33.503194400284897</v>
      </c>
      <c r="C42" s="1">
        <v>32.188100355555598</v>
      </c>
    </row>
    <row r="43" spans="1:3" x14ac:dyDescent="0.25">
      <c r="A43" s="1">
        <v>4</v>
      </c>
      <c r="B43" s="1">
        <v>33.434506045584101</v>
      </c>
      <c r="C43" s="1">
        <v>32.098018488888897</v>
      </c>
    </row>
    <row r="44" spans="1:3" x14ac:dyDescent="0.25">
      <c r="A44" s="1">
        <v>4.125</v>
      </c>
      <c r="B44" s="1">
        <v>33.411982474359</v>
      </c>
      <c r="C44" s="1">
        <v>32.198634122222302</v>
      </c>
    </row>
    <row r="45" spans="1:3" x14ac:dyDescent="0.25">
      <c r="A45" s="1">
        <v>4.25</v>
      </c>
      <c r="B45" s="1">
        <v>33.406549497150998</v>
      </c>
      <c r="C45" s="1">
        <v>32.333514766666703</v>
      </c>
    </row>
    <row r="46" spans="1:3" x14ac:dyDescent="0.25">
      <c r="A46" s="1">
        <v>4.375</v>
      </c>
      <c r="B46" s="1">
        <v>33.362511336182301</v>
      </c>
      <c r="C46" s="1">
        <v>32.332182911111097</v>
      </c>
    </row>
    <row r="47" spans="1:3" x14ac:dyDescent="0.25">
      <c r="A47" s="1">
        <v>4.5</v>
      </c>
      <c r="B47" s="1">
        <v>33.347562887464399</v>
      </c>
      <c r="C47" s="1">
        <v>32.288837066666702</v>
      </c>
    </row>
    <row r="48" spans="1:3" x14ac:dyDescent="0.25">
      <c r="A48" s="1">
        <v>4.625</v>
      </c>
      <c r="B48" s="1">
        <v>33.338109507122503</v>
      </c>
      <c r="C48" s="1">
        <v>32.312205077777797</v>
      </c>
    </row>
    <row r="49" spans="1:3" x14ac:dyDescent="0.25">
      <c r="A49" s="1">
        <v>4.75</v>
      </c>
      <c r="B49" s="1">
        <v>33.312807356125298</v>
      </c>
      <c r="C49" s="1">
        <v>32.213526688888898</v>
      </c>
    </row>
    <row r="50" spans="1:3" x14ac:dyDescent="0.25">
      <c r="A50" s="1">
        <v>4.875</v>
      </c>
      <c r="B50" s="1">
        <v>33.304580276353299</v>
      </c>
      <c r="C50" s="1">
        <v>32.013990511111103</v>
      </c>
    </row>
    <row r="51" spans="1:3" x14ac:dyDescent="0.25">
      <c r="A51" s="1">
        <v>5</v>
      </c>
      <c r="B51" s="1">
        <v>33.315228911680897</v>
      </c>
      <c r="C51" s="1">
        <v>32.007210155555597</v>
      </c>
    </row>
    <row r="52" spans="1:3" x14ac:dyDescent="0.25">
      <c r="A52" s="1">
        <v>5.125</v>
      </c>
      <c r="B52" s="1">
        <v>33.328795831908799</v>
      </c>
      <c r="C52" s="1">
        <v>32.203356155555603</v>
      </c>
    </row>
    <row r="53" spans="1:3" x14ac:dyDescent="0.25">
      <c r="A53" s="1">
        <v>5.25</v>
      </c>
      <c r="B53" s="1">
        <v>33.306675853276403</v>
      </c>
      <c r="C53" s="1">
        <v>32.206988488888904</v>
      </c>
    </row>
    <row r="54" spans="1:3" x14ac:dyDescent="0.25">
      <c r="A54" s="1">
        <v>5.375</v>
      </c>
      <c r="B54" s="1">
        <v>33.297595019943003</v>
      </c>
      <c r="C54" s="1">
        <v>32.195243944444499</v>
      </c>
    </row>
    <row r="55" spans="1:3" x14ac:dyDescent="0.25">
      <c r="A55" s="1">
        <v>5.5</v>
      </c>
      <c r="B55" s="1">
        <v>33.274372923076903</v>
      </c>
      <c r="C55" s="1">
        <v>32.125018833333399</v>
      </c>
    </row>
    <row r="56" spans="1:3" x14ac:dyDescent="0.25">
      <c r="A56" s="1">
        <v>5.625</v>
      </c>
      <c r="B56" s="1">
        <v>33.253603427350399</v>
      </c>
      <c r="C56" s="1">
        <v>32.051282466666699</v>
      </c>
    </row>
    <row r="57" spans="1:3" x14ac:dyDescent="0.25">
      <c r="A57" s="1">
        <v>5.75</v>
      </c>
      <c r="B57" s="1">
        <v>33.241604309116802</v>
      </c>
      <c r="C57" s="1">
        <v>32.101045433333397</v>
      </c>
    </row>
    <row r="58" spans="1:3" x14ac:dyDescent="0.25">
      <c r="A58" s="1">
        <v>5.875</v>
      </c>
      <c r="B58" s="1">
        <v>33.241495649572599</v>
      </c>
      <c r="C58" s="1">
        <v>32.024039966666699</v>
      </c>
    </row>
    <row r="59" spans="1:3" x14ac:dyDescent="0.25">
      <c r="A59" s="1">
        <v>6</v>
      </c>
      <c r="B59" s="1">
        <v>33.285518287749198</v>
      </c>
      <c r="C59" s="1">
        <v>31.9534516222223</v>
      </c>
    </row>
    <row r="60" spans="1:3" x14ac:dyDescent="0.25">
      <c r="A60" s="1">
        <v>6.125</v>
      </c>
      <c r="B60" s="1">
        <v>33.294707780626702</v>
      </c>
      <c r="C60" s="1">
        <v>31.970765744444499</v>
      </c>
    </row>
    <row r="61" spans="1:3" x14ac:dyDescent="0.25">
      <c r="A61" s="1">
        <v>6.25</v>
      </c>
      <c r="B61" s="1">
        <v>33.281777294871802</v>
      </c>
      <c r="C61" s="1">
        <v>31.915554277777801</v>
      </c>
    </row>
    <row r="62" spans="1:3" x14ac:dyDescent="0.25">
      <c r="A62" s="1">
        <v>6.375</v>
      </c>
      <c r="B62" s="1">
        <v>33.246944149572599</v>
      </c>
      <c r="C62" s="1">
        <v>32.0868793333334</v>
      </c>
    </row>
    <row r="63" spans="1:3" x14ac:dyDescent="0.25">
      <c r="A63" s="1">
        <v>6.5</v>
      </c>
      <c r="B63" s="1">
        <v>33.242970314814798</v>
      </c>
      <c r="C63" s="1">
        <v>32.156741211111203</v>
      </c>
    </row>
    <row r="64" spans="1:3" x14ac:dyDescent="0.25">
      <c r="A64" s="1">
        <v>6.625</v>
      </c>
      <c r="B64" s="1">
        <v>33.2578721951567</v>
      </c>
      <c r="C64" s="1">
        <v>31.976577477777798</v>
      </c>
    </row>
    <row r="65" spans="1:3" x14ac:dyDescent="0.25">
      <c r="A65" s="1">
        <v>6.75</v>
      </c>
      <c r="B65" s="1">
        <v>33.284400646723597</v>
      </c>
      <c r="C65" s="1">
        <v>31.8835897444445</v>
      </c>
    </row>
    <row r="66" spans="1:3" x14ac:dyDescent="0.25">
      <c r="A66" s="1">
        <v>6.875</v>
      </c>
      <c r="B66" s="1">
        <v>33.311767329059798</v>
      </c>
      <c r="C66" s="1">
        <v>32.003577822222297</v>
      </c>
    </row>
    <row r="67" spans="1:3" x14ac:dyDescent="0.25">
      <c r="A67" s="1">
        <v>7</v>
      </c>
      <c r="B67" s="1">
        <v>33.337038434472902</v>
      </c>
      <c r="C67" s="1">
        <v>32.210620822222303</v>
      </c>
    </row>
    <row r="68" spans="1:3" x14ac:dyDescent="0.25">
      <c r="A68" s="1">
        <v>7.125</v>
      </c>
      <c r="B68" s="1">
        <v>33.315415185185202</v>
      </c>
      <c r="C68" s="1">
        <v>32.253603433333403</v>
      </c>
    </row>
    <row r="69" spans="1:3" x14ac:dyDescent="0.25">
      <c r="A69" s="1">
        <v>7.25</v>
      </c>
      <c r="B69" s="1">
        <v>33.308243655270701</v>
      </c>
      <c r="C69" s="1">
        <v>32.002972433333397</v>
      </c>
    </row>
    <row r="70" spans="1:3" x14ac:dyDescent="0.25">
      <c r="A70" s="1">
        <v>7.375</v>
      </c>
      <c r="B70" s="1">
        <v>33.323393900284898</v>
      </c>
      <c r="C70" s="1">
        <v>31.955631022222299</v>
      </c>
    </row>
    <row r="71" spans="1:3" x14ac:dyDescent="0.25">
      <c r="A71" s="1">
        <v>7.5</v>
      </c>
      <c r="B71" s="1">
        <v>33.350450126780601</v>
      </c>
      <c r="C71" s="1">
        <v>32.080341133333398</v>
      </c>
    </row>
    <row r="72" spans="1:3" x14ac:dyDescent="0.25">
      <c r="A72" s="1">
        <v>7.625</v>
      </c>
      <c r="B72" s="1">
        <v>33.3109756666667</v>
      </c>
      <c r="C72" s="1">
        <v>32.114242911111099</v>
      </c>
    </row>
    <row r="73" spans="1:3" x14ac:dyDescent="0.25">
      <c r="A73" s="1">
        <v>7.75</v>
      </c>
      <c r="B73" s="1">
        <v>33.322105508547097</v>
      </c>
      <c r="C73" s="1">
        <v>32.027914455555603</v>
      </c>
    </row>
    <row r="74" spans="1:3" x14ac:dyDescent="0.25">
      <c r="A74" s="1">
        <v>7.875</v>
      </c>
      <c r="B74" s="1">
        <v>33.220260470085499</v>
      </c>
      <c r="C74" s="1">
        <v>32.140516788888903</v>
      </c>
    </row>
    <row r="75" spans="1:3" x14ac:dyDescent="0.25">
      <c r="A75" s="1">
        <v>8</v>
      </c>
      <c r="B75" s="1">
        <v>33.236605970085499</v>
      </c>
      <c r="C75" s="1">
        <v>32.302518855555597</v>
      </c>
    </row>
    <row r="76" spans="1:3" x14ac:dyDescent="0.25">
      <c r="A76" s="1">
        <v>8.125</v>
      </c>
      <c r="B76" s="1">
        <v>33.200251591167998</v>
      </c>
      <c r="C76" s="1">
        <v>32.302518855555597</v>
      </c>
    </row>
    <row r="77" spans="1:3" x14ac:dyDescent="0.25">
      <c r="A77" s="1">
        <v>8.25</v>
      </c>
      <c r="B77" s="1">
        <v>33.136220074074103</v>
      </c>
      <c r="C77" s="1">
        <v>32.194275322222197</v>
      </c>
    </row>
    <row r="78" spans="1:3" x14ac:dyDescent="0.25">
      <c r="A78" s="1">
        <v>8.375</v>
      </c>
      <c r="B78" s="1">
        <v>33.108853391737902</v>
      </c>
      <c r="C78" s="1">
        <v>32.110247344444403</v>
      </c>
    </row>
    <row r="79" spans="1:3" x14ac:dyDescent="0.25">
      <c r="A79" s="1">
        <v>8.5</v>
      </c>
      <c r="B79" s="1">
        <v>33.063977000000001</v>
      </c>
      <c r="C79" s="1">
        <v>32.0475290555556</v>
      </c>
    </row>
    <row r="80" spans="1:3" x14ac:dyDescent="0.25">
      <c r="A80" s="1">
        <v>8.625</v>
      </c>
      <c r="B80" s="1">
        <v>33.016430688034198</v>
      </c>
      <c r="C80" s="1">
        <v>32.000429799999999</v>
      </c>
    </row>
    <row r="81" spans="1:3" x14ac:dyDescent="0.25">
      <c r="A81" s="1">
        <v>8.75</v>
      </c>
      <c r="B81" s="1">
        <v>32.980262582621002</v>
      </c>
      <c r="C81" s="1">
        <v>31.949334977777799</v>
      </c>
    </row>
    <row r="82" spans="1:3" x14ac:dyDescent="0.25">
      <c r="A82" s="1">
        <v>8.875</v>
      </c>
      <c r="B82" s="1">
        <v>32.977421911680899</v>
      </c>
      <c r="C82" s="1">
        <v>31.906715599999998</v>
      </c>
    </row>
    <row r="83" spans="1:3" x14ac:dyDescent="0.25">
      <c r="A83" s="1">
        <v>9</v>
      </c>
      <c r="B83" s="1">
        <v>32.980029740740797</v>
      </c>
      <c r="C83" s="1">
        <v>31.851140900000001</v>
      </c>
    </row>
    <row r="84" spans="1:3" x14ac:dyDescent="0.25">
      <c r="A84" s="1">
        <v>9.125</v>
      </c>
      <c r="B84" s="1">
        <v>32.978648212250697</v>
      </c>
      <c r="C84" s="1">
        <v>31.8387909666667</v>
      </c>
    </row>
    <row r="85" spans="1:3" x14ac:dyDescent="0.25">
      <c r="A85" s="1">
        <v>9.25</v>
      </c>
      <c r="B85" s="1">
        <v>32.972889256410298</v>
      </c>
      <c r="C85" s="1">
        <v>31.832616000000002</v>
      </c>
    </row>
    <row r="86" spans="1:3" x14ac:dyDescent="0.25">
      <c r="A86" s="1">
        <v>9.375</v>
      </c>
      <c r="B86" s="1">
        <v>32.946702306267902</v>
      </c>
      <c r="C86" s="1">
        <v>31.808037211111198</v>
      </c>
    </row>
    <row r="87" spans="1:3" x14ac:dyDescent="0.25">
      <c r="A87" s="1">
        <v>9.5</v>
      </c>
      <c r="B87" s="1">
        <v>32.911713933048503</v>
      </c>
      <c r="C87" s="1">
        <v>31.8260778</v>
      </c>
    </row>
    <row r="88" spans="1:3" x14ac:dyDescent="0.25">
      <c r="A88" s="1">
        <v>9.625</v>
      </c>
      <c r="B88" s="1">
        <v>32.906886344729401</v>
      </c>
      <c r="C88" s="1">
        <v>31.842302222222301</v>
      </c>
    </row>
    <row r="89" spans="1:3" x14ac:dyDescent="0.25">
      <c r="A89" s="1">
        <v>9.75</v>
      </c>
      <c r="B89" s="1">
        <v>32.909369991453097</v>
      </c>
      <c r="C89" s="1">
        <v>31.8067053555556</v>
      </c>
    </row>
    <row r="90" spans="1:3" x14ac:dyDescent="0.25">
      <c r="A90" s="1">
        <v>9.875</v>
      </c>
      <c r="B90" s="1">
        <v>32.968899898860499</v>
      </c>
      <c r="C90" s="1">
        <v>31.739386111111202</v>
      </c>
    </row>
    <row r="91" spans="1:3" x14ac:dyDescent="0.25">
      <c r="A91" s="1">
        <v>10</v>
      </c>
      <c r="B91" s="1">
        <v>32.959570700854698</v>
      </c>
      <c r="C91" s="1">
        <v>31.653784122222302</v>
      </c>
    </row>
    <row r="92" spans="1:3" x14ac:dyDescent="0.25">
      <c r="A92" s="1">
        <v>10.125</v>
      </c>
      <c r="B92" s="1">
        <v>32.9490928162394</v>
      </c>
      <c r="C92" s="1">
        <v>31.5008628888889</v>
      </c>
    </row>
    <row r="93" spans="1:3" x14ac:dyDescent="0.25">
      <c r="A93" s="1">
        <v>10.25</v>
      </c>
      <c r="B93" s="1">
        <v>32.939810186609698</v>
      </c>
      <c r="C93" s="1">
        <v>31.500136422222202</v>
      </c>
    </row>
    <row r="94" spans="1:3" x14ac:dyDescent="0.25">
      <c r="A94" s="1">
        <v>10.375</v>
      </c>
      <c r="B94" s="1">
        <v>32.880078482906001</v>
      </c>
      <c r="C94" s="1">
        <v>31.3874130111112</v>
      </c>
    </row>
    <row r="95" spans="1:3" x14ac:dyDescent="0.25">
      <c r="A95" s="1">
        <v>10.5</v>
      </c>
      <c r="B95" s="1">
        <v>32.852773891737897</v>
      </c>
      <c r="C95" s="1">
        <v>31.302779644444499</v>
      </c>
    </row>
    <row r="96" spans="1:3" x14ac:dyDescent="0.25">
      <c r="A96" s="1">
        <v>10.625</v>
      </c>
      <c r="B96" s="1">
        <v>32.816248762108302</v>
      </c>
      <c r="C96" s="1">
        <v>31.2972100666667</v>
      </c>
    </row>
    <row r="97" spans="1:3" x14ac:dyDescent="0.25">
      <c r="A97" s="1">
        <v>10.75</v>
      </c>
      <c r="B97" s="1">
        <v>32.785637816239301</v>
      </c>
      <c r="C97" s="1">
        <v>31.300115933333402</v>
      </c>
    </row>
    <row r="98" spans="1:3" x14ac:dyDescent="0.25">
      <c r="A98" s="1">
        <v>10.875</v>
      </c>
      <c r="B98" s="1">
        <v>32.748445206552802</v>
      </c>
      <c r="C98" s="1">
        <v>31.248900033333399</v>
      </c>
    </row>
    <row r="99" spans="1:3" x14ac:dyDescent="0.25">
      <c r="A99" s="1">
        <v>11</v>
      </c>
      <c r="B99" s="1">
        <v>32.742841478632599</v>
      </c>
      <c r="C99" s="1">
        <v>31.2751739111111</v>
      </c>
    </row>
    <row r="100" spans="1:3" x14ac:dyDescent="0.25">
      <c r="A100" s="1">
        <v>11.125</v>
      </c>
      <c r="B100" s="1">
        <v>32.738246732193801</v>
      </c>
      <c r="C100" s="1">
        <v>31.2721469666667</v>
      </c>
    </row>
    <row r="101" spans="1:3" x14ac:dyDescent="0.25">
      <c r="A101" s="1">
        <v>11.25</v>
      </c>
      <c r="B101" s="1">
        <v>32.753909229344799</v>
      </c>
      <c r="C101" s="1">
        <v>31.332564777777801</v>
      </c>
    </row>
    <row r="102" spans="1:3" x14ac:dyDescent="0.25">
      <c r="A102" s="1">
        <v>11.375</v>
      </c>
      <c r="B102" s="1">
        <v>32.769478589743599</v>
      </c>
      <c r="C102" s="1">
        <v>31.356780333333401</v>
      </c>
    </row>
    <row r="103" spans="1:3" x14ac:dyDescent="0.25">
      <c r="A103" s="1">
        <v>11.5</v>
      </c>
      <c r="B103" s="1">
        <v>32.781043069800603</v>
      </c>
      <c r="C103" s="1">
        <v>31.317430055555601</v>
      </c>
    </row>
    <row r="104" spans="1:3" x14ac:dyDescent="0.25">
      <c r="A104" s="1">
        <v>11.625</v>
      </c>
      <c r="B104" s="1">
        <v>32.806795381766499</v>
      </c>
      <c r="C104" s="1">
        <v>31.363076377777801</v>
      </c>
    </row>
    <row r="105" spans="1:3" x14ac:dyDescent="0.25">
      <c r="A105" s="1">
        <v>11.75</v>
      </c>
      <c r="B105" s="1">
        <v>32.785436019943099</v>
      </c>
      <c r="C105" s="1">
        <v>31.357506799999999</v>
      </c>
    </row>
    <row r="106" spans="1:3" x14ac:dyDescent="0.25">
      <c r="A106" s="1">
        <v>11.875</v>
      </c>
      <c r="B106" s="1">
        <v>32.773638698005797</v>
      </c>
      <c r="C106" s="1">
        <v>31.281106722222301</v>
      </c>
    </row>
    <row r="107" spans="1:3" x14ac:dyDescent="0.25">
      <c r="A107" s="1">
        <v>12</v>
      </c>
      <c r="B107" s="1">
        <v>32.775703229344799</v>
      </c>
      <c r="C107" s="1">
        <v>31.294909588888899</v>
      </c>
    </row>
    <row r="108" spans="1:3" x14ac:dyDescent="0.25">
      <c r="A108" s="1">
        <v>12.125</v>
      </c>
      <c r="B108" s="1">
        <v>32.7861190227921</v>
      </c>
      <c r="C108" s="1">
        <v>31.301084555555601</v>
      </c>
    </row>
    <row r="109" spans="1:3" x14ac:dyDescent="0.25">
      <c r="A109" s="1">
        <v>12.25</v>
      </c>
      <c r="B109" s="1">
        <v>32.774647679487202</v>
      </c>
      <c r="C109" s="1">
        <v>31.3308696888889</v>
      </c>
    </row>
    <row r="110" spans="1:3" x14ac:dyDescent="0.25">
      <c r="A110" s="1">
        <v>12.375</v>
      </c>
      <c r="B110" s="1">
        <v>32.764635478632499</v>
      </c>
      <c r="C110" s="1">
        <v>31.329416755555599</v>
      </c>
    </row>
    <row r="111" spans="1:3" x14ac:dyDescent="0.25">
      <c r="A111" s="1">
        <v>12.5</v>
      </c>
      <c r="B111" s="1">
        <v>32.736321905982898</v>
      </c>
      <c r="C111" s="1">
        <v>31.3208202333334</v>
      </c>
    </row>
    <row r="112" spans="1:3" x14ac:dyDescent="0.25">
      <c r="A112" s="1">
        <v>12.625</v>
      </c>
      <c r="B112" s="1">
        <v>32.743819414529902</v>
      </c>
      <c r="C112" s="1">
        <v>31.285344444444501</v>
      </c>
    </row>
    <row r="113" spans="1:3" x14ac:dyDescent="0.25">
      <c r="A113" s="1">
        <v>12.75</v>
      </c>
      <c r="B113" s="1">
        <v>32.757293198005698</v>
      </c>
      <c r="C113" s="1">
        <v>31.276505766666698</v>
      </c>
    </row>
    <row r="114" spans="1:3" x14ac:dyDescent="0.25">
      <c r="A114" s="1">
        <v>12.875</v>
      </c>
      <c r="B114" s="1">
        <v>32.762493333333303</v>
      </c>
      <c r="C114" s="1">
        <v>31.235339322222199</v>
      </c>
    </row>
    <row r="115" spans="1:3" x14ac:dyDescent="0.25">
      <c r="A115" s="1">
        <v>13</v>
      </c>
      <c r="B115" s="1">
        <v>32.7530865213675</v>
      </c>
      <c r="C115" s="1">
        <v>31.248778955555601</v>
      </c>
    </row>
    <row r="116" spans="1:3" x14ac:dyDescent="0.25">
      <c r="A116" s="1">
        <v>13.125</v>
      </c>
      <c r="B116" s="1">
        <v>32.749438665242103</v>
      </c>
      <c r="C116" s="1">
        <v>31.236913333333401</v>
      </c>
    </row>
    <row r="117" spans="1:3" x14ac:dyDescent="0.25">
      <c r="A117" s="1">
        <v>13.25</v>
      </c>
      <c r="B117" s="1">
        <v>32.749687029914497</v>
      </c>
      <c r="C117" s="1">
        <v>31.216935500000002</v>
      </c>
    </row>
    <row r="118" spans="1:3" x14ac:dyDescent="0.25">
      <c r="A118" s="1">
        <v>13.375</v>
      </c>
      <c r="B118" s="1">
        <v>32.796333019942999</v>
      </c>
      <c r="C118" s="1">
        <v>31.129396266666699</v>
      </c>
    </row>
    <row r="119" spans="1:3" x14ac:dyDescent="0.25">
      <c r="A119" s="1">
        <v>13.5</v>
      </c>
      <c r="B119" s="1">
        <v>32.823140881766399</v>
      </c>
      <c r="C119" s="1">
        <v>31.099853288888902</v>
      </c>
    </row>
    <row r="120" spans="1:3" x14ac:dyDescent="0.25">
      <c r="A120" s="1">
        <v>13.625</v>
      </c>
      <c r="B120" s="1">
        <v>32.797109159544199</v>
      </c>
      <c r="C120" s="1">
        <v>31.137871711111099</v>
      </c>
    </row>
    <row r="121" spans="1:3" x14ac:dyDescent="0.25">
      <c r="A121" s="1">
        <v>13.75</v>
      </c>
      <c r="B121" s="1">
        <v>32.719991928774903</v>
      </c>
      <c r="C121" s="1">
        <v>31.2122134666667</v>
      </c>
    </row>
    <row r="122" spans="1:3" x14ac:dyDescent="0.25">
      <c r="A122" s="1">
        <v>13.875</v>
      </c>
      <c r="B122" s="1">
        <v>32.706673373219402</v>
      </c>
      <c r="C122" s="1">
        <v>31.312829099999998</v>
      </c>
    </row>
    <row r="123" spans="1:3" x14ac:dyDescent="0.25">
      <c r="A123" s="1">
        <v>14</v>
      </c>
      <c r="B123" s="1">
        <v>32.704965866096899</v>
      </c>
      <c r="C123" s="1">
        <v>31.380632655555601</v>
      </c>
    </row>
    <row r="124" spans="1:3" x14ac:dyDescent="0.25">
      <c r="A124" s="1">
        <v>14.125</v>
      </c>
      <c r="B124" s="1">
        <v>32.658801082621103</v>
      </c>
      <c r="C124" s="1">
        <v>31.432696100000001</v>
      </c>
    </row>
    <row r="125" spans="1:3" x14ac:dyDescent="0.25">
      <c r="A125" s="1">
        <v>14.25</v>
      </c>
      <c r="B125" s="1">
        <v>32.526950487179498</v>
      </c>
      <c r="C125" s="1">
        <v>31.366345477777799</v>
      </c>
    </row>
    <row r="126" spans="1:3" x14ac:dyDescent="0.25">
      <c r="A126" s="1">
        <v>14.375</v>
      </c>
      <c r="B126" s="1">
        <v>32.524761773504302</v>
      </c>
      <c r="C126" s="1">
        <v>31.426278977777802</v>
      </c>
    </row>
    <row r="127" spans="1:3" x14ac:dyDescent="0.25">
      <c r="A127" s="1">
        <v>14.5</v>
      </c>
      <c r="B127" s="1">
        <v>32.5138802962963</v>
      </c>
      <c r="C127" s="1">
        <v>31.489602655555601</v>
      </c>
    </row>
    <row r="128" spans="1:3" x14ac:dyDescent="0.25">
      <c r="A128" s="1">
        <v>14.625</v>
      </c>
      <c r="B128" s="1">
        <v>32.5636463675214</v>
      </c>
      <c r="C128" s="1">
        <v>31.424826044444501</v>
      </c>
    </row>
    <row r="129" spans="1:3" x14ac:dyDescent="0.25">
      <c r="A129" s="1">
        <v>14.75</v>
      </c>
      <c r="B129" s="1">
        <v>32.583468972934497</v>
      </c>
      <c r="C129" s="1">
        <v>31.440808311111201</v>
      </c>
    </row>
    <row r="130" spans="1:3" x14ac:dyDescent="0.25">
      <c r="A130" s="1">
        <v>14.875</v>
      </c>
      <c r="B130" s="1">
        <v>32.591509779202298</v>
      </c>
      <c r="C130" s="1">
        <v>31.533069577777798</v>
      </c>
    </row>
    <row r="131" spans="1:3" x14ac:dyDescent="0.25">
      <c r="A131" s="1">
        <v>15</v>
      </c>
      <c r="B131" s="1">
        <v>32.628516115384699</v>
      </c>
      <c r="C131" s="1">
        <v>31.530405866666701</v>
      </c>
    </row>
    <row r="132" spans="1:3" x14ac:dyDescent="0.25">
      <c r="A132" s="1">
        <v>15.125</v>
      </c>
      <c r="B132" s="1">
        <v>32.655137703703801</v>
      </c>
      <c r="C132" s="1">
        <v>31.490692355555598</v>
      </c>
    </row>
    <row r="133" spans="1:3" x14ac:dyDescent="0.25">
      <c r="A133" s="1">
        <v>15.25</v>
      </c>
      <c r="B133" s="1">
        <v>32.652529874643903</v>
      </c>
      <c r="C133" s="1">
        <v>31.4273686777778</v>
      </c>
    </row>
    <row r="134" spans="1:3" x14ac:dyDescent="0.25">
      <c r="A134" s="1">
        <v>15.375</v>
      </c>
      <c r="B134" s="1">
        <v>32.647935128205198</v>
      </c>
      <c r="C134" s="1">
        <v>31.393345822222301</v>
      </c>
    </row>
    <row r="135" spans="1:3" x14ac:dyDescent="0.25">
      <c r="A135" s="1">
        <v>15.5</v>
      </c>
      <c r="B135" s="1">
        <v>32.665569019943099</v>
      </c>
      <c r="C135" s="1">
        <v>31.357264644444498</v>
      </c>
    </row>
    <row r="136" spans="1:3" x14ac:dyDescent="0.25">
      <c r="A136" s="1">
        <v>15.625</v>
      </c>
      <c r="B136" s="1">
        <v>32.672088592592601</v>
      </c>
      <c r="C136" s="1">
        <v>31.282801811111199</v>
      </c>
    </row>
    <row r="137" spans="1:3" x14ac:dyDescent="0.25">
      <c r="A137" s="1">
        <v>15.75</v>
      </c>
      <c r="B137" s="1">
        <v>32.711469915954503</v>
      </c>
      <c r="C137" s="1">
        <v>31.226984955555601</v>
      </c>
    </row>
    <row r="138" spans="1:3" x14ac:dyDescent="0.25">
      <c r="A138" s="1">
        <v>15.875</v>
      </c>
      <c r="B138" s="1">
        <v>32.750649443020002</v>
      </c>
      <c r="C138" s="1">
        <v>31.251684822222298</v>
      </c>
    </row>
    <row r="139" spans="1:3" x14ac:dyDescent="0.25">
      <c r="A139" s="1">
        <v>16</v>
      </c>
      <c r="B139" s="1">
        <v>32.756222125356203</v>
      </c>
      <c r="C139" s="1">
        <v>31.268272477777799</v>
      </c>
    </row>
    <row r="140" spans="1:3" x14ac:dyDescent="0.25">
      <c r="A140" s="1">
        <v>16.125</v>
      </c>
      <c r="B140" s="1">
        <v>32.772753898860401</v>
      </c>
      <c r="C140" s="1">
        <v>31.210639455555601</v>
      </c>
    </row>
    <row r="141" spans="1:3" x14ac:dyDescent="0.25">
      <c r="A141" s="1">
        <v>16.25</v>
      </c>
      <c r="B141" s="1">
        <v>32.747855340455899</v>
      </c>
      <c r="C141" s="1">
        <v>31.180006777777798</v>
      </c>
    </row>
    <row r="142" spans="1:3" x14ac:dyDescent="0.25">
      <c r="A142" s="1">
        <v>16.375</v>
      </c>
      <c r="B142" s="1">
        <v>32.7613912150997</v>
      </c>
      <c r="C142" s="1">
        <v>31.1580917</v>
      </c>
    </row>
    <row r="143" spans="1:3" x14ac:dyDescent="0.25">
      <c r="A143" s="1">
        <v>16.5</v>
      </c>
      <c r="B143" s="1">
        <v>32.754825074074098</v>
      </c>
      <c r="C143" s="1">
        <v>31.217177655555599</v>
      </c>
    </row>
    <row r="144" spans="1:3" x14ac:dyDescent="0.25">
      <c r="A144" s="1">
        <v>16.625</v>
      </c>
      <c r="B144" s="1">
        <v>32.764635478632499</v>
      </c>
      <c r="C144" s="1">
        <v>31.3746998444445</v>
      </c>
    </row>
    <row r="145" spans="1:3" x14ac:dyDescent="0.25">
      <c r="A145" s="1">
        <v>16.75</v>
      </c>
      <c r="B145" s="1">
        <v>32.730500858974402</v>
      </c>
      <c r="C145" s="1">
        <v>31.469745899999999</v>
      </c>
    </row>
    <row r="146" spans="1:3" x14ac:dyDescent="0.25">
      <c r="A146" s="1">
        <v>16.875</v>
      </c>
      <c r="B146" s="1">
        <v>32.749314482906001</v>
      </c>
      <c r="C146" s="1">
        <v>31.603294688888901</v>
      </c>
    </row>
    <row r="147" spans="1:3" x14ac:dyDescent="0.25">
      <c r="A147" s="1">
        <v>17</v>
      </c>
      <c r="B147" s="1">
        <v>32.726278659544199</v>
      </c>
      <c r="C147" s="1">
        <v>31.611406899999999</v>
      </c>
    </row>
    <row r="148" spans="1:3" x14ac:dyDescent="0.25">
      <c r="A148" s="1">
        <v>17.125</v>
      </c>
      <c r="B148" s="1">
        <v>32.704081066951602</v>
      </c>
      <c r="C148" s="1">
        <v>31.5646708777778</v>
      </c>
    </row>
    <row r="149" spans="1:3" x14ac:dyDescent="0.25">
      <c r="A149" s="1">
        <v>17.25</v>
      </c>
      <c r="B149" s="1">
        <v>32.662076391737997</v>
      </c>
      <c r="C149" s="1">
        <v>31.555105733333399</v>
      </c>
    </row>
    <row r="150" spans="1:3" x14ac:dyDescent="0.25">
      <c r="A150" s="1">
        <v>17.375</v>
      </c>
      <c r="B150" s="1">
        <v>32.647904082621203</v>
      </c>
      <c r="C150" s="1">
        <v>31.592155533333401</v>
      </c>
    </row>
    <row r="151" spans="1:3" x14ac:dyDescent="0.25">
      <c r="A151" s="1">
        <v>17.5</v>
      </c>
      <c r="B151" s="1">
        <v>32.641337941595502</v>
      </c>
      <c r="C151" s="1">
        <v>31.5190245555556</v>
      </c>
    </row>
    <row r="152" spans="1:3" x14ac:dyDescent="0.25">
      <c r="A152" s="1">
        <v>17.625</v>
      </c>
      <c r="B152" s="1">
        <v>32.652545397435901</v>
      </c>
      <c r="C152" s="1">
        <v>31.6611698666667</v>
      </c>
    </row>
    <row r="153" spans="1:3" x14ac:dyDescent="0.25">
      <c r="A153" s="1">
        <v>17.75</v>
      </c>
      <c r="B153" s="1">
        <v>32.644225180911803</v>
      </c>
      <c r="C153" s="1">
        <v>31.5325852666667</v>
      </c>
    </row>
    <row r="154" spans="1:3" x14ac:dyDescent="0.25">
      <c r="A154" s="1">
        <v>17.875</v>
      </c>
      <c r="B154" s="1">
        <v>32.6624955071226</v>
      </c>
      <c r="C154" s="1">
        <v>31.493234988888901</v>
      </c>
    </row>
    <row r="155" spans="1:3" x14ac:dyDescent="0.25">
      <c r="A155" s="1">
        <v>18</v>
      </c>
      <c r="B155" s="1">
        <v>32.651086254985799</v>
      </c>
      <c r="C155" s="1">
        <v>31.465387100000001</v>
      </c>
    </row>
    <row r="156" spans="1:3" x14ac:dyDescent="0.25">
      <c r="A156" s="1">
        <v>18.125</v>
      </c>
      <c r="B156" s="1">
        <v>32.638435179487203</v>
      </c>
      <c r="C156" s="1">
        <v>31.406906533333402</v>
      </c>
    </row>
    <row r="157" spans="1:3" x14ac:dyDescent="0.25">
      <c r="A157" s="1">
        <v>18.25</v>
      </c>
      <c r="B157" s="1">
        <v>32.674618807692298</v>
      </c>
      <c r="C157" s="1">
        <v>31.359080811111198</v>
      </c>
    </row>
    <row r="158" spans="1:3" x14ac:dyDescent="0.25">
      <c r="A158" s="1">
        <v>18.375</v>
      </c>
      <c r="B158" s="1">
        <v>32.686912858974303</v>
      </c>
      <c r="C158" s="1">
        <v>31.408238388888901</v>
      </c>
    </row>
    <row r="159" spans="1:3" x14ac:dyDescent="0.25">
      <c r="A159" s="1">
        <v>18.5</v>
      </c>
      <c r="B159" s="1">
        <v>32.678654733618202</v>
      </c>
      <c r="C159" s="1">
        <v>31.359928355555599</v>
      </c>
    </row>
    <row r="160" spans="1:3" x14ac:dyDescent="0.25">
      <c r="A160" s="1">
        <v>18.625</v>
      </c>
      <c r="B160" s="1">
        <v>32.674494625356097</v>
      </c>
      <c r="C160" s="1">
        <v>31.431122088888898</v>
      </c>
    </row>
    <row r="161" spans="1:3" x14ac:dyDescent="0.25">
      <c r="A161" s="1">
        <v>18.75</v>
      </c>
      <c r="B161" s="1">
        <v>32.657885237891797</v>
      </c>
      <c r="C161" s="1">
        <v>31.425915744444499</v>
      </c>
    </row>
    <row r="162" spans="1:3" x14ac:dyDescent="0.25">
      <c r="A162" s="1">
        <v>18.875</v>
      </c>
      <c r="B162" s="1">
        <v>32.644411454416002</v>
      </c>
      <c r="C162" s="1">
        <v>31.4112653333334</v>
      </c>
    </row>
    <row r="163" spans="1:3" x14ac:dyDescent="0.25">
      <c r="A163" s="1">
        <v>19</v>
      </c>
      <c r="B163" s="1">
        <v>32.6300218262108</v>
      </c>
      <c r="C163" s="1">
        <v>31.430879933333301</v>
      </c>
    </row>
    <row r="164" spans="1:3" x14ac:dyDescent="0.25">
      <c r="A164" s="1">
        <v>19.125</v>
      </c>
      <c r="B164" s="1">
        <v>32.6316206737892</v>
      </c>
      <c r="C164" s="1">
        <v>31.4261579</v>
      </c>
    </row>
    <row r="165" spans="1:3" x14ac:dyDescent="0.25">
      <c r="A165" s="1">
        <v>19.25</v>
      </c>
      <c r="B165" s="1">
        <v>32.623486730769201</v>
      </c>
      <c r="C165" s="1">
        <v>31.4379024444445</v>
      </c>
    </row>
    <row r="166" spans="1:3" x14ac:dyDescent="0.25">
      <c r="A166" s="1">
        <v>19.375</v>
      </c>
      <c r="B166" s="1">
        <v>32.606225386039903</v>
      </c>
      <c r="C166" s="1">
        <v>31.388381633333399</v>
      </c>
    </row>
    <row r="167" spans="1:3" x14ac:dyDescent="0.25">
      <c r="A167" s="1">
        <v>19.5</v>
      </c>
      <c r="B167" s="1">
        <v>32.598805491453099</v>
      </c>
      <c r="C167" s="1">
        <v>31.3202148444445</v>
      </c>
    </row>
    <row r="168" spans="1:3" x14ac:dyDescent="0.25">
      <c r="A168" s="1">
        <v>19.625</v>
      </c>
      <c r="B168" s="1">
        <v>32.623083138176703</v>
      </c>
      <c r="C168" s="1">
        <v>31.320457000000001</v>
      </c>
    </row>
    <row r="169" spans="1:3" x14ac:dyDescent="0.25">
      <c r="A169" s="1">
        <v>19.75</v>
      </c>
      <c r="B169" s="1">
        <v>32.654097676638202</v>
      </c>
      <c r="C169" s="1">
        <v>31.469866977777802</v>
      </c>
    </row>
    <row r="170" spans="1:3" x14ac:dyDescent="0.25">
      <c r="A170" s="1">
        <v>19.875</v>
      </c>
      <c r="B170" s="1">
        <v>32.699315569800603</v>
      </c>
      <c r="C170" s="1">
        <v>31.427126522222299</v>
      </c>
    </row>
    <row r="171" spans="1:3" x14ac:dyDescent="0.25">
      <c r="A171" s="1">
        <v>20</v>
      </c>
      <c r="B171" s="1">
        <v>32.731866864672398</v>
      </c>
      <c r="C171" s="1">
        <v>31.437539211111101</v>
      </c>
    </row>
    <row r="172" spans="1:3" x14ac:dyDescent="0.25">
      <c r="A172" s="1">
        <v>20.125</v>
      </c>
      <c r="B172" s="1">
        <v>32.745294079772201</v>
      </c>
      <c r="C172" s="1">
        <v>31.393830133333399</v>
      </c>
    </row>
    <row r="173" spans="1:3" x14ac:dyDescent="0.25">
      <c r="A173" s="1">
        <v>20.25</v>
      </c>
      <c r="B173" s="1">
        <v>32.742670727920299</v>
      </c>
      <c r="C173" s="1">
        <v>31.4140501222222</v>
      </c>
    </row>
    <row r="174" spans="1:3" x14ac:dyDescent="0.25">
      <c r="A174" s="1">
        <v>20.375</v>
      </c>
      <c r="B174" s="1">
        <v>32.728094826210899</v>
      </c>
      <c r="C174" s="1">
        <v>31.442261244444499</v>
      </c>
    </row>
    <row r="175" spans="1:3" x14ac:dyDescent="0.25">
      <c r="A175" s="1">
        <v>20.5</v>
      </c>
      <c r="B175" s="1">
        <v>32.723267237891797</v>
      </c>
      <c r="C175" s="1">
        <v>31.375426311111099</v>
      </c>
    </row>
    <row r="176" spans="1:3" x14ac:dyDescent="0.25">
      <c r="A176" s="1">
        <v>20.625</v>
      </c>
      <c r="B176" s="1">
        <v>32.713627584045597</v>
      </c>
      <c r="C176" s="1">
        <v>31.350847522222299</v>
      </c>
    </row>
    <row r="177" spans="1:3" x14ac:dyDescent="0.25">
      <c r="A177" s="1">
        <v>20.75</v>
      </c>
      <c r="B177" s="1">
        <v>32.6786702564103</v>
      </c>
      <c r="C177" s="1">
        <v>31.382933133333399</v>
      </c>
    </row>
    <row r="178" spans="1:3" x14ac:dyDescent="0.25">
      <c r="A178" s="1">
        <v>20.875</v>
      </c>
      <c r="B178" s="1">
        <v>32.667229958689497</v>
      </c>
      <c r="C178" s="1">
        <v>31.3846282222223</v>
      </c>
    </row>
    <row r="179" spans="1:3" x14ac:dyDescent="0.25">
      <c r="A179" s="1">
        <v>21</v>
      </c>
      <c r="B179" s="1">
        <v>32.679694760683802</v>
      </c>
      <c r="C179" s="1">
        <v>31.4167138333334</v>
      </c>
    </row>
    <row r="180" spans="1:3" x14ac:dyDescent="0.25">
      <c r="A180" s="1">
        <v>21.125</v>
      </c>
      <c r="B180" s="1">
        <v>32.706937260683702</v>
      </c>
      <c r="C180" s="1">
        <v>31.651604722222299</v>
      </c>
    </row>
    <row r="181" spans="1:3" x14ac:dyDescent="0.25">
      <c r="A181" s="1">
        <v>21.25</v>
      </c>
      <c r="B181" s="1">
        <v>32.713643106837601</v>
      </c>
      <c r="C181" s="1">
        <v>31.639860177777798</v>
      </c>
    </row>
    <row r="182" spans="1:3" x14ac:dyDescent="0.25">
      <c r="A182" s="1">
        <v>21.375</v>
      </c>
      <c r="B182" s="1">
        <v>32.724338310541299</v>
      </c>
      <c r="C182" s="1">
        <v>31.548567533333401</v>
      </c>
    </row>
    <row r="183" spans="1:3" x14ac:dyDescent="0.25">
      <c r="A183" s="1">
        <v>21.5</v>
      </c>
      <c r="B183" s="1">
        <v>32.698291065527101</v>
      </c>
      <c r="C183" s="1">
        <v>31.5226568888889</v>
      </c>
    </row>
    <row r="184" spans="1:3" x14ac:dyDescent="0.25">
      <c r="A184" s="1">
        <v>21.625</v>
      </c>
      <c r="B184" s="1">
        <v>32.679756851851799</v>
      </c>
      <c r="C184" s="1">
        <v>31.410175633333399</v>
      </c>
    </row>
    <row r="185" spans="1:3" x14ac:dyDescent="0.25">
      <c r="A185" s="1">
        <v>21.75</v>
      </c>
      <c r="B185" s="1">
        <v>32.660120519943</v>
      </c>
      <c r="C185" s="1">
        <v>31.429184844444499</v>
      </c>
    </row>
    <row r="186" spans="1:3" x14ac:dyDescent="0.25">
      <c r="A186" s="1">
        <v>21.875</v>
      </c>
      <c r="B186" s="1">
        <v>32.6284229786325</v>
      </c>
      <c r="C186" s="1">
        <v>31.415745211111101</v>
      </c>
    </row>
    <row r="187" spans="1:3" x14ac:dyDescent="0.25">
      <c r="A187" s="1">
        <v>22</v>
      </c>
      <c r="B187" s="1">
        <v>32.608817692307703</v>
      </c>
      <c r="C187" s="1">
        <v>31.3292956777778</v>
      </c>
    </row>
    <row r="188" spans="1:3" x14ac:dyDescent="0.25">
      <c r="A188" s="1">
        <v>22.125</v>
      </c>
      <c r="B188" s="1">
        <v>32.6070636168091</v>
      </c>
      <c r="C188" s="1">
        <v>31.353269077777799</v>
      </c>
    </row>
    <row r="189" spans="1:3" x14ac:dyDescent="0.25">
      <c r="A189" s="1">
        <v>22.25</v>
      </c>
      <c r="B189" s="1">
        <v>32.609842196581198</v>
      </c>
      <c r="C189" s="1">
        <v>31.342977466666699</v>
      </c>
    </row>
    <row r="190" spans="1:3" x14ac:dyDescent="0.25">
      <c r="A190" s="1">
        <v>22.375</v>
      </c>
      <c r="B190" s="1">
        <v>32.621794746438802</v>
      </c>
      <c r="C190" s="1">
        <v>31.324331488888902</v>
      </c>
    </row>
    <row r="191" spans="1:3" x14ac:dyDescent="0.25">
      <c r="A191" s="1">
        <v>22.5</v>
      </c>
      <c r="B191" s="1">
        <v>32.6133348247863</v>
      </c>
      <c r="C191" s="1">
        <v>31.180006777777798</v>
      </c>
    </row>
    <row r="192" spans="1:3" x14ac:dyDescent="0.25">
      <c r="A192" s="1">
        <v>22.625</v>
      </c>
      <c r="B192" s="1">
        <v>32.618007185185199</v>
      </c>
      <c r="C192" s="1">
        <v>31.157244155555599</v>
      </c>
    </row>
    <row r="193" spans="1:3" x14ac:dyDescent="0.25">
      <c r="A193" s="1">
        <v>22.75</v>
      </c>
      <c r="B193" s="1">
        <v>32.627010404558398</v>
      </c>
      <c r="C193" s="1">
        <v>31.156154455555601</v>
      </c>
    </row>
    <row r="194" spans="1:3" x14ac:dyDescent="0.25">
      <c r="A194" s="1">
        <v>22.875</v>
      </c>
      <c r="B194" s="1">
        <v>32.642222740740799</v>
      </c>
      <c r="C194" s="1">
        <v>31.231828066666701</v>
      </c>
    </row>
    <row r="195" spans="1:3" x14ac:dyDescent="0.25">
      <c r="A195" s="1">
        <v>23</v>
      </c>
      <c r="B195" s="1">
        <v>32.6485715626781</v>
      </c>
      <c r="C195" s="1">
        <v>31.223352622222201</v>
      </c>
    </row>
    <row r="196" spans="1:3" x14ac:dyDescent="0.25">
      <c r="A196" s="1">
        <v>23.125</v>
      </c>
      <c r="B196" s="1">
        <v>32.641710488603998</v>
      </c>
      <c r="C196" s="1">
        <v>31.1671725333334</v>
      </c>
    </row>
    <row r="197" spans="1:3" x14ac:dyDescent="0.25">
      <c r="A197" s="1">
        <v>23.25</v>
      </c>
      <c r="B197" s="1">
        <v>32.659608267806298</v>
      </c>
      <c r="C197" s="1">
        <v>31.245994166666701</v>
      </c>
    </row>
    <row r="198" spans="1:3" x14ac:dyDescent="0.25">
      <c r="A198" s="1">
        <v>23.375</v>
      </c>
      <c r="B198" s="1">
        <v>32.665662156695198</v>
      </c>
      <c r="C198" s="1">
        <v>31.234976088888899</v>
      </c>
    </row>
    <row r="199" spans="1:3" x14ac:dyDescent="0.25">
      <c r="A199" s="1">
        <v>23.5</v>
      </c>
      <c r="B199" s="1">
        <v>32.667649074074099</v>
      </c>
      <c r="C199" s="1">
        <v>31.210034066666701</v>
      </c>
    </row>
    <row r="200" spans="1:3" x14ac:dyDescent="0.25">
      <c r="A200" s="1">
        <v>23.625</v>
      </c>
      <c r="B200" s="1">
        <v>32.652126282051299</v>
      </c>
      <c r="C200" s="1">
        <v>31.2669406222223</v>
      </c>
    </row>
    <row r="201" spans="1:3" x14ac:dyDescent="0.25">
      <c r="A201" s="1">
        <v>23.75</v>
      </c>
      <c r="B201" s="1">
        <v>32.6459792564103</v>
      </c>
      <c r="C201" s="1">
        <v>31.320335922222299</v>
      </c>
    </row>
    <row r="202" spans="1:3" x14ac:dyDescent="0.25">
      <c r="A202" s="1">
        <v>23.875</v>
      </c>
      <c r="B202" s="1">
        <v>32.631558582621103</v>
      </c>
      <c r="C202" s="1">
        <v>31.3056855111112</v>
      </c>
    </row>
    <row r="203" spans="1:3" x14ac:dyDescent="0.25">
      <c r="A203" s="1">
        <v>24</v>
      </c>
      <c r="B203" s="1">
        <v>32.608988443020003</v>
      </c>
      <c r="C203" s="1">
        <v>31.339950522222299</v>
      </c>
    </row>
    <row r="204" spans="1:3" x14ac:dyDescent="0.25">
      <c r="A204" s="1">
        <v>24.125</v>
      </c>
      <c r="B204" s="1">
        <v>32.540206951567001</v>
      </c>
      <c r="C204" s="1">
        <v>31.250716199999999</v>
      </c>
    </row>
    <row r="205" spans="1:3" x14ac:dyDescent="0.25">
      <c r="A205" s="1">
        <v>24.25</v>
      </c>
      <c r="B205" s="1">
        <v>32.5196702977209</v>
      </c>
      <c r="C205" s="1">
        <v>31.2128188555556</v>
      </c>
    </row>
    <row r="206" spans="1:3" x14ac:dyDescent="0.25">
      <c r="A206" s="1">
        <v>24.375</v>
      </c>
      <c r="B206" s="1">
        <v>32.5142683660969</v>
      </c>
      <c r="C206" s="1">
        <v>31.187876833333402</v>
      </c>
    </row>
    <row r="207" spans="1:3" x14ac:dyDescent="0.25">
      <c r="A207" s="1">
        <v>24.5</v>
      </c>
      <c r="B207" s="1">
        <v>32.541604002848999</v>
      </c>
      <c r="C207" s="1">
        <v>31.026237999999999</v>
      </c>
    </row>
    <row r="208" spans="1:3" x14ac:dyDescent="0.25">
      <c r="A208" s="1">
        <v>24.625</v>
      </c>
      <c r="B208" s="1">
        <v>32.531064027065597</v>
      </c>
      <c r="C208" s="1">
        <v>30.850433066666699</v>
      </c>
    </row>
    <row r="209" spans="1:3" x14ac:dyDescent="0.25">
      <c r="A209" s="1">
        <v>24.75</v>
      </c>
      <c r="B209" s="1">
        <v>32.5267176452992</v>
      </c>
      <c r="C209" s="1">
        <v>30.746427255555599</v>
      </c>
    </row>
    <row r="210" spans="1:3" x14ac:dyDescent="0.25">
      <c r="A210" s="1">
        <v>24.875</v>
      </c>
      <c r="B210" s="1">
        <v>32.538778854700901</v>
      </c>
      <c r="C210" s="1">
        <v>30.6984804555556</v>
      </c>
    </row>
    <row r="211" spans="1:3" x14ac:dyDescent="0.25">
      <c r="A211" s="1">
        <v>25</v>
      </c>
      <c r="B211" s="1">
        <v>32.569001730769301</v>
      </c>
      <c r="C211" s="1">
        <v>30.697027522222299</v>
      </c>
    </row>
    <row r="212" spans="1:3" x14ac:dyDescent="0.25">
      <c r="A212" s="1">
        <v>25.125</v>
      </c>
      <c r="B212" s="1">
        <v>32.557313068376097</v>
      </c>
      <c r="C212" s="1">
        <v>30.706592666666701</v>
      </c>
    </row>
    <row r="213" spans="1:3" x14ac:dyDescent="0.25">
      <c r="A213" s="1">
        <v>25.25</v>
      </c>
      <c r="B213" s="1">
        <v>32.561504222222297</v>
      </c>
      <c r="C213" s="1">
        <v>30.663004666666701</v>
      </c>
    </row>
    <row r="214" spans="1:3" x14ac:dyDescent="0.25">
      <c r="A214" s="1">
        <v>25.375</v>
      </c>
      <c r="B214" s="1">
        <v>32.5697468247863</v>
      </c>
      <c r="C214" s="1">
        <v>30.649565033333399</v>
      </c>
    </row>
    <row r="215" spans="1:3" x14ac:dyDescent="0.25">
      <c r="A215" s="1">
        <v>25.5</v>
      </c>
      <c r="B215" s="1">
        <v>32.5591913262109</v>
      </c>
      <c r="C215" s="1">
        <v>30.6661526888889</v>
      </c>
    </row>
    <row r="216" spans="1:3" x14ac:dyDescent="0.25">
      <c r="A216" s="1">
        <v>25.625</v>
      </c>
      <c r="B216" s="1">
        <v>32.531591801994303</v>
      </c>
      <c r="C216" s="1">
        <v>30.632129833333401</v>
      </c>
    </row>
    <row r="217" spans="1:3" x14ac:dyDescent="0.25">
      <c r="A217" s="1">
        <v>25.75</v>
      </c>
      <c r="B217" s="1">
        <v>32.541402206552704</v>
      </c>
      <c r="C217" s="1">
        <v>30.640605277777802</v>
      </c>
    </row>
    <row r="218" spans="1:3" x14ac:dyDescent="0.25">
      <c r="A218" s="1">
        <v>25.875</v>
      </c>
      <c r="B218" s="1">
        <v>32.5646398262109</v>
      </c>
      <c r="C218" s="1">
        <v>30.748606655555601</v>
      </c>
    </row>
    <row r="219" spans="1:3" x14ac:dyDescent="0.25">
      <c r="A219" s="1">
        <v>26</v>
      </c>
      <c r="B219" s="1">
        <v>32.540626066951603</v>
      </c>
      <c r="C219" s="1">
        <v>30.644843000000002</v>
      </c>
    </row>
    <row r="220" spans="1:3" x14ac:dyDescent="0.25">
      <c r="A220" s="1">
        <v>26.125</v>
      </c>
      <c r="B220" s="1">
        <v>32.561100629629699</v>
      </c>
      <c r="C220" s="1">
        <v>30.627044566666701</v>
      </c>
    </row>
    <row r="221" spans="1:3" x14ac:dyDescent="0.25">
      <c r="A221" s="1">
        <v>26.25</v>
      </c>
      <c r="B221" s="1">
        <v>32.561069584045597</v>
      </c>
      <c r="C221" s="1">
        <v>30.618569122222201</v>
      </c>
    </row>
    <row r="222" spans="1:3" x14ac:dyDescent="0.25">
      <c r="A222" s="1">
        <v>26.375</v>
      </c>
      <c r="B222" s="1">
        <v>32.5547828532764</v>
      </c>
      <c r="C222" s="1">
        <v>30.6144524777778</v>
      </c>
    </row>
    <row r="223" spans="1:3" x14ac:dyDescent="0.25">
      <c r="A223" s="1">
        <v>26.5</v>
      </c>
      <c r="B223" s="1">
        <v>32.562885750712297</v>
      </c>
      <c r="C223" s="1">
        <v>30.657192933333398</v>
      </c>
    </row>
    <row r="224" spans="1:3" x14ac:dyDescent="0.25">
      <c r="A224" s="1">
        <v>26.625</v>
      </c>
      <c r="B224" s="1">
        <v>32.486901683760699</v>
      </c>
      <c r="C224" s="1">
        <v>30.630555822222298</v>
      </c>
    </row>
    <row r="225" spans="1:3" x14ac:dyDescent="0.25">
      <c r="A225" s="1">
        <v>26.75</v>
      </c>
      <c r="B225" s="1">
        <v>32.416335071225099</v>
      </c>
      <c r="C225" s="1">
        <v>30.6186902</v>
      </c>
    </row>
    <row r="226" spans="1:3" x14ac:dyDescent="0.25">
      <c r="A226" s="1">
        <v>26.875</v>
      </c>
      <c r="B226" s="1">
        <v>32.413246035612502</v>
      </c>
      <c r="C226" s="1">
        <v>30.644479766666699</v>
      </c>
    </row>
    <row r="227" spans="1:3" x14ac:dyDescent="0.25">
      <c r="A227" s="1">
        <v>27</v>
      </c>
      <c r="B227" s="1">
        <v>32.4369959074074</v>
      </c>
      <c r="C227" s="1">
        <v>30.5959275777778</v>
      </c>
    </row>
    <row r="228" spans="1:3" x14ac:dyDescent="0.25">
      <c r="A228" s="1">
        <v>27.125</v>
      </c>
      <c r="B228" s="1">
        <v>32.436142153846198</v>
      </c>
      <c r="C228" s="1">
        <v>30.515531933333399</v>
      </c>
    </row>
    <row r="229" spans="1:3" x14ac:dyDescent="0.25">
      <c r="A229" s="1">
        <v>27.25</v>
      </c>
      <c r="B229" s="1">
        <v>32.4513544900285</v>
      </c>
      <c r="C229" s="1">
        <v>30.501971222222299</v>
      </c>
    </row>
    <row r="230" spans="1:3" x14ac:dyDescent="0.25">
      <c r="A230" s="1">
        <v>27.375</v>
      </c>
      <c r="B230" s="1">
        <v>32.473940152421697</v>
      </c>
      <c r="C230" s="1">
        <v>30.444338200000001</v>
      </c>
    </row>
    <row r="231" spans="1:3" x14ac:dyDescent="0.25">
      <c r="A231" s="1">
        <v>27.5</v>
      </c>
      <c r="B231" s="1">
        <v>32.506025763532797</v>
      </c>
      <c r="C231" s="1">
        <v>30.413705522222301</v>
      </c>
    </row>
    <row r="232" spans="1:3" x14ac:dyDescent="0.25">
      <c r="A232" s="1">
        <v>27.625</v>
      </c>
      <c r="B232" s="1">
        <v>32.549691377492898</v>
      </c>
      <c r="C232" s="1">
        <v>30.406319777777799</v>
      </c>
    </row>
    <row r="233" spans="1:3" x14ac:dyDescent="0.25">
      <c r="A233" s="1">
        <v>27.75</v>
      </c>
      <c r="B233" s="1">
        <v>32.560976447293498</v>
      </c>
      <c r="C233" s="1">
        <v>30.357162200000001</v>
      </c>
    </row>
    <row r="234" spans="1:3" x14ac:dyDescent="0.25">
      <c r="A234" s="1">
        <v>27.875</v>
      </c>
      <c r="B234" s="1">
        <v>32.589429725071298</v>
      </c>
      <c r="C234" s="1">
        <v>30.284515533333401</v>
      </c>
    </row>
    <row r="235" spans="1:3" x14ac:dyDescent="0.25">
      <c r="A235" s="1">
        <v>28</v>
      </c>
      <c r="B235" s="1">
        <v>32.609888764957297</v>
      </c>
      <c r="C235" s="1">
        <v>30.298681633333398</v>
      </c>
    </row>
    <row r="236" spans="1:3" x14ac:dyDescent="0.25">
      <c r="A236" s="1">
        <v>28.125</v>
      </c>
      <c r="B236" s="1">
        <v>32.590330047008599</v>
      </c>
      <c r="C236" s="1">
        <v>30.291174811111102</v>
      </c>
    </row>
    <row r="237" spans="1:3" x14ac:dyDescent="0.25">
      <c r="A237" s="1">
        <v>28.25</v>
      </c>
      <c r="B237" s="1">
        <v>32.580938757834801</v>
      </c>
      <c r="C237" s="1">
        <v>30.237295199999998</v>
      </c>
    </row>
    <row r="238" spans="1:3" x14ac:dyDescent="0.25">
      <c r="A238" s="1">
        <v>28.375</v>
      </c>
      <c r="B238" s="1">
        <v>32.584353772079801</v>
      </c>
      <c r="C238" s="1">
        <v>30.343722566666699</v>
      </c>
    </row>
    <row r="239" spans="1:3" x14ac:dyDescent="0.25">
      <c r="A239" s="1">
        <v>28.5</v>
      </c>
      <c r="B239" s="1">
        <v>32.597687850427398</v>
      </c>
      <c r="C239" s="1">
        <v>30.3666062666667</v>
      </c>
    </row>
    <row r="240" spans="1:3" x14ac:dyDescent="0.25">
      <c r="A240" s="1">
        <v>28.625</v>
      </c>
      <c r="B240" s="1">
        <v>32.613272733618203</v>
      </c>
      <c r="C240" s="1">
        <v>30.5623890333334</v>
      </c>
    </row>
    <row r="241" spans="1:3" x14ac:dyDescent="0.25">
      <c r="A241" s="1">
        <v>28.75</v>
      </c>
      <c r="B241" s="1">
        <v>32.6048128119658</v>
      </c>
      <c r="C241" s="1">
        <v>30.635156777777802</v>
      </c>
    </row>
    <row r="242" spans="1:3" x14ac:dyDescent="0.25">
      <c r="A242" s="1">
        <v>28.875</v>
      </c>
      <c r="B242" s="1">
        <v>32.604611015669498</v>
      </c>
      <c r="C242" s="1">
        <v>30.6507758111111</v>
      </c>
    </row>
    <row r="243" spans="1:3" x14ac:dyDescent="0.25">
      <c r="A243" s="1">
        <v>29</v>
      </c>
      <c r="B243" s="1">
        <v>32.5866977136752</v>
      </c>
      <c r="C243" s="1">
        <v>30.5541557444445</v>
      </c>
    </row>
    <row r="244" spans="1:3" x14ac:dyDescent="0.25">
      <c r="A244" s="1">
        <v>29.125</v>
      </c>
      <c r="B244" s="1">
        <v>32.570755806267798</v>
      </c>
      <c r="C244" s="1">
        <v>30.564326277777798</v>
      </c>
    </row>
    <row r="245" spans="1:3" x14ac:dyDescent="0.25">
      <c r="A245" s="1">
        <v>29.25</v>
      </c>
      <c r="B245" s="1">
        <v>32.570243554131103</v>
      </c>
      <c r="C245" s="1">
        <v>30.583335488888899</v>
      </c>
    </row>
    <row r="246" spans="1:3" x14ac:dyDescent="0.25">
      <c r="A246" s="1">
        <v>29.375</v>
      </c>
      <c r="B246" s="1">
        <v>32.553835962962999</v>
      </c>
      <c r="C246" s="1">
        <v>30.5862413555556</v>
      </c>
    </row>
    <row r="247" spans="1:3" x14ac:dyDescent="0.25">
      <c r="A247" s="1">
        <v>29.5</v>
      </c>
      <c r="B247" s="1">
        <v>32.544242877492898</v>
      </c>
      <c r="C247" s="1">
        <v>30.5805507</v>
      </c>
    </row>
    <row r="248" spans="1:3" x14ac:dyDescent="0.25">
      <c r="A248" s="1">
        <v>29.625</v>
      </c>
      <c r="B248" s="1">
        <v>32.405360457264997</v>
      </c>
      <c r="C248" s="1">
        <v>30.525944622222301</v>
      </c>
    </row>
    <row r="249" spans="1:3" x14ac:dyDescent="0.25">
      <c r="A249" s="1">
        <v>29.75</v>
      </c>
      <c r="B249" s="1">
        <v>32.4023179900286</v>
      </c>
      <c r="C249" s="1">
        <v>30.5270343222222</v>
      </c>
    </row>
    <row r="250" spans="1:3" x14ac:dyDescent="0.25">
      <c r="A250" s="1">
        <v>29.875</v>
      </c>
      <c r="B250" s="1">
        <v>32.378894096866198</v>
      </c>
      <c r="C250" s="1">
        <v>30.4752130333334</v>
      </c>
    </row>
    <row r="251" spans="1:3" x14ac:dyDescent="0.25">
      <c r="A251" s="1">
        <v>30</v>
      </c>
      <c r="B251" s="1">
        <v>32.428442849002899</v>
      </c>
      <c r="C251" s="1">
        <v>30.5125049888889</v>
      </c>
    </row>
    <row r="252" spans="1:3" x14ac:dyDescent="0.25">
      <c r="B252" s="24" t="s">
        <v>40</v>
      </c>
      <c r="C252" s="24">
        <f>AVERAGE(C11:C251)</f>
        <v>31.498260470262824</v>
      </c>
    </row>
    <row r="253" spans="1:3" x14ac:dyDescent="0.25">
      <c r="B253" s="24" t="s">
        <v>41</v>
      </c>
      <c r="C253" s="24">
        <f>STDEV(C11:C251)</f>
        <v>0.6141177742908408</v>
      </c>
    </row>
    <row r="254" spans="1:3" x14ac:dyDescent="0.25">
      <c r="B254" s="24" t="s">
        <v>42</v>
      </c>
      <c r="C254" s="24">
        <f>STDEV(C11:C251)/SQRT(241)</f>
        <v>3.9558803369997488E-2</v>
      </c>
    </row>
  </sheetData>
  <mergeCells count="4">
    <mergeCell ref="B3:C3"/>
    <mergeCell ref="B4:C4"/>
    <mergeCell ref="A1:A2"/>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0" x14ac:dyDescent="0.25">
      <c r="A1" s="29" t="s">
        <v>0</v>
      </c>
      <c r="B1" s="15" t="s">
        <v>14</v>
      </c>
    </row>
    <row r="2" spans="1:2" x14ac:dyDescent="0.25">
      <c r="A2" s="30"/>
      <c r="B2" s="4" t="s">
        <v>11</v>
      </c>
    </row>
    <row r="3" spans="1:2" x14ac:dyDescent="0.25">
      <c r="A3" s="5" t="s">
        <v>1</v>
      </c>
      <c r="B3" s="14">
        <v>62</v>
      </c>
    </row>
    <row r="4" spans="1:2" x14ac:dyDescent="0.25">
      <c r="A4" s="5" t="s">
        <v>2</v>
      </c>
      <c r="B4" s="14" t="s">
        <v>10</v>
      </c>
    </row>
    <row r="5" spans="1:2" ht="31.5" x14ac:dyDescent="0.25">
      <c r="A5" s="6" t="s">
        <v>4</v>
      </c>
      <c r="B5" s="5">
        <v>4</v>
      </c>
    </row>
    <row r="6" spans="1:2" x14ac:dyDescent="0.25">
      <c r="A6" s="6" t="s">
        <v>5</v>
      </c>
      <c r="B6" s="7">
        <v>43.068390000000001</v>
      </c>
    </row>
    <row r="7" spans="1:2" ht="33" x14ac:dyDescent="0.25">
      <c r="A7" s="6" t="s">
        <v>6</v>
      </c>
      <c r="B7" s="5">
        <v>37.44</v>
      </c>
    </row>
    <row r="8" spans="1:2" ht="33" x14ac:dyDescent="0.25">
      <c r="A8" s="6" t="s">
        <v>7</v>
      </c>
      <c r="B8" s="5">
        <v>34.665570000000002</v>
      </c>
    </row>
    <row r="9" spans="1:2" x14ac:dyDescent="0.25">
      <c r="A9" s="5" t="s">
        <v>8</v>
      </c>
      <c r="B9" s="10">
        <v>85</v>
      </c>
    </row>
    <row r="10" spans="1:2" s="3" customFormat="1" ht="18" x14ac:dyDescent="0.25">
      <c r="A10" s="8" t="s">
        <v>13</v>
      </c>
      <c r="B10" s="8" t="s">
        <v>22</v>
      </c>
    </row>
    <row r="11" spans="1:2" x14ac:dyDescent="0.25">
      <c r="A11" s="1">
        <v>0</v>
      </c>
      <c r="B11" s="1">
        <v>33.419089681318702</v>
      </c>
    </row>
    <row r="12" spans="1:2" x14ac:dyDescent="0.25">
      <c r="A12" s="1">
        <v>0.125</v>
      </c>
      <c r="B12" s="1">
        <v>33.417413219780201</v>
      </c>
    </row>
    <row r="13" spans="1:2" x14ac:dyDescent="0.25">
      <c r="A13" s="1">
        <v>0.25</v>
      </c>
      <c r="B13" s="1">
        <v>33.447010749084299</v>
      </c>
    </row>
    <row r="14" spans="1:2" x14ac:dyDescent="0.25">
      <c r="A14" s="1">
        <v>0.375</v>
      </c>
      <c r="B14" s="1">
        <v>33.459324758241799</v>
      </c>
    </row>
    <row r="15" spans="1:2" x14ac:dyDescent="0.25">
      <c r="A15" s="1">
        <v>0.5</v>
      </c>
      <c r="B15" s="1">
        <v>33.4857090695971</v>
      </c>
    </row>
    <row r="16" spans="1:2" x14ac:dyDescent="0.25">
      <c r="A16" s="1">
        <v>0.625</v>
      </c>
      <c r="B16" s="1">
        <v>33.495408597069598</v>
      </c>
    </row>
    <row r="17" spans="1:2" x14ac:dyDescent="0.25">
      <c r="A17" s="1">
        <v>0.75</v>
      </c>
      <c r="B17" s="1">
        <v>33.535723505494502</v>
      </c>
    </row>
    <row r="18" spans="1:2" x14ac:dyDescent="0.25">
      <c r="A18" s="1">
        <v>0.875</v>
      </c>
      <c r="B18" s="1">
        <v>33.539635249084299</v>
      </c>
    </row>
    <row r="19" spans="1:2" x14ac:dyDescent="0.25">
      <c r="A19" s="1">
        <v>1</v>
      </c>
      <c r="B19" s="1">
        <v>33.5486562087913</v>
      </c>
    </row>
    <row r="20" spans="1:2" x14ac:dyDescent="0.25">
      <c r="A20" s="1">
        <v>1.125</v>
      </c>
      <c r="B20" s="1">
        <v>33.5523683736264</v>
      </c>
    </row>
    <row r="21" spans="1:2" x14ac:dyDescent="0.25">
      <c r="A21" s="1">
        <v>1.25</v>
      </c>
      <c r="B21" s="1">
        <v>33.564143520146501</v>
      </c>
    </row>
    <row r="22" spans="1:2" x14ac:dyDescent="0.25">
      <c r="A22" s="1">
        <v>1.375</v>
      </c>
      <c r="B22" s="1">
        <v>33.578333569597099</v>
      </c>
    </row>
    <row r="23" spans="1:2" x14ac:dyDescent="0.25">
      <c r="A23" s="1">
        <v>1.5</v>
      </c>
      <c r="B23" s="1">
        <v>33.584760005494502</v>
      </c>
    </row>
    <row r="24" spans="1:2" x14ac:dyDescent="0.25">
      <c r="A24" s="1">
        <v>1.625</v>
      </c>
      <c r="B24" s="1">
        <v>33.626771333333402</v>
      </c>
    </row>
    <row r="25" spans="1:2" x14ac:dyDescent="0.25">
      <c r="A25" s="1">
        <v>1.75</v>
      </c>
      <c r="B25" s="1">
        <v>33.629186236263799</v>
      </c>
    </row>
    <row r="26" spans="1:2" x14ac:dyDescent="0.25">
      <c r="A26" s="1">
        <v>1.875</v>
      </c>
      <c r="B26" s="1">
        <v>33.624655798534803</v>
      </c>
    </row>
    <row r="27" spans="1:2" x14ac:dyDescent="0.25">
      <c r="A27" s="1">
        <v>2</v>
      </c>
      <c r="B27" s="1">
        <v>33.615415302197803</v>
      </c>
    </row>
    <row r="28" spans="1:2" x14ac:dyDescent="0.25">
      <c r="A28" s="1">
        <v>2.125</v>
      </c>
      <c r="B28" s="1">
        <v>33.614936313186803</v>
      </c>
    </row>
    <row r="29" spans="1:2" x14ac:dyDescent="0.25">
      <c r="A29" s="1">
        <v>2.25</v>
      </c>
      <c r="B29" s="1">
        <v>33.605376490842502</v>
      </c>
    </row>
    <row r="30" spans="1:2" x14ac:dyDescent="0.25">
      <c r="A30" s="1">
        <v>2.375</v>
      </c>
      <c r="B30" s="1">
        <v>33.590867115384697</v>
      </c>
    </row>
    <row r="31" spans="1:2" x14ac:dyDescent="0.25">
      <c r="A31" s="1">
        <v>2.5</v>
      </c>
      <c r="B31" s="1">
        <v>33.553086857142901</v>
      </c>
    </row>
    <row r="32" spans="1:2" x14ac:dyDescent="0.25">
      <c r="A32" s="1">
        <v>2.625</v>
      </c>
      <c r="B32" s="1">
        <v>33.488403382784</v>
      </c>
    </row>
    <row r="33" spans="1:2" x14ac:dyDescent="0.25">
      <c r="A33" s="1">
        <v>2.75</v>
      </c>
      <c r="B33" s="1">
        <v>33.457788001831602</v>
      </c>
    </row>
    <row r="34" spans="1:2" x14ac:dyDescent="0.25">
      <c r="A34" s="1">
        <v>2.875</v>
      </c>
      <c r="B34" s="1">
        <v>33.450124177655702</v>
      </c>
    </row>
    <row r="35" spans="1:2" x14ac:dyDescent="0.25">
      <c r="A35" s="1">
        <v>3</v>
      </c>
      <c r="B35" s="1">
        <v>33.456031708791201</v>
      </c>
    </row>
    <row r="36" spans="1:2" x14ac:dyDescent="0.25">
      <c r="A36" s="1">
        <v>3.125</v>
      </c>
      <c r="B36" s="1">
        <v>33.458506485348003</v>
      </c>
    </row>
    <row r="37" spans="1:2" x14ac:dyDescent="0.25">
      <c r="A37" s="1">
        <v>3.25</v>
      </c>
      <c r="B37" s="1">
        <v>33.499799329670303</v>
      </c>
    </row>
    <row r="38" spans="1:2" x14ac:dyDescent="0.25">
      <c r="A38" s="1">
        <v>3.375</v>
      </c>
      <c r="B38" s="1">
        <v>33.521154256410298</v>
      </c>
    </row>
    <row r="39" spans="1:2" x14ac:dyDescent="0.25">
      <c r="A39" s="1">
        <v>3.5</v>
      </c>
      <c r="B39" s="1">
        <v>33.526981956043997</v>
      </c>
    </row>
    <row r="40" spans="1:2" x14ac:dyDescent="0.25">
      <c r="A40" s="1">
        <v>3.625</v>
      </c>
      <c r="B40" s="1">
        <v>33.530414710622701</v>
      </c>
    </row>
    <row r="41" spans="1:2" x14ac:dyDescent="0.25">
      <c r="A41" s="1">
        <v>3.75</v>
      </c>
      <c r="B41" s="1">
        <v>33.5395753754579</v>
      </c>
    </row>
    <row r="42" spans="1:2" x14ac:dyDescent="0.25">
      <c r="A42" s="1">
        <v>3.875</v>
      </c>
      <c r="B42" s="1">
        <v>33.535484010989002</v>
      </c>
    </row>
    <row r="43" spans="1:2" x14ac:dyDescent="0.25">
      <c r="A43" s="1">
        <v>4</v>
      </c>
      <c r="B43" s="1">
        <v>33.549554313186803</v>
      </c>
    </row>
    <row r="44" spans="1:2" x14ac:dyDescent="0.25">
      <c r="A44" s="1">
        <v>4.125</v>
      </c>
      <c r="B44" s="1">
        <v>33.547718188644701</v>
      </c>
    </row>
    <row r="45" spans="1:2" x14ac:dyDescent="0.25">
      <c r="A45" s="1">
        <v>4.25</v>
      </c>
      <c r="B45" s="1">
        <v>33.552088963369997</v>
      </c>
    </row>
    <row r="46" spans="1:2" x14ac:dyDescent="0.25">
      <c r="A46" s="1">
        <v>4.375</v>
      </c>
      <c r="B46" s="1">
        <v>33.582824091575098</v>
      </c>
    </row>
    <row r="47" spans="1:2" x14ac:dyDescent="0.25">
      <c r="A47" s="1">
        <v>4.5</v>
      </c>
      <c r="B47" s="1">
        <v>33.587015245421298</v>
      </c>
    </row>
    <row r="48" spans="1:2" x14ac:dyDescent="0.25">
      <c r="A48" s="1">
        <v>4.625</v>
      </c>
      <c r="B48" s="1">
        <v>33.581646576923198</v>
      </c>
    </row>
    <row r="49" spans="1:2" x14ac:dyDescent="0.25">
      <c r="A49" s="1">
        <v>4.75</v>
      </c>
      <c r="B49" s="1">
        <v>33.586616087912198</v>
      </c>
    </row>
    <row r="50" spans="1:2" x14ac:dyDescent="0.25">
      <c r="A50" s="1">
        <v>4.875</v>
      </c>
      <c r="B50" s="1">
        <v>33.591306188644701</v>
      </c>
    </row>
    <row r="51" spans="1:2" x14ac:dyDescent="0.25">
      <c r="A51" s="1">
        <v>5</v>
      </c>
      <c r="B51" s="1">
        <v>33.589430148351703</v>
      </c>
    </row>
    <row r="52" spans="1:2" x14ac:dyDescent="0.25">
      <c r="A52" s="1">
        <v>5.125</v>
      </c>
      <c r="B52" s="1">
        <v>33.568614084249198</v>
      </c>
    </row>
    <row r="53" spans="1:2" x14ac:dyDescent="0.25">
      <c r="A53" s="1">
        <v>5.25</v>
      </c>
      <c r="B53" s="1">
        <v>33.510177424908498</v>
      </c>
    </row>
    <row r="54" spans="1:2" x14ac:dyDescent="0.25">
      <c r="A54" s="1">
        <v>5.375</v>
      </c>
      <c r="B54" s="1">
        <v>33.481478000000003</v>
      </c>
    </row>
    <row r="55" spans="1:2" x14ac:dyDescent="0.25">
      <c r="A55" s="1">
        <v>5.5</v>
      </c>
      <c r="B55" s="1">
        <v>33.379134014652003</v>
      </c>
    </row>
    <row r="56" spans="1:2" x14ac:dyDescent="0.25">
      <c r="A56" s="1">
        <v>5.625</v>
      </c>
      <c r="B56" s="1">
        <v>33.359415633699598</v>
      </c>
    </row>
    <row r="57" spans="1:2" x14ac:dyDescent="0.25">
      <c r="A57" s="1">
        <v>5.75</v>
      </c>
      <c r="B57" s="1">
        <v>33.339078558608101</v>
      </c>
    </row>
    <row r="58" spans="1:2" x14ac:dyDescent="0.25">
      <c r="A58" s="1">
        <v>5.875</v>
      </c>
      <c r="B58" s="1">
        <v>33.328600673992703</v>
      </c>
    </row>
    <row r="59" spans="1:2" x14ac:dyDescent="0.25">
      <c r="A59" s="1">
        <v>6</v>
      </c>
      <c r="B59" s="1">
        <v>33.308602882783902</v>
      </c>
    </row>
    <row r="60" spans="1:2" x14ac:dyDescent="0.25">
      <c r="A60" s="1">
        <v>6.125</v>
      </c>
      <c r="B60" s="1">
        <v>33.311177448717999</v>
      </c>
    </row>
    <row r="61" spans="1:2" x14ac:dyDescent="0.25">
      <c r="A61" s="1">
        <v>6.25</v>
      </c>
      <c r="B61" s="1">
        <v>33.293774181318703</v>
      </c>
    </row>
    <row r="62" spans="1:2" x14ac:dyDescent="0.25">
      <c r="A62" s="1">
        <v>6.375</v>
      </c>
      <c r="B62" s="1">
        <v>33.285112463369998</v>
      </c>
    </row>
    <row r="63" spans="1:2" x14ac:dyDescent="0.25">
      <c r="A63" s="1">
        <v>6.5</v>
      </c>
      <c r="B63" s="1">
        <v>33.277528470695998</v>
      </c>
    </row>
    <row r="64" spans="1:2" x14ac:dyDescent="0.25">
      <c r="A64" s="1">
        <v>6.625</v>
      </c>
      <c r="B64" s="1">
        <v>33.297965335164903</v>
      </c>
    </row>
    <row r="65" spans="1:2" x14ac:dyDescent="0.25">
      <c r="A65" s="1">
        <v>6.75</v>
      </c>
      <c r="B65" s="1">
        <v>33.295111358974403</v>
      </c>
    </row>
    <row r="66" spans="1:2" x14ac:dyDescent="0.25">
      <c r="A66" s="1">
        <v>6.875</v>
      </c>
      <c r="B66" s="1">
        <v>33.304651223443301</v>
      </c>
    </row>
    <row r="67" spans="1:2" x14ac:dyDescent="0.25">
      <c r="A67" s="1">
        <v>7</v>
      </c>
      <c r="B67" s="1">
        <v>33.3184620732601</v>
      </c>
    </row>
    <row r="68" spans="1:2" x14ac:dyDescent="0.25">
      <c r="A68" s="1">
        <v>7.125</v>
      </c>
      <c r="B68" s="1">
        <v>33.340435694139202</v>
      </c>
    </row>
    <row r="69" spans="1:2" x14ac:dyDescent="0.25">
      <c r="A69" s="1">
        <v>7.25</v>
      </c>
      <c r="B69" s="1">
        <v>33.3459440677656</v>
      </c>
    </row>
    <row r="70" spans="1:2" x14ac:dyDescent="0.25">
      <c r="A70" s="1">
        <v>7.375</v>
      </c>
      <c r="B70" s="1">
        <v>33.350135221611701</v>
      </c>
    </row>
    <row r="71" spans="1:2" x14ac:dyDescent="0.25">
      <c r="A71" s="1">
        <v>7.5</v>
      </c>
      <c r="B71" s="1">
        <v>33.397634965201497</v>
      </c>
    </row>
    <row r="72" spans="1:2" x14ac:dyDescent="0.25">
      <c r="A72" s="1">
        <v>7.625</v>
      </c>
      <c r="B72" s="1">
        <v>33.4114857307693</v>
      </c>
    </row>
    <row r="73" spans="1:2" x14ac:dyDescent="0.25">
      <c r="A73" s="1">
        <v>7.75</v>
      </c>
      <c r="B73" s="1">
        <v>33.455432972527497</v>
      </c>
    </row>
    <row r="74" spans="1:2" x14ac:dyDescent="0.25">
      <c r="A74" s="1">
        <v>7.875</v>
      </c>
      <c r="B74" s="1">
        <v>33.455293267399298</v>
      </c>
    </row>
    <row r="75" spans="1:2" x14ac:dyDescent="0.25">
      <c r="A75" s="1">
        <v>8</v>
      </c>
      <c r="B75" s="1">
        <v>33.451960302197897</v>
      </c>
    </row>
    <row r="76" spans="1:2" x14ac:dyDescent="0.25">
      <c r="A76" s="1">
        <v>8.125</v>
      </c>
      <c r="B76" s="1">
        <v>33.450124177655702</v>
      </c>
    </row>
    <row r="77" spans="1:2" x14ac:dyDescent="0.25">
      <c r="A77" s="1">
        <v>8.25</v>
      </c>
      <c r="B77" s="1">
        <v>33.443697741758299</v>
      </c>
    </row>
    <row r="78" spans="1:2" x14ac:dyDescent="0.25">
      <c r="A78" s="1">
        <v>8.375</v>
      </c>
      <c r="B78" s="1">
        <v>33.416555031135601</v>
      </c>
    </row>
    <row r="79" spans="1:2" x14ac:dyDescent="0.25">
      <c r="A79" s="1">
        <v>8.5</v>
      </c>
      <c r="B79" s="1">
        <v>33.404739968864497</v>
      </c>
    </row>
    <row r="80" spans="1:2" x14ac:dyDescent="0.25">
      <c r="A80" s="1">
        <v>8.625</v>
      </c>
      <c r="B80" s="1">
        <v>33.400029910256499</v>
      </c>
    </row>
    <row r="81" spans="1:2" x14ac:dyDescent="0.25">
      <c r="A81" s="1">
        <v>8.75</v>
      </c>
      <c r="B81" s="1">
        <v>33.3855804084249</v>
      </c>
    </row>
    <row r="82" spans="1:2" x14ac:dyDescent="0.25">
      <c r="A82" s="1">
        <v>8.875</v>
      </c>
      <c r="B82" s="1">
        <v>33.387456448717998</v>
      </c>
    </row>
    <row r="83" spans="1:2" x14ac:dyDescent="0.25">
      <c r="A83" s="1">
        <v>9</v>
      </c>
      <c r="B83" s="1">
        <v>33.383903946886498</v>
      </c>
    </row>
    <row r="84" spans="1:2" x14ac:dyDescent="0.25">
      <c r="A84" s="1">
        <v>9.125</v>
      </c>
      <c r="B84" s="1">
        <v>33.375521639194197</v>
      </c>
    </row>
    <row r="85" spans="1:2" x14ac:dyDescent="0.25">
      <c r="A85" s="1">
        <v>9.25</v>
      </c>
      <c r="B85" s="1">
        <v>33.331734060439601</v>
      </c>
    </row>
    <row r="86" spans="1:2" x14ac:dyDescent="0.25">
      <c r="A86" s="1">
        <v>9.375</v>
      </c>
      <c r="B86" s="1">
        <v>33.323950489010997</v>
      </c>
    </row>
    <row r="87" spans="1:2" x14ac:dyDescent="0.25">
      <c r="A87" s="1">
        <v>9.5</v>
      </c>
      <c r="B87" s="1">
        <v>33.321755122710599</v>
      </c>
    </row>
    <row r="88" spans="1:2" x14ac:dyDescent="0.25">
      <c r="A88" s="1">
        <v>9.625</v>
      </c>
      <c r="B88" s="1">
        <v>33.327762443223399</v>
      </c>
    </row>
    <row r="89" spans="1:2" x14ac:dyDescent="0.25">
      <c r="A89" s="1">
        <v>9.75</v>
      </c>
      <c r="B89" s="1">
        <v>33.337601675824097</v>
      </c>
    </row>
    <row r="90" spans="1:2" x14ac:dyDescent="0.25">
      <c r="A90" s="1">
        <v>9.875</v>
      </c>
      <c r="B90" s="1">
        <v>33.3359850879121</v>
      </c>
    </row>
    <row r="91" spans="1:2" x14ac:dyDescent="0.25">
      <c r="A91" s="1">
        <v>10</v>
      </c>
      <c r="B91" s="1">
        <v>33.343369501831503</v>
      </c>
    </row>
    <row r="92" spans="1:2" x14ac:dyDescent="0.25">
      <c r="A92" s="1">
        <v>10.125</v>
      </c>
      <c r="B92" s="1">
        <v>33.346243435897399</v>
      </c>
    </row>
    <row r="93" spans="1:2" x14ac:dyDescent="0.25">
      <c r="A93" s="1">
        <v>10.25</v>
      </c>
      <c r="B93" s="1">
        <v>33.355663553113601</v>
      </c>
    </row>
    <row r="94" spans="1:2" x14ac:dyDescent="0.25">
      <c r="A94" s="1">
        <v>10.375</v>
      </c>
      <c r="B94" s="1">
        <v>33.354446122710598</v>
      </c>
    </row>
    <row r="95" spans="1:2" x14ac:dyDescent="0.25">
      <c r="A95" s="1">
        <v>10.5</v>
      </c>
      <c r="B95" s="1">
        <v>33.355683510989003</v>
      </c>
    </row>
    <row r="96" spans="1:2" x14ac:dyDescent="0.25">
      <c r="A96" s="1">
        <v>10.625</v>
      </c>
      <c r="B96" s="1">
        <v>33.379632961538498</v>
      </c>
    </row>
    <row r="97" spans="1:2" x14ac:dyDescent="0.25">
      <c r="A97" s="1">
        <v>10.75</v>
      </c>
      <c r="B97" s="1">
        <v>33.384901840659303</v>
      </c>
    </row>
    <row r="98" spans="1:2" x14ac:dyDescent="0.25">
      <c r="A98" s="1">
        <v>10.875</v>
      </c>
      <c r="B98" s="1">
        <v>33.456410908424999</v>
      </c>
    </row>
    <row r="99" spans="1:2" x14ac:dyDescent="0.25">
      <c r="A99" s="1">
        <v>11</v>
      </c>
      <c r="B99" s="1">
        <v>33.423260877289401</v>
      </c>
    </row>
    <row r="100" spans="1:2" x14ac:dyDescent="0.25">
      <c r="A100" s="1">
        <v>11.125</v>
      </c>
      <c r="B100" s="1">
        <v>33.357359972527497</v>
      </c>
    </row>
    <row r="101" spans="1:2" x14ac:dyDescent="0.25">
      <c r="A101" s="1">
        <v>11.25</v>
      </c>
      <c r="B101" s="1">
        <v>33.348917791208798</v>
      </c>
    </row>
    <row r="102" spans="1:2" x14ac:dyDescent="0.25">
      <c r="A102" s="1">
        <v>11.375</v>
      </c>
      <c r="B102" s="1">
        <v>33.346383141025697</v>
      </c>
    </row>
    <row r="103" spans="1:2" x14ac:dyDescent="0.25">
      <c r="A103" s="1">
        <v>11.5</v>
      </c>
      <c r="B103" s="1">
        <v>33.352051177655703</v>
      </c>
    </row>
    <row r="104" spans="1:2" x14ac:dyDescent="0.25">
      <c r="A104" s="1">
        <v>11.625</v>
      </c>
      <c r="B104" s="1">
        <v>33.349037538461602</v>
      </c>
    </row>
    <row r="105" spans="1:2" x14ac:dyDescent="0.25">
      <c r="A105" s="1">
        <v>11.75</v>
      </c>
      <c r="B105" s="1">
        <v>33.341633166666703</v>
      </c>
    </row>
    <row r="106" spans="1:2" x14ac:dyDescent="0.25">
      <c r="A106" s="1">
        <v>11.875</v>
      </c>
      <c r="B106" s="1">
        <v>33.336663655677697</v>
      </c>
    </row>
    <row r="107" spans="1:2" x14ac:dyDescent="0.25">
      <c r="A107" s="1">
        <v>12</v>
      </c>
      <c r="B107" s="1">
        <v>33.328221474358998</v>
      </c>
    </row>
    <row r="108" spans="1:2" x14ac:dyDescent="0.25">
      <c r="A108" s="1">
        <v>12.125</v>
      </c>
      <c r="B108" s="1">
        <v>33.313692141025697</v>
      </c>
    </row>
    <row r="109" spans="1:2" x14ac:dyDescent="0.25">
      <c r="A109" s="1">
        <v>12.25</v>
      </c>
      <c r="B109" s="1">
        <v>33.293794139194098</v>
      </c>
    </row>
    <row r="110" spans="1:2" x14ac:dyDescent="0.25">
      <c r="A110" s="1">
        <v>12.375</v>
      </c>
      <c r="B110" s="1">
        <v>33.246314353479903</v>
      </c>
    </row>
    <row r="111" spans="1:2" x14ac:dyDescent="0.25">
      <c r="A111" s="1">
        <v>12.5</v>
      </c>
      <c r="B111" s="1">
        <v>33.146405228937802</v>
      </c>
    </row>
    <row r="112" spans="1:2" x14ac:dyDescent="0.25">
      <c r="A112" s="1">
        <v>12.625</v>
      </c>
      <c r="B112" s="1">
        <v>33.142014496337097</v>
      </c>
    </row>
    <row r="113" spans="1:2" x14ac:dyDescent="0.25">
      <c r="A113" s="1">
        <v>12.75</v>
      </c>
      <c r="B113" s="1">
        <v>33.146604807692398</v>
      </c>
    </row>
    <row r="114" spans="1:2" x14ac:dyDescent="0.25">
      <c r="A114" s="1">
        <v>12.875</v>
      </c>
      <c r="B114" s="1">
        <v>33.152532296703299</v>
      </c>
    </row>
    <row r="115" spans="1:2" x14ac:dyDescent="0.25">
      <c r="A115" s="1">
        <v>13</v>
      </c>
      <c r="B115" s="1">
        <v>33.155326399267402</v>
      </c>
    </row>
    <row r="116" spans="1:2" x14ac:dyDescent="0.25">
      <c r="A116" s="1">
        <v>13.125</v>
      </c>
      <c r="B116" s="1">
        <v>33.1502570989012</v>
      </c>
    </row>
    <row r="117" spans="1:2" x14ac:dyDescent="0.25">
      <c r="A117" s="1">
        <v>13.25</v>
      </c>
      <c r="B117" s="1">
        <v>33.158459785714399</v>
      </c>
    </row>
    <row r="118" spans="1:2" x14ac:dyDescent="0.25">
      <c r="A118" s="1">
        <v>13.375</v>
      </c>
      <c r="B118" s="1">
        <v>33.2206086098901</v>
      </c>
    </row>
    <row r="119" spans="1:2" x14ac:dyDescent="0.25">
      <c r="A119" s="1">
        <v>13.5</v>
      </c>
      <c r="B119" s="1">
        <v>33.242861641025698</v>
      </c>
    </row>
    <row r="120" spans="1:2" x14ac:dyDescent="0.25">
      <c r="A120" s="1">
        <v>13.625</v>
      </c>
      <c r="B120" s="1">
        <v>33.274135631868099</v>
      </c>
    </row>
    <row r="121" spans="1:2" x14ac:dyDescent="0.25">
      <c r="A121" s="1">
        <v>13.75</v>
      </c>
      <c r="B121" s="1">
        <v>33.277348849816903</v>
      </c>
    </row>
    <row r="122" spans="1:2" x14ac:dyDescent="0.25">
      <c r="A122" s="1">
        <v>13.875</v>
      </c>
      <c r="B122" s="1">
        <v>33.283994822344297</v>
      </c>
    </row>
    <row r="123" spans="1:2" x14ac:dyDescent="0.25">
      <c r="A123" s="1">
        <v>14</v>
      </c>
      <c r="B123" s="1">
        <v>33.2942930860806</v>
      </c>
    </row>
    <row r="124" spans="1:2" x14ac:dyDescent="0.25">
      <c r="A124" s="1">
        <v>14.125</v>
      </c>
      <c r="B124" s="1">
        <v>33.291578815018298</v>
      </c>
    </row>
    <row r="125" spans="1:2" x14ac:dyDescent="0.25">
      <c r="A125" s="1">
        <v>14.25</v>
      </c>
      <c r="B125" s="1">
        <v>33.3201185769231</v>
      </c>
    </row>
    <row r="126" spans="1:2" x14ac:dyDescent="0.25">
      <c r="A126" s="1">
        <v>14.375</v>
      </c>
      <c r="B126" s="1">
        <v>33.322912679487203</v>
      </c>
    </row>
    <row r="127" spans="1:2" x14ac:dyDescent="0.25">
      <c r="A127" s="1">
        <v>14.5</v>
      </c>
      <c r="B127" s="1">
        <v>33.319819208791301</v>
      </c>
    </row>
    <row r="128" spans="1:2" x14ac:dyDescent="0.25">
      <c r="A128" s="1">
        <v>14.625</v>
      </c>
      <c r="B128" s="1">
        <v>33.233581228937801</v>
      </c>
    </row>
    <row r="129" spans="1:2" x14ac:dyDescent="0.25">
      <c r="A129" s="1">
        <v>14.75</v>
      </c>
      <c r="B129" s="1">
        <v>33.093696479853399</v>
      </c>
    </row>
    <row r="130" spans="1:2" x14ac:dyDescent="0.25">
      <c r="A130" s="1">
        <v>14.875</v>
      </c>
      <c r="B130" s="1">
        <v>32.929383291208801</v>
      </c>
    </row>
    <row r="131" spans="1:2" x14ac:dyDescent="0.25">
      <c r="A131" s="1">
        <v>15</v>
      </c>
      <c r="B131" s="1">
        <v>32.943633214285697</v>
      </c>
    </row>
    <row r="132" spans="1:2" x14ac:dyDescent="0.25">
      <c r="A132" s="1">
        <v>15.125</v>
      </c>
      <c r="B132" s="1">
        <v>32.963152016483498</v>
      </c>
    </row>
    <row r="133" spans="1:2" x14ac:dyDescent="0.25">
      <c r="A133" s="1">
        <v>15.25</v>
      </c>
      <c r="B133" s="1">
        <v>32.969039589743602</v>
      </c>
    </row>
    <row r="134" spans="1:2" x14ac:dyDescent="0.25">
      <c r="A134" s="1">
        <v>15.375</v>
      </c>
      <c r="B134" s="1">
        <v>32.9720931446886</v>
      </c>
    </row>
    <row r="135" spans="1:2" x14ac:dyDescent="0.25">
      <c r="A135" s="1">
        <v>15.5</v>
      </c>
      <c r="B135" s="1">
        <v>32.971753860805897</v>
      </c>
    </row>
    <row r="136" spans="1:2" x14ac:dyDescent="0.25">
      <c r="A136" s="1">
        <v>15.625</v>
      </c>
      <c r="B136" s="1">
        <v>32.960557492673999</v>
      </c>
    </row>
    <row r="137" spans="1:2" x14ac:dyDescent="0.25">
      <c r="A137" s="1">
        <v>15.75</v>
      </c>
      <c r="B137" s="1">
        <v>32.979936589743602</v>
      </c>
    </row>
    <row r="138" spans="1:2" x14ac:dyDescent="0.25">
      <c r="A138" s="1">
        <v>15.875</v>
      </c>
      <c r="B138" s="1">
        <v>32.957364232600703</v>
      </c>
    </row>
    <row r="139" spans="1:2" x14ac:dyDescent="0.25">
      <c r="A139" s="1">
        <v>16</v>
      </c>
      <c r="B139" s="1">
        <v>32.961774923076902</v>
      </c>
    </row>
    <row r="140" spans="1:2" x14ac:dyDescent="0.25">
      <c r="A140" s="1">
        <v>16.125</v>
      </c>
      <c r="B140" s="1">
        <v>32.974408258241702</v>
      </c>
    </row>
    <row r="141" spans="1:2" x14ac:dyDescent="0.25">
      <c r="A141" s="1">
        <v>16.25</v>
      </c>
      <c r="B141" s="1">
        <v>32.999215897435903</v>
      </c>
    </row>
    <row r="142" spans="1:2" x14ac:dyDescent="0.25">
      <c r="A142" s="1">
        <v>16.375</v>
      </c>
      <c r="B142" s="1">
        <v>33.016738912087902</v>
      </c>
    </row>
    <row r="143" spans="1:2" x14ac:dyDescent="0.25">
      <c r="A143" s="1">
        <v>16.5</v>
      </c>
      <c r="B143" s="1">
        <v>33.020930065934103</v>
      </c>
    </row>
    <row r="144" spans="1:2" x14ac:dyDescent="0.25">
      <c r="A144" s="1">
        <v>16.625</v>
      </c>
      <c r="B144" s="1">
        <v>33.084056826007398</v>
      </c>
    </row>
    <row r="145" spans="1:2" x14ac:dyDescent="0.25">
      <c r="A145" s="1">
        <v>16.75</v>
      </c>
      <c r="B145" s="1">
        <v>33.094135553113603</v>
      </c>
    </row>
    <row r="146" spans="1:2" x14ac:dyDescent="0.25">
      <c r="A146" s="1">
        <v>16.875</v>
      </c>
      <c r="B146" s="1">
        <v>33.121896957875499</v>
      </c>
    </row>
    <row r="147" spans="1:2" x14ac:dyDescent="0.25">
      <c r="A147" s="1">
        <v>17</v>
      </c>
      <c r="B147" s="1">
        <v>33.123693166666698</v>
      </c>
    </row>
    <row r="148" spans="1:2" x14ac:dyDescent="0.25">
      <c r="A148" s="1">
        <v>17.125</v>
      </c>
      <c r="B148" s="1">
        <v>33.117586056776503</v>
      </c>
    </row>
    <row r="149" spans="1:2" x14ac:dyDescent="0.25">
      <c r="A149" s="1">
        <v>17.25</v>
      </c>
      <c r="B149" s="1">
        <v>33.121657463369999</v>
      </c>
    </row>
    <row r="150" spans="1:2" x14ac:dyDescent="0.25">
      <c r="A150" s="1">
        <v>17.375</v>
      </c>
      <c r="B150" s="1">
        <v>33.122415862637403</v>
      </c>
    </row>
    <row r="151" spans="1:2" x14ac:dyDescent="0.25">
      <c r="A151" s="1">
        <v>17.5</v>
      </c>
      <c r="B151" s="1">
        <v>33.141994538461603</v>
      </c>
    </row>
    <row r="152" spans="1:2" x14ac:dyDescent="0.25">
      <c r="A152" s="1">
        <v>17.625</v>
      </c>
      <c r="B152" s="1">
        <v>33.153869474358999</v>
      </c>
    </row>
    <row r="153" spans="1:2" x14ac:dyDescent="0.25">
      <c r="A153" s="1">
        <v>17.75</v>
      </c>
      <c r="B153" s="1">
        <v>33.154727663003698</v>
      </c>
    </row>
    <row r="154" spans="1:2" x14ac:dyDescent="0.25">
      <c r="A154" s="1">
        <v>17.875</v>
      </c>
      <c r="B154" s="1">
        <v>33.1147919542125</v>
      </c>
    </row>
    <row r="155" spans="1:2" x14ac:dyDescent="0.25">
      <c r="A155" s="1">
        <v>18</v>
      </c>
      <c r="B155" s="1">
        <v>33.099424390109903</v>
      </c>
    </row>
    <row r="156" spans="1:2" x14ac:dyDescent="0.25">
      <c r="A156" s="1">
        <v>18.125</v>
      </c>
      <c r="B156" s="1">
        <v>33.075754349816897</v>
      </c>
    </row>
    <row r="157" spans="1:2" x14ac:dyDescent="0.25">
      <c r="A157" s="1">
        <v>18.25</v>
      </c>
      <c r="B157" s="1">
        <v>33.069587366300397</v>
      </c>
    </row>
    <row r="158" spans="1:2" x14ac:dyDescent="0.25">
      <c r="A158" s="1">
        <v>18.375</v>
      </c>
      <c r="B158" s="1">
        <v>33.065974990842498</v>
      </c>
    </row>
    <row r="159" spans="1:2" x14ac:dyDescent="0.25">
      <c r="A159" s="1">
        <v>18.5</v>
      </c>
      <c r="B159" s="1">
        <v>33.0618037948718</v>
      </c>
    </row>
    <row r="160" spans="1:2" x14ac:dyDescent="0.25">
      <c r="A160" s="1">
        <v>18.625</v>
      </c>
      <c r="B160" s="1">
        <v>33.0002137912088</v>
      </c>
    </row>
    <row r="161" spans="1:2" x14ac:dyDescent="0.25">
      <c r="A161" s="1">
        <v>18.75</v>
      </c>
      <c r="B161" s="1">
        <v>32.856117930403002</v>
      </c>
    </row>
    <row r="162" spans="1:2" x14ac:dyDescent="0.25">
      <c r="A162" s="1">
        <v>18.875</v>
      </c>
      <c r="B162" s="1">
        <v>32.7677245</v>
      </c>
    </row>
    <row r="163" spans="1:2" x14ac:dyDescent="0.25">
      <c r="A163" s="1">
        <v>19</v>
      </c>
      <c r="B163" s="1">
        <v>32.835062371794898</v>
      </c>
    </row>
    <row r="164" spans="1:2" x14ac:dyDescent="0.25">
      <c r="A164" s="1">
        <v>19.125</v>
      </c>
      <c r="B164" s="1">
        <v>32.853603238095303</v>
      </c>
    </row>
    <row r="165" spans="1:2" x14ac:dyDescent="0.25">
      <c r="A165" s="1">
        <v>19.25</v>
      </c>
      <c r="B165" s="1">
        <v>32.859071695970798</v>
      </c>
    </row>
    <row r="166" spans="1:2" x14ac:dyDescent="0.25">
      <c r="A166" s="1">
        <v>19.375</v>
      </c>
      <c r="B166" s="1">
        <v>32.893618778388301</v>
      </c>
    </row>
    <row r="167" spans="1:2" x14ac:dyDescent="0.25">
      <c r="A167" s="1">
        <v>19.5</v>
      </c>
      <c r="B167" s="1">
        <v>33.088208064102602</v>
      </c>
    </row>
    <row r="168" spans="1:2" x14ac:dyDescent="0.25">
      <c r="A168" s="1">
        <v>19.625</v>
      </c>
      <c r="B168" s="1">
        <v>33.098825653846198</v>
      </c>
    </row>
    <row r="169" spans="1:2" x14ac:dyDescent="0.25">
      <c r="A169" s="1">
        <v>19.75</v>
      </c>
      <c r="B169" s="1">
        <v>33.1005819468865</v>
      </c>
    </row>
    <row r="170" spans="1:2" x14ac:dyDescent="0.25">
      <c r="A170" s="1">
        <v>19.875</v>
      </c>
      <c r="B170" s="1">
        <v>33.135947302197799</v>
      </c>
    </row>
    <row r="171" spans="1:2" x14ac:dyDescent="0.25">
      <c r="A171" s="1">
        <v>20</v>
      </c>
      <c r="B171" s="1">
        <v>33.133053410256402</v>
      </c>
    </row>
    <row r="172" spans="1:2" x14ac:dyDescent="0.25">
      <c r="A172" s="1">
        <v>20.125</v>
      </c>
      <c r="B172" s="1">
        <v>33.207995232600702</v>
      </c>
    </row>
    <row r="173" spans="1:2" x14ac:dyDescent="0.25">
      <c r="A173" s="1">
        <v>20.25</v>
      </c>
      <c r="B173" s="1">
        <v>33.211627565934101</v>
      </c>
    </row>
    <row r="174" spans="1:2" x14ac:dyDescent="0.25">
      <c r="A174" s="1">
        <v>20.375</v>
      </c>
      <c r="B174" s="1">
        <v>33.225079173992697</v>
      </c>
    </row>
    <row r="175" spans="1:2" x14ac:dyDescent="0.25">
      <c r="A175" s="1">
        <v>20.5</v>
      </c>
      <c r="B175" s="1">
        <v>33.225218879120902</v>
      </c>
    </row>
    <row r="176" spans="1:2" x14ac:dyDescent="0.25">
      <c r="A176" s="1">
        <v>20.625</v>
      </c>
      <c r="B176" s="1">
        <v>33.217914296703299</v>
      </c>
    </row>
    <row r="177" spans="1:2" x14ac:dyDescent="0.25">
      <c r="A177" s="1">
        <v>20.75</v>
      </c>
      <c r="B177" s="1">
        <v>33.2155592673993</v>
      </c>
    </row>
    <row r="178" spans="1:2" x14ac:dyDescent="0.25">
      <c r="A178" s="1">
        <v>20.875</v>
      </c>
      <c r="B178" s="1">
        <v>33.215679014651997</v>
      </c>
    </row>
    <row r="179" spans="1:2" x14ac:dyDescent="0.25">
      <c r="A179" s="1">
        <v>21</v>
      </c>
      <c r="B179" s="1">
        <v>33.175104653846198</v>
      </c>
    </row>
    <row r="180" spans="1:2" x14ac:dyDescent="0.25">
      <c r="A180" s="1">
        <v>21.125</v>
      </c>
      <c r="B180" s="1">
        <v>33.143950410256402</v>
      </c>
    </row>
    <row r="181" spans="1:2" x14ac:dyDescent="0.25">
      <c r="A181" s="1">
        <v>21.25</v>
      </c>
      <c r="B181" s="1">
        <v>33.107507329670298</v>
      </c>
    </row>
    <row r="182" spans="1:2" x14ac:dyDescent="0.25">
      <c r="A182" s="1">
        <v>21.375</v>
      </c>
      <c r="B182" s="1">
        <v>33.072601005494498</v>
      </c>
    </row>
    <row r="183" spans="1:2" x14ac:dyDescent="0.25">
      <c r="A183" s="1">
        <v>21.5</v>
      </c>
      <c r="B183" s="1">
        <v>33.088427600732601</v>
      </c>
    </row>
    <row r="184" spans="1:2" x14ac:dyDescent="0.25">
      <c r="A184" s="1">
        <v>21.625</v>
      </c>
      <c r="B184" s="1">
        <v>33.080863565934102</v>
      </c>
    </row>
    <row r="185" spans="1:2" x14ac:dyDescent="0.25">
      <c r="A185" s="1">
        <v>21.75</v>
      </c>
      <c r="B185" s="1">
        <v>33.077011695970697</v>
      </c>
    </row>
    <row r="186" spans="1:2" x14ac:dyDescent="0.25">
      <c r="A186" s="1">
        <v>21.875</v>
      </c>
      <c r="B186" s="1">
        <v>33.065815327838898</v>
      </c>
    </row>
    <row r="187" spans="1:2" x14ac:dyDescent="0.25">
      <c r="A187" s="1">
        <v>22</v>
      </c>
      <c r="B187" s="1">
        <v>33.056095842490897</v>
      </c>
    </row>
    <row r="188" spans="1:2" x14ac:dyDescent="0.25">
      <c r="A188" s="1">
        <v>22.125</v>
      </c>
      <c r="B188" s="1">
        <v>33.055197738095302</v>
      </c>
    </row>
    <row r="189" spans="1:2" x14ac:dyDescent="0.25">
      <c r="A189" s="1">
        <v>22.25</v>
      </c>
      <c r="B189" s="1">
        <v>32.970656177655698</v>
      </c>
    </row>
    <row r="190" spans="1:2" x14ac:dyDescent="0.25">
      <c r="A190" s="1">
        <v>22.375</v>
      </c>
      <c r="B190" s="1">
        <v>32.963990247252802</v>
      </c>
    </row>
    <row r="191" spans="1:2" x14ac:dyDescent="0.25">
      <c r="A191" s="1">
        <v>22.5</v>
      </c>
      <c r="B191" s="1">
        <v>32.962852648351699</v>
      </c>
    </row>
    <row r="192" spans="1:2" x14ac:dyDescent="0.25">
      <c r="A192" s="1">
        <v>22.625</v>
      </c>
      <c r="B192" s="1">
        <v>32.970416683150198</v>
      </c>
    </row>
    <row r="193" spans="1:2" x14ac:dyDescent="0.25">
      <c r="A193" s="1">
        <v>22.75</v>
      </c>
      <c r="B193" s="1">
        <v>32.995523690476197</v>
      </c>
    </row>
    <row r="194" spans="1:2" x14ac:dyDescent="0.25">
      <c r="A194" s="1">
        <v>22.875</v>
      </c>
      <c r="B194" s="1">
        <v>33.0569141153846</v>
      </c>
    </row>
    <row r="195" spans="1:2" x14ac:dyDescent="0.25">
      <c r="A195" s="1">
        <v>23</v>
      </c>
      <c r="B195" s="1">
        <v>33.082839395604402</v>
      </c>
    </row>
    <row r="196" spans="1:2" x14ac:dyDescent="0.25">
      <c r="A196" s="1">
        <v>23.125</v>
      </c>
      <c r="B196" s="1">
        <v>33.0843961098902</v>
      </c>
    </row>
    <row r="197" spans="1:2" x14ac:dyDescent="0.25">
      <c r="A197" s="1">
        <v>23.25</v>
      </c>
      <c r="B197" s="1">
        <v>33.090762672161198</v>
      </c>
    </row>
    <row r="198" spans="1:2" x14ac:dyDescent="0.25">
      <c r="A198" s="1">
        <v>23.375</v>
      </c>
      <c r="B198" s="1">
        <v>33.117725761904801</v>
      </c>
    </row>
    <row r="199" spans="1:2" x14ac:dyDescent="0.25">
      <c r="A199" s="1">
        <v>23.5</v>
      </c>
      <c r="B199" s="1">
        <v>33.181810500000097</v>
      </c>
    </row>
    <row r="200" spans="1:2" x14ac:dyDescent="0.25">
      <c r="A200" s="1">
        <v>23.625</v>
      </c>
      <c r="B200" s="1">
        <v>33.190731670329697</v>
      </c>
    </row>
    <row r="201" spans="1:2" x14ac:dyDescent="0.25">
      <c r="A201" s="1">
        <v>23.75</v>
      </c>
      <c r="B201" s="1">
        <v>33.197617137362698</v>
      </c>
    </row>
    <row r="202" spans="1:2" x14ac:dyDescent="0.25">
      <c r="A202" s="1">
        <v>23.875</v>
      </c>
      <c r="B202" s="1">
        <v>33.203524668498197</v>
      </c>
    </row>
    <row r="203" spans="1:2" x14ac:dyDescent="0.25">
      <c r="A203" s="1">
        <v>24</v>
      </c>
      <c r="B203" s="1">
        <v>33.196200128205199</v>
      </c>
    </row>
    <row r="204" spans="1:2" x14ac:dyDescent="0.25">
      <c r="A204" s="1">
        <v>24.125</v>
      </c>
      <c r="B204" s="1">
        <v>33.197138148351698</v>
      </c>
    </row>
    <row r="205" spans="1:2" x14ac:dyDescent="0.25">
      <c r="A205" s="1">
        <v>24.25</v>
      </c>
      <c r="B205" s="1">
        <v>33.135967260073301</v>
      </c>
    </row>
    <row r="206" spans="1:2" x14ac:dyDescent="0.25">
      <c r="A206" s="1">
        <v>24.375</v>
      </c>
      <c r="B206" s="1">
        <v>32.9812538095238</v>
      </c>
    </row>
    <row r="207" spans="1:2" x14ac:dyDescent="0.25">
      <c r="A207" s="1">
        <v>24.5</v>
      </c>
      <c r="B207" s="1">
        <v>32.983529007325998</v>
      </c>
    </row>
    <row r="208" spans="1:2" x14ac:dyDescent="0.25">
      <c r="A208" s="1">
        <v>24.625</v>
      </c>
      <c r="B208" s="1">
        <v>32.986043699633697</v>
      </c>
    </row>
    <row r="209" spans="1:2" x14ac:dyDescent="0.25">
      <c r="A209" s="1">
        <v>24.75</v>
      </c>
      <c r="B209" s="1">
        <v>32.986343067765603</v>
      </c>
    </row>
    <row r="210" spans="1:2" x14ac:dyDescent="0.25">
      <c r="A210" s="1">
        <v>24.875</v>
      </c>
      <c r="B210" s="1">
        <v>32.975466025640998</v>
      </c>
    </row>
    <row r="211" spans="1:2" x14ac:dyDescent="0.25">
      <c r="A211" s="1">
        <v>25</v>
      </c>
      <c r="B211" s="1">
        <v>32.979776926739902</v>
      </c>
    </row>
    <row r="212" spans="1:2" x14ac:dyDescent="0.25">
      <c r="A212" s="1">
        <v>25.125</v>
      </c>
      <c r="B212" s="1">
        <v>33.026578144688699</v>
      </c>
    </row>
    <row r="213" spans="1:2" x14ac:dyDescent="0.25">
      <c r="A213" s="1">
        <v>25.25</v>
      </c>
      <c r="B213" s="1">
        <v>33.030050815018299</v>
      </c>
    </row>
    <row r="214" spans="1:2" x14ac:dyDescent="0.25">
      <c r="A214" s="1">
        <v>25.375</v>
      </c>
      <c r="B214" s="1">
        <v>33.0260392820513</v>
      </c>
    </row>
    <row r="215" spans="1:2" x14ac:dyDescent="0.25">
      <c r="A215" s="1">
        <v>25.5</v>
      </c>
      <c r="B215" s="1">
        <v>33.047753450549401</v>
      </c>
    </row>
    <row r="216" spans="1:2" x14ac:dyDescent="0.25">
      <c r="A216" s="1">
        <v>25.625</v>
      </c>
      <c r="B216" s="1">
        <v>33.076373043956103</v>
      </c>
    </row>
    <row r="217" spans="1:2" x14ac:dyDescent="0.25">
      <c r="A217" s="1">
        <v>25.75</v>
      </c>
      <c r="B217" s="1">
        <v>33.101360304029299</v>
      </c>
    </row>
    <row r="218" spans="1:2" x14ac:dyDescent="0.25">
      <c r="A218" s="1">
        <v>25.875</v>
      </c>
      <c r="B218" s="1">
        <v>33.116707910256402</v>
      </c>
    </row>
    <row r="219" spans="1:2" x14ac:dyDescent="0.25">
      <c r="A219" s="1">
        <v>26</v>
      </c>
      <c r="B219" s="1">
        <v>33.141675212454302</v>
      </c>
    </row>
    <row r="220" spans="1:2" x14ac:dyDescent="0.25">
      <c r="A220" s="1">
        <v>26.125</v>
      </c>
      <c r="B220" s="1">
        <v>33.159078479853498</v>
      </c>
    </row>
    <row r="221" spans="1:2" x14ac:dyDescent="0.25">
      <c r="A221" s="1">
        <v>26.25</v>
      </c>
      <c r="B221" s="1">
        <v>33.184943886446902</v>
      </c>
    </row>
    <row r="222" spans="1:2" x14ac:dyDescent="0.25">
      <c r="A222" s="1">
        <v>26.375</v>
      </c>
      <c r="B222" s="1">
        <v>33.188775798534799</v>
      </c>
    </row>
    <row r="223" spans="1:2" x14ac:dyDescent="0.25">
      <c r="A223" s="1">
        <v>26.5</v>
      </c>
      <c r="B223" s="1">
        <v>33.220808188644703</v>
      </c>
    </row>
    <row r="224" spans="1:2" x14ac:dyDescent="0.25">
      <c r="A224" s="1">
        <v>26.625</v>
      </c>
      <c r="B224" s="1">
        <v>33.230886915750901</v>
      </c>
    </row>
    <row r="225" spans="1:2" x14ac:dyDescent="0.25">
      <c r="A225" s="1">
        <v>26.75</v>
      </c>
      <c r="B225" s="1">
        <v>33.261542212454202</v>
      </c>
    </row>
    <row r="226" spans="1:2" x14ac:dyDescent="0.25">
      <c r="A226" s="1">
        <v>26.875</v>
      </c>
      <c r="B226" s="1">
        <v>33.294592454212498</v>
      </c>
    </row>
    <row r="227" spans="1:2" x14ac:dyDescent="0.25">
      <c r="A227" s="1">
        <v>27</v>
      </c>
      <c r="B227" s="1">
        <v>33.268647216117202</v>
      </c>
    </row>
    <row r="228" spans="1:2" x14ac:dyDescent="0.25">
      <c r="A228" s="1">
        <v>27.125</v>
      </c>
      <c r="B228" s="1">
        <v>33.2269352564103</v>
      </c>
    </row>
    <row r="229" spans="1:2" x14ac:dyDescent="0.25">
      <c r="A229" s="1">
        <v>27.25</v>
      </c>
      <c r="B229" s="1">
        <v>33.195202234432301</v>
      </c>
    </row>
    <row r="230" spans="1:2" x14ac:dyDescent="0.25">
      <c r="A230" s="1">
        <v>27.375</v>
      </c>
      <c r="B230" s="1">
        <v>33.181231721611802</v>
      </c>
    </row>
    <row r="231" spans="1:2" x14ac:dyDescent="0.25">
      <c r="A231" s="1">
        <v>27.5</v>
      </c>
      <c r="B231" s="1">
        <v>33.174166633699699</v>
      </c>
    </row>
    <row r="232" spans="1:2" x14ac:dyDescent="0.25">
      <c r="A232" s="1">
        <v>27.625</v>
      </c>
      <c r="B232" s="1">
        <v>33.176401915751001</v>
      </c>
    </row>
    <row r="233" spans="1:2" x14ac:dyDescent="0.25">
      <c r="A233" s="1">
        <v>27.75</v>
      </c>
      <c r="B233" s="1">
        <v>33.178417661172197</v>
      </c>
    </row>
    <row r="234" spans="1:2" x14ac:dyDescent="0.25">
      <c r="A234" s="1">
        <v>27.875</v>
      </c>
      <c r="B234" s="1">
        <v>33.172729666666697</v>
      </c>
    </row>
    <row r="235" spans="1:2" x14ac:dyDescent="0.25">
      <c r="A235" s="1">
        <v>28</v>
      </c>
      <c r="B235" s="1">
        <v>33.150197225274802</v>
      </c>
    </row>
    <row r="236" spans="1:2" x14ac:dyDescent="0.25">
      <c r="A236" s="1">
        <v>28.125</v>
      </c>
      <c r="B236" s="1">
        <v>33.125808701465203</v>
      </c>
    </row>
    <row r="237" spans="1:2" x14ac:dyDescent="0.25">
      <c r="A237" s="1">
        <v>28.25</v>
      </c>
      <c r="B237" s="1">
        <v>33.094854036630103</v>
      </c>
    </row>
    <row r="238" spans="1:2" x14ac:dyDescent="0.25">
      <c r="A238" s="1">
        <v>28.375</v>
      </c>
      <c r="B238" s="1">
        <v>33.089126126373699</v>
      </c>
    </row>
    <row r="239" spans="1:2" x14ac:dyDescent="0.25">
      <c r="A239" s="1">
        <v>28.5</v>
      </c>
      <c r="B239" s="1">
        <v>33.077151401098902</v>
      </c>
    </row>
    <row r="240" spans="1:2" x14ac:dyDescent="0.25">
      <c r="A240" s="1">
        <v>28.625</v>
      </c>
      <c r="B240" s="1">
        <v>33.075973886446903</v>
      </c>
    </row>
    <row r="241" spans="1:2" x14ac:dyDescent="0.25">
      <c r="A241" s="1">
        <v>28.75</v>
      </c>
      <c r="B241" s="1">
        <v>33.084795267399301</v>
      </c>
    </row>
    <row r="242" spans="1:2" x14ac:dyDescent="0.25">
      <c r="A242" s="1">
        <v>28.875</v>
      </c>
      <c r="B242" s="1">
        <v>33.096849824175898</v>
      </c>
    </row>
    <row r="243" spans="1:2" x14ac:dyDescent="0.25">
      <c r="A243" s="1">
        <v>29</v>
      </c>
      <c r="B243" s="1">
        <v>33.116328710622703</v>
      </c>
    </row>
    <row r="244" spans="1:2" x14ac:dyDescent="0.25">
      <c r="A244" s="1">
        <v>29.125</v>
      </c>
      <c r="B244" s="1">
        <v>33.152512338827897</v>
      </c>
    </row>
    <row r="245" spans="1:2" x14ac:dyDescent="0.25">
      <c r="A245" s="1">
        <v>29.25</v>
      </c>
      <c r="B245" s="1">
        <v>33.167979692307703</v>
      </c>
    </row>
    <row r="246" spans="1:2" x14ac:dyDescent="0.25">
      <c r="A246" s="1">
        <v>29.375</v>
      </c>
      <c r="B246" s="1">
        <v>33.187418663003697</v>
      </c>
    </row>
    <row r="247" spans="1:2" x14ac:dyDescent="0.25">
      <c r="A247" s="1">
        <v>29.5</v>
      </c>
      <c r="B247" s="1">
        <v>33.188017399267501</v>
      </c>
    </row>
    <row r="248" spans="1:2" x14ac:dyDescent="0.25">
      <c r="A248" s="1">
        <v>29.625</v>
      </c>
      <c r="B248" s="1">
        <v>33.2445381025641</v>
      </c>
    </row>
    <row r="249" spans="1:2" x14ac:dyDescent="0.25">
      <c r="A249" s="1">
        <v>29.75</v>
      </c>
      <c r="B249" s="1">
        <v>33.245076965201498</v>
      </c>
    </row>
    <row r="250" spans="1:2" x14ac:dyDescent="0.25">
      <c r="A250" s="1">
        <v>29.875</v>
      </c>
      <c r="B250" s="1">
        <v>33.2492082454213</v>
      </c>
    </row>
    <row r="251" spans="1:2" x14ac:dyDescent="0.25">
      <c r="A251" s="1">
        <v>30</v>
      </c>
      <c r="B251" s="1">
        <v>33.2394089285715</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D6" sqref="D6"/>
    </sheetView>
  </sheetViews>
  <sheetFormatPr defaultRowHeight="15" x14ac:dyDescent="0.25"/>
  <cols>
    <col min="1" max="1" width="30.140625" style="2" customWidth="1"/>
    <col min="2" max="2" width="38.5703125" style="2" customWidth="1"/>
  </cols>
  <sheetData>
    <row r="1" spans="1:2" ht="30" x14ac:dyDescent="0.25">
      <c r="A1" s="29" t="s">
        <v>0</v>
      </c>
      <c r="B1" s="16" t="s">
        <v>14</v>
      </c>
    </row>
    <row r="2" spans="1:2" x14ac:dyDescent="0.25">
      <c r="A2" s="30"/>
      <c r="B2" s="9" t="s">
        <v>30</v>
      </c>
    </row>
    <row r="3" spans="1:2" x14ac:dyDescent="0.25">
      <c r="A3" s="5" t="s">
        <v>1</v>
      </c>
      <c r="B3" s="14">
        <v>52</v>
      </c>
    </row>
    <row r="4" spans="1:2" x14ac:dyDescent="0.25">
      <c r="A4" s="5" t="s">
        <v>2</v>
      </c>
      <c r="B4" s="14" t="s">
        <v>3</v>
      </c>
    </row>
    <row r="5" spans="1:2" ht="31.5" x14ac:dyDescent="0.25">
      <c r="A5" s="6" t="s">
        <v>4</v>
      </c>
      <c r="B5" s="5">
        <v>4</v>
      </c>
    </row>
    <row r="6" spans="1:2" x14ac:dyDescent="0.25">
      <c r="A6" s="6" t="s">
        <v>5</v>
      </c>
      <c r="B6" s="14">
        <v>44.923141666666659</v>
      </c>
    </row>
    <row r="7" spans="1:2" ht="33" x14ac:dyDescent="0.25">
      <c r="A7" s="6" t="s">
        <v>6</v>
      </c>
      <c r="B7" s="5">
        <v>37.44</v>
      </c>
    </row>
    <row r="8" spans="1:2" ht="33" x14ac:dyDescent="0.25">
      <c r="A8" s="6" t="s">
        <v>7</v>
      </c>
      <c r="B8" s="5">
        <v>33.249683333333344</v>
      </c>
    </row>
    <row r="9" spans="1:2" x14ac:dyDescent="0.25">
      <c r="A9" s="5" t="s">
        <v>8</v>
      </c>
      <c r="B9" s="14">
        <v>85</v>
      </c>
    </row>
    <row r="10" spans="1:2" s="3" customFormat="1" ht="18" x14ac:dyDescent="0.25">
      <c r="A10" s="8" t="s">
        <v>13</v>
      </c>
      <c r="B10" s="8" t="s">
        <v>23</v>
      </c>
    </row>
    <row r="11" spans="1:2" x14ac:dyDescent="0.25">
      <c r="A11" s="1">
        <v>0</v>
      </c>
      <c r="B11" s="1">
        <v>34.490267775000099</v>
      </c>
    </row>
    <row r="12" spans="1:2" x14ac:dyDescent="0.25">
      <c r="A12" s="1">
        <v>0.125</v>
      </c>
      <c r="B12" s="1">
        <v>34.4887305196429</v>
      </c>
    </row>
    <row r="13" spans="1:2" x14ac:dyDescent="0.25">
      <c r="A13" s="1">
        <v>0.25</v>
      </c>
      <c r="B13" s="1">
        <v>34.525235469642901</v>
      </c>
    </row>
    <row r="14" spans="1:2" x14ac:dyDescent="0.25">
      <c r="A14" s="1">
        <v>0.375</v>
      </c>
      <c r="B14" s="1">
        <v>34.518385926785697</v>
      </c>
    </row>
    <row r="15" spans="1:2" x14ac:dyDescent="0.25">
      <c r="A15" s="1">
        <v>0.5</v>
      </c>
      <c r="B15" s="1">
        <v>34.540452351785703</v>
      </c>
    </row>
    <row r="16" spans="1:2" x14ac:dyDescent="0.25">
      <c r="A16" s="1">
        <v>0.625</v>
      </c>
      <c r="B16" s="1">
        <v>34.453023385714303</v>
      </c>
    </row>
    <row r="17" spans="1:2" x14ac:dyDescent="0.25">
      <c r="A17" s="1">
        <v>0.75</v>
      </c>
      <c r="B17" s="1">
        <v>34.437572996428599</v>
      </c>
    </row>
    <row r="18" spans="1:2" x14ac:dyDescent="0.25">
      <c r="A18" s="1">
        <v>0.875</v>
      </c>
      <c r="B18" s="1">
        <v>34.449209435714302</v>
      </c>
    </row>
    <row r="19" spans="1:2" x14ac:dyDescent="0.25">
      <c r="A19" s="1">
        <v>1</v>
      </c>
      <c r="B19" s="1">
        <v>34.483340396428602</v>
      </c>
    </row>
    <row r="20" spans="1:2" x14ac:dyDescent="0.25">
      <c r="A20" s="1">
        <v>1.125</v>
      </c>
      <c r="B20" s="1">
        <v>34.567266755357203</v>
      </c>
    </row>
    <row r="21" spans="1:2" x14ac:dyDescent="0.25">
      <c r="A21" s="1">
        <v>1.25</v>
      </c>
      <c r="B21" s="1">
        <v>34.6071381</v>
      </c>
    </row>
    <row r="22" spans="1:2" x14ac:dyDescent="0.25">
      <c r="A22" s="1">
        <v>1.375</v>
      </c>
      <c r="B22" s="1">
        <v>34.608188882142898</v>
      </c>
    </row>
    <row r="23" spans="1:2" x14ac:dyDescent="0.25">
      <c r="A23" s="1">
        <v>1.5</v>
      </c>
      <c r="B23" s="1">
        <v>34.598186992857201</v>
      </c>
    </row>
    <row r="24" spans="1:2" x14ac:dyDescent="0.25">
      <c r="A24" s="1">
        <v>1.625</v>
      </c>
      <c r="B24" s="1">
        <v>34.594820598214298</v>
      </c>
    </row>
    <row r="25" spans="1:2" x14ac:dyDescent="0.25">
      <c r="A25" s="1">
        <v>1.75</v>
      </c>
      <c r="B25" s="1">
        <v>34.552088791071498</v>
      </c>
    </row>
    <row r="26" spans="1:2" x14ac:dyDescent="0.25">
      <c r="A26" s="1">
        <v>1.875</v>
      </c>
      <c r="B26" s="1">
        <v>34.536463271428602</v>
      </c>
    </row>
    <row r="27" spans="1:2" x14ac:dyDescent="0.25">
      <c r="A27" s="1">
        <v>2</v>
      </c>
      <c r="B27" s="1">
        <v>34.538759425000102</v>
      </c>
    </row>
    <row r="28" spans="1:2" x14ac:dyDescent="0.25">
      <c r="A28" s="1">
        <v>2.125</v>
      </c>
      <c r="B28" s="1">
        <v>34.515350333928602</v>
      </c>
    </row>
    <row r="29" spans="1:2" x14ac:dyDescent="0.25">
      <c r="A29" s="1">
        <v>2.25</v>
      </c>
      <c r="B29" s="1">
        <v>34.492700141071502</v>
      </c>
    </row>
    <row r="30" spans="1:2" x14ac:dyDescent="0.25">
      <c r="A30" s="1">
        <v>2.375</v>
      </c>
      <c r="B30" s="1">
        <v>34.465438182142897</v>
      </c>
    </row>
    <row r="31" spans="1:2" x14ac:dyDescent="0.25">
      <c r="A31" s="1">
        <v>2.5</v>
      </c>
      <c r="B31" s="1">
        <v>34.411556408928597</v>
      </c>
    </row>
    <row r="32" spans="1:2" x14ac:dyDescent="0.25">
      <c r="A32" s="1">
        <v>2.625</v>
      </c>
      <c r="B32" s="1">
        <v>34.391727760714303</v>
      </c>
    </row>
    <row r="33" spans="1:2" x14ac:dyDescent="0.25">
      <c r="A33" s="1">
        <v>2.75</v>
      </c>
      <c r="B33" s="1">
        <v>34.396670328571503</v>
      </c>
    </row>
    <row r="34" spans="1:2" x14ac:dyDescent="0.25">
      <c r="A34" s="1">
        <v>2.875</v>
      </c>
      <c r="B34" s="1">
        <v>34.377367071428601</v>
      </c>
    </row>
    <row r="35" spans="1:2" x14ac:dyDescent="0.25">
      <c r="A35" s="1">
        <v>3</v>
      </c>
      <c r="B35" s="1">
        <v>34.344384187499998</v>
      </c>
    </row>
    <row r="36" spans="1:2" x14ac:dyDescent="0.25">
      <c r="A36" s="1">
        <v>3.125</v>
      </c>
      <c r="B36" s="1">
        <v>34.333000714285703</v>
      </c>
    </row>
    <row r="37" spans="1:2" x14ac:dyDescent="0.25">
      <c r="A37" s="1">
        <v>3.25</v>
      </c>
      <c r="B37" s="1">
        <v>34.304629596428597</v>
      </c>
    </row>
    <row r="38" spans="1:2" x14ac:dyDescent="0.25">
      <c r="A38" s="1">
        <v>3.375</v>
      </c>
      <c r="B38" s="1">
        <v>34.262520475000002</v>
      </c>
    </row>
    <row r="39" spans="1:2" x14ac:dyDescent="0.25">
      <c r="A39" s="1">
        <v>3.5</v>
      </c>
      <c r="B39" s="1">
        <v>34.261158350000002</v>
      </c>
    </row>
    <row r="40" spans="1:2" x14ac:dyDescent="0.25">
      <c r="A40" s="1">
        <v>3.625</v>
      </c>
      <c r="B40" s="1">
        <v>34.255359589285703</v>
      </c>
    </row>
    <row r="41" spans="1:2" x14ac:dyDescent="0.25">
      <c r="A41" s="1">
        <v>3.75</v>
      </c>
      <c r="B41" s="1">
        <v>34.2519931946429</v>
      </c>
    </row>
    <row r="42" spans="1:2" x14ac:dyDescent="0.25">
      <c r="A42" s="1">
        <v>3.875</v>
      </c>
      <c r="B42" s="1">
        <v>34.150398128571403</v>
      </c>
    </row>
    <row r="43" spans="1:2" x14ac:dyDescent="0.25">
      <c r="A43" s="1">
        <v>4</v>
      </c>
      <c r="B43" s="1">
        <v>34.086144746428602</v>
      </c>
    </row>
    <row r="44" spans="1:2" x14ac:dyDescent="0.25">
      <c r="A44" s="1">
        <v>4.125</v>
      </c>
      <c r="B44" s="1">
        <v>34.0891414214286</v>
      </c>
    </row>
    <row r="45" spans="1:2" x14ac:dyDescent="0.25">
      <c r="A45" s="1">
        <v>4.25</v>
      </c>
      <c r="B45" s="1">
        <v>34.0600308642857</v>
      </c>
    </row>
    <row r="46" spans="1:2" x14ac:dyDescent="0.25">
      <c r="A46" s="1">
        <v>4.375</v>
      </c>
      <c r="B46" s="1">
        <v>34.112083498214297</v>
      </c>
    </row>
    <row r="47" spans="1:2" x14ac:dyDescent="0.25">
      <c r="A47" s="1">
        <v>4.5</v>
      </c>
      <c r="B47" s="1">
        <v>34.105253414285698</v>
      </c>
    </row>
    <row r="48" spans="1:2" x14ac:dyDescent="0.25">
      <c r="A48" s="1">
        <v>4.625</v>
      </c>
      <c r="B48" s="1">
        <v>34.110838126785701</v>
      </c>
    </row>
    <row r="49" spans="1:2" x14ac:dyDescent="0.25">
      <c r="A49" s="1">
        <v>4.75</v>
      </c>
      <c r="B49" s="1">
        <v>34.115508269642902</v>
      </c>
    </row>
    <row r="50" spans="1:2" x14ac:dyDescent="0.25">
      <c r="A50" s="1">
        <v>4.875</v>
      </c>
      <c r="B50" s="1">
        <v>34.123369676785799</v>
      </c>
    </row>
    <row r="51" spans="1:2" x14ac:dyDescent="0.25">
      <c r="A51" s="1">
        <v>5</v>
      </c>
      <c r="B51" s="1">
        <v>34.108191712500002</v>
      </c>
    </row>
    <row r="52" spans="1:2" x14ac:dyDescent="0.25">
      <c r="A52" s="1">
        <v>5.125</v>
      </c>
      <c r="B52" s="1">
        <v>34.119886528571499</v>
      </c>
    </row>
    <row r="53" spans="1:2" x14ac:dyDescent="0.25">
      <c r="A53" s="1">
        <v>5.25</v>
      </c>
      <c r="B53" s="1">
        <v>34.129966253571503</v>
      </c>
    </row>
    <row r="54" spans="1:2" x14ac:dyDescent="0.25">
      <c r="A54" s="1">
        <v>5.375</v>
      </c>
      <c r="B54" s="1">
        <v>34.124595589285697</v>
      </c>
    </row>
    <row r="55" spans="1:2" x14ac:dyDescent="0.25">
      <c r="A55" s="1">
        <v>5.5</v>
      </c>
      <c r="B55" s="1">
        <v>34.167813869642899</v>
      </c>
    </row>
    <row r="56" spans="1:2" x14ac:dyDescent="0.25">
      <c r="A56" s="1">
        <v>5.625</v>
      </c>
      <c r="B56" s="1">
        <v>34.146778767857199</v>
      </c>
    </row>
    <row r="57" spans="1:2" x14ac:dyDescent="0.25">
      <c r="A57" s="1">
        <v>5.75</v>
      </c>
      <c r="B57" s="1">
        <v>34.1275338875</v>
      </c>
    </row>
    <row r="58" spans="1:2" x14ac:dyDescent="0.25">
      <c r="A58" s="1">
        <v>5.875</v>
      </c>
      <c r="B58" s="1">
        <v>34.112959150000101</v>
      </c>
    </row>
    <row r="59" spans="1:2" x14ac:dyDescent="0.25">
      <c r="A59" s="1">
        <v>6</v>
      </c>
      <c r="B59" s="1">
        <v>34.109456542857203</v>
      </c>
    </row>
    <row r="60" spans="1:2" x14ac:dyDescent="0.25">
      <c r="A60" s="1">
        <v>6.125</v>
      </c>
      <c r="B60" s="1">
        <v>34.103249144642902</v>
      </c>
    </row>
    <row r="61" spans="1:2" x14ac:dyDescent="0.25">
      <c r="A61" s="1">
        <v>6.25</v>
      </c>
      <c r="B61" s="1">
        <v>34.102957260714298</v>
      </c>
    </row>
    <row r="62" spans="1:2" x14ac:dyDescent="0.25">
      <c r="A62" s="1">
        <v>6.375</v>
      </c>
      <c r="B62" s="1">
        <v>34.125763124999999</v>
      </c>
    </row>
    <row r="63" spans="1:2" x14ac:dyDescent="0.25">
      <c r="A63" s="1">
        <v>6.5</v>
      </c>
      <c r="B63" s="1">
        <v>34.154679092857201</v>
      </c>
    </row>
    <row r="64" spans="1:2" x14ac:dyDescent="0.25">
      <c r="A64" s="1">
        <v>6.625</v>
      </c>
      <c r="B64" s="1">
        <v>34.168884110714302</v>
      </c>
    </row>
    <row r="65" spans="1:2" x14ac:dyDescent="0.25">
      <c r="A65" s="1">
        <v>6.75</v>
      </c>
      <c r="B65" s="1">
        <v>34.1804816321429</v>
      </c>
    </row>
    <row r="66" spans="1:2" x14ac:dyDescent="0.25">
      <c r="A66" s="1">
        <v>6.875</v>
      </c>
      <c r="B66" s="1">
        <v>34.174799624999999</v>
      </c>
    </row>
    <row r="67" spans="1:2" x14ac:dyDescent="0.25">
      <c r="A67" s="1">
        <v>7</v>
      </c>
      <c r="B67" s="1">
        <v>34.184198287500003</v>
      </c>
    </row>
    <row r="68" spans="1:2" x14ac:dyDescent="0.25">
      <c r="A68" s="1">
        <v>7.125</v>
      </c>
      <c r="B68" s="1">
        <v>34.200271362499997</v>
      </c>
    </row>
    <row r="69" spans="1:2" x14ac:dyDescent="0.25">
      <c r="A69" s="1">
        <v>7.25</v>
      </c>
      <c r="B69" s="1">
        <v>34.227241437500098</v>
      </c>
    </row>
    <row r="70" spans="1:2" x14ac:dyDescent="0.25">
      <c r="A70" s="1">
        <v>7.375</v>
      </c>
      <c r="B70" s="1">
        <v>34.2588816553572</v>
      </c>
    </row>
    <row r="71" spans="1:2" x14ac:dyDescent="0.25">
      <c r="A71" s="1">
        <v>7.5</v>
      </c>
      <c r="B71" s="1">
        <v>34.255729308928601</v>
      </c>
    </row>
    <row r="72" spans="1:2" x14ac:dyDescent="0.25">
      <c r="A72" s="1">
        <v>7.625</v>
      </c>
      <c r="B72" s="1">
        <v>34.291202935714303</v>
      </c>
    </row>
    <row r="73" spans="1:2" x14ac:dyDescent="0.25">
      <c r="A73" s="1">
        <v>7.75</v>
      </c>
      <c r="B73" s="1">
        <v>34.311712646428603</v>
      </c>
    </row>
    <row r="74" spans="1:2" x14ac:dyDescent="0.25">
      <c r="A74" s="1">
        <v>7.875</v>
      </c>
      <c r="B74" s="1">
        <v>34.314339601785697</v>
      </c>
    </row>
    <row r="75" spans="1:2" x14ac:dyDescent="0.25">
      <c r="A75" s="1">
        <v>8</v>
      </c>
      <c r="B75" s="1">
        <v>34.3222204678572</v>
      </c>
    </row>
    <row r="76" spans="1:2" x14ac:dyDescent="0.25">
      <c r="A76" s="1">
        <v>8.125</v>
      </c>
      <c r="B76" s="1">
        <v>34.342204787500101</v>
      </c>
    </row>
    <row r="77" spans="1:2" x14ac:dyDescent="0.25">
      <c r="A77" s="1">
        <v>8.25</v>
      </c>
      <c r="B77" s="1">
        <v>34.347322485714301</v>
      </c>
    </row>
    <row r="78" spans="1:2" x14ac:dyDescent="0.25">
      <c r="A78" s="1">
        <v>8.375</v>
      </c>
      <c r="B78" s="1">
        <v>34.376938975000002</v>
      </c>
    </row>
    <row r="79" spans="1:2" x14ac:dyDescent="0.25">
      <c r="A79" s="1">
        <v>8.5</v>
      </c>
      <c r="B79" s="1">
        <v>34.411867751785699</v>
      </c>
    </row>
    <row r="80" spans="1:2" x14ac:dyDescent="0.25">
      <c r="A80" s="1">
        <v>8.625</v>
      </c>
      <c r="B80" s="1">
        <v>34.441795583928602</v>
      </c>
    </row>
    <row r="81" spans="1:2" x14ac:dyDescent="0.25">
      <c r="A81" s="1">
        <v>8.75</v>
      </c>
      <c r="B81" s="1">
        <v>34.444656046428598</v>
      </c>
    </row>
    <row r="82" spans="1:2" x14ac:dyDescent="0.25">
      <c r="A82" s="1">
        <v>8.875</v>
      </c>
      <c r="B82" s="1">
        <v>34.535451407142901</v>
      </c>
    </row>
    <row r="83" spans="1:2" x14ac:dyDescent="0.25">
      <c r="A83" s="1">
        <v>9</v>
      </c>
      <c r="B83" s="1">
        <v>34.532843910714298</v>
      </c>
    </row>
    <row r="84" spans="1:2" x14ac:dyDescent="0.25">
      <c r="A84" s="1">
        <v>9.125</v>
      </c>
      <c r="B84" s="1">
        <v>34.5250797982143</v>
      </c>
    </row>
    <row r="85" spans="1:2" x14ac:dyDescent="0.25">
      <c r="A85" s="1">
        <v>9.25</v>
      </c>
      <c r="B85" s="1">
        <v>34.523931721428603</v>
      </c>
    </row>
    <row r="86" spans="1:2" x14ac:dyDescent="0.25">
      <c r="A86" s="1">
        <v>9.375</v>
      </c>
      <c r="B86" s="1">
        <v>34.511244499999997</v>
      </c>
    </row>
    <row r="87" spans="1:2" x14ac:dyDescent="0.25">
      <c r="A87" s="1">
        <v>9.5</v>
      </c>
      <c r="B87" s="1">
        <v>34.539810207142899</v>
      </c>
    </row>
    <row r="88" spans="1:2" x14ac:dyDescent="0.25">
      <c r="A88" s="1">
        <v>9.625</v>
      </c>
      <c r="B88" s="1">
        <v>34.586472717857099</v>
      </c>
    </row>
    <row r="89" spans="1:2" x14ac:dyDescent="0.25">
      <c r="A89" s="1">
        <v>9.75</v>
      </c>
      <c r="B89" s="1">
        <v>34.585869491071499</v>
      </c>
    </row>
    <row r="90" spans="1:2" x14ac:dyDescent="0.25">
      <c r="A90" s="1">
        <v>9.875</v>
      </c>
      <c r="B90" s="1">
        <v>34.583086864285697</v>
      </c>
    </row>
    <row r="91" spans="1:2" x14ac:dyDescent="0.25">
      <c r="A91" s="1">
        <v>10</v>
      </c>
      <c r="B91" s="1">
        <v>34.582503096428603</v>
      </c>
    </row>
    <row r="92" spans="1:2" x14ac:dyDescent="0.25">
      <c r="A92" s="1">
        <v>10.125</v>
      </c>
      <c r="B92" s="1">
        <v>34.558043223214298</v>
      </c>
    </row>
    <row r="93" spans="1:2" x14ac:dyDescent="0.25">
      <c r="A93" s="1">
        <v>10.25</v>
      </c>
      <c r="B93" s="1">
        <v>34.5496758839286</v>
      </c>
    </row>
    <row r="94" spans="1:2" x14ac:dyDescent="0.25">
      <c r="A94" s="1">
        <v>10.375</v>
      </c>
      <c r="B94" s="1">
        <v>34.535062228571498</v>
      </c>
    </row>
    <row r="95" spans="1:2" x14ac:dyDescent="0.25">
      <c r="A95" s="1">
        <v>10.5</v>
      </c>
      <c r="B95" s="1">
        <v>34.5089872642858</v>
      </c>
    </row>
    <row r="96" spans="1:2" x14ac:dyDescent="0.25">
      <c r="A96" s="1">
        <v>10.625</v>
      </c>
      <c r="B96" s="1">
        <v>34.515428169642902</v>
      </c>
    </row>
    <row r="97" spans="1:2" x14ac:dyDescent="0.25">
      <c r="A97" s="1">
        <v>10.75</v>
      </c>
      <c r="B97" s="1">
        <v>34.518405385714303</v>
      </c>
    </row>
    <row r="98" spans="1:2" x14ac:dyDescent="0.25">
      <c r="A98" s="1">
        <v>10.875</v>
      </c>
      <c r="B98" s="1">
        <v>34.512061775000099</v>
      </c>
    </row>
    <row r="99" spans="1:2" x14ac:dyDescent="0.25">
      <c r="A99" s="1">
        <v>11</v>
      </c>
      <c r="B99" s="1">
        <v>34.509123476785803</v>
      </c>
    </row>
    <row r="100" spans="1:2" x14ac:dyDescent="0.25">
      <c r="A100" s="1">
        <v>11.125</v>
      </c>
      <c r="B100" s="1">
        <v>34.502916078571502</v>
      </c>
    </row>
    <row r="101" spans="1:2" x14ac:dyDescent="0.25">
      <c r="A101" s="1">
        <v>11.25</v>
      </c>
      <c r="B101" s="1">
        <v>34.521830157142901</v>
      </c>
    </row>
    <row r="102" spans="1:2" x14ac:dyDescent="0.25">
      <c r="A102" s="1">
        <v>11.375</v>
      </c>
      <c r="B102" s="1">
        <v>34.529594269642899</v>
      </c>
    </row>
    <row r="103" spans="1:2" x14ac:dyDescent="0.25">
      <c r="A103" s="1">
        <v>11.5</v>
      </c>
      <c r="B103" s="1">
        <v>34.495755192857203</v>
      </c>
    </row>
    <row r="104" spans="1:2" x14ac:dyDescent="0.25">
      <c r="A104" s="1">
        <v>11.625</v>
      </c>
      <c r="B104" s="1">
        <v>34.500269664285703</v>
      </c>
    </row>
    <row r="105" spans="1:2" x14ac:dyDescent="0.25">
      <c r="A105" s="1">
        <v>11.75</v>
      </c>
      <c r="B105" s="1">
        <v>34.499355094642901</v>
      </c>
    </row>
    <row r="106" spans="1:2" x14ac:dyDescent="0.25">
      <c r="A106" s="1">
        <v>11.875</v>
      </c>
      <c r="B106" s="1">
        <v>34.496767057142897</v>
      </c>
    </row>
    <row r="107" spans="1:2" x14ac:dyDescent="0.25">
      <c r="A107" s="1">
        <v>12</v>
      </c>
      <c r="B107" s="1">
        <v>34.523562001785798</v>
      </c>
    </row>
    <row r="108" spans="1:2" x14ac:dyDescent="0.25">
      <c r="A108" s="1">
        <v>12.125</v>
      </c>
      <c r="B108" s="1">
        <v>34.5250797982143</v>
      </c>
    </row>
    <row r="109" spans="1:2" x14ac:dyDescent="0.25">
      <c r="A109" s="1">
        <v>12.25</v>
      </c>
      <c r="B109" s="1">
        <v>34.529010501785798</v>
      </c>
    </row>
    <row r="110" spans="1:2" x14ac:dyDescent="0.25">
      <c r="A110" s="1">
        <v>12.375</v>
      </c>
      <c r="B110" s="1">
        <v>34.5272008214287</v>
      </c>
    </row>
    <row r="111" spans="1:2" x14ac:dyDescent="0.25">
      <c r="A111" s="1">
        <v>12.5</v>
      </c>
      <c r="B111" s="1">
        <v>34.525702483928598</v>
      </c>
    </row>
    <row r="112" spans="1:2" x14ac:dyDescent="0.25">
      <c r="A112" s="1">
        <v>12.625</v>
      </c>
      <c r="B112" s="1">
        <v>34.5008923500001</v>
      </c>
    </row>
    <row r="113" spans="1:2" x14ac:dyDescent="0.25">
      <c r="A113" s="1">
        <v>12.75</v>
      </c>
      <c r="B113" s="1">
        <v>34.481569633928601</v>
      </c>
    </row>
    <row r="114" spans="1:2" x14ac:dyDescent="0.25">
      <c r="A114" s="1">
        <v>12.875</v>
      </c>
      <c r="B114" s="1">
        <v>34.452731501785699</v>
      </c>
    </row>
    <row r="115" spans="1:2" x14ac:dyDescent="0.25">
      <c r="A115" s="1">
        <v>13</v>
      </c>
      <c r="B115" s="1">
        <v>34.435218466071397</v>
      </c>
    </row>
    <row r="116" spans="1:2" x14ac:dyDescent="0.25">
      <c r="A116" s="1">
        <v>13.125</v>
      </c>
      <c r="B116" s="1">
        <v>34.428660807142897</v>
      </c>
    </row>
    <row r="117" spans="1:2" x14ac:dyDescent="0.25">
      <c r="A117" s="1">
        <v>13.25</v>
      </c>
      <c r="B117" s="1">
        <v>34.435043335714298</v>
      </c>
    </row>
    <row r="118" spans="1:2" x14ac:dyDescent="0.25">
      <c r="A118" s="1">
        <v>13.375</v>
      </c>
      <c r="B118" s="1">
        <v>34.4294002464286</v>
      </c>
    </row>
    <row r="119" spans="1:2" x14ac:dyDescent="0.25">
      <c r="A119" s="1">
        <v>13.5</v>
      </c>
      <c r="B119" s="1">
        <v>34.383963648214298</v>
      </c>
    </row>
    <row r="120" spans="1:2" x14ac:dyDescent="0.25">
      <c r="A120" s="1">
        <v>13.625</v>
      </c>
      <c r="B120" s="1">
        <v>34.363220430357202</v>
      </c>
    </row>
    <row r="121" spans="1:2" x14ac:dyDescent="0.25">
      <c r="A121" s="1">
        <v>13.75</v>
      </c>
      <c r="B121" s="1">
        <v>34.367404100000101</v>
      </c>
    </row>
    <row r="122" spans="1:2" x14ac:dyDescent="0.25">
      <c r="A122" s="1">
        <v>13.875</v>
      </c>
      <c r="B122" s="1">
        <v>34.3377876107144</v>
      </c>
    </row>
    <row r="123" spans="1:2" x14ac:dyDescent="0.25">
      <c r="A123" s="1">
        <v>14</v>
      </c>
      <c r="B123" s="1">
        <v>34.330918608928599</v>
      </c>
    </row>
    <row r="124" spans="1:2" x14ac:dyDescent="0.25">
      <c r="A124" s="1">
        <v>14.125</v>
      </c>
      <c r="B124" s="1">
        <v>34.2956590303572</v>
      </c>
    </row>
    <row r="125" spans="1:2" x14ac:dyDescent="0.25">
      <c r="A125" s="1">
        <v>14.25</v>
      </c>
      <c r="B125" s="1">
        <v>34.283750166071499</v>
      </c>
    </row>
    <row r="126" spans="1:2" x14ac:dyDescent="0.25">
      <c r="A126" s="1">
        <v>14.375</v>
      </c>
      <c r="B126" s="1">
        <v>34.290580249999998</v>
      </c>
    </row>
    <row r="127" spans="1:2" x14ac:dyDescent="0.25">
      <c r="A127" s="1">
        <v>14.5</v>
      </c>
      <c r="B127" s="1">
        <v>34.269973244642799</v>
      </c>
    </row>
    <row r="128" spans="1:2" x14ac:dyDescent="0.25">
      <c r="A128" s="1">
        <v>14.625</v>
      </c>
      <c r="B128" s="1">
        <v>34.267540878571403</v>
      </c>
    </row>
    <row r="129" spans="1:2" x14ac:dyDescent="0.25">
      <c r="A129" s="1">
        <v>14.75</v>
      </c>
      <c r="B129" s="1">
        <v>34.2538612517857</v>
      </c>
    </row>
    <row r="130" spans="1:2" x14ac:dyDescent="0.25">
      <c r="A130" s="1">
        <v>14.875</v>
      </c>
      <c r="B130" s="1">
        <v>34.255768226785698</v>
      </c>
    </row>
    <row r="131" spans="1:2" x14ac:dyDescent="0.25">
      <c r="A131" s="1">
        <v>15</v>
      </c>
      <c r="B131" s="1">
        <v>34.248471128571403</v>
      </c>
    </row>
    <row r="132" spans="1:2" x14ac:dyDescent="0.25">
      <c r="A132" s="1">
        <v>15.125</v>
      </c>
      <c r="B132" s="1">
        <v>34.250417021428603</v>
      </c>
    </row>
    <row r="133" spans="1:2" x14ac:dyDescent="0.25">
      <c r="A133" s="1">
        <v>15.25</v>
      </c>
      <c r="B133" s="1">
        <v>34.2459414678572</v>
      </c>
    </row>
    <row r="134" spans="1:2" x14ac:dyDescent="0.25">
      <c r="A134" s="1">
        <v>15.375</v>
      </c>
      <c r="B134" s="1">
        <v>34.234557994642898</v>
      </c>
    </row>
    <row r="135" spans="1:2" x14ac:dyDescent="0.25">
      <c r="A135" s="1">
        <v>15.5</v>
      </c>
      <c r="B135" s="1">
        <v>34.229167871428601</v>
      </c>
    </row>
    <row r="136" spans="1:2" x14ac:dyDescent="0.25">
      <c r="A136" s="1">
        <v>15.625</v>
      </c>
      <c r="B136" s="1">
        <v>34.231755908928598</v>
      </c>
    </row>
    <row r="137" spans="1:2" x14ac:dyDescent="0.25">
      <c r="A137" s="1">
        <v>15.75</v>
      </c>
      <c r="B137" s="1">
        <v>34.2449296035714</v>
      </c>
    </row>
    <row r="138" spans="1:2" x14ac:dyDescent="0.25">
      <c r="A138" s="1">
        <v>15.875</v>
      </c>
      <c r="B138" s="1">
        <v>34.2574416946429</v>
      </c>
    </row>
    <row r="139" spans="1:2" x14ac:dyDescent="0.25">
      <c r="A139" s="1">
        <v>16</v>
      </c>
      <c r="B139" s="1">
        <v>34.317219523214298</v>
      </c>
    </row>
    <row r="140" spans="1:2" x14ac:dyDescent="0.25">
      <c r="A140" s="1">
        <v>16.125</v>
      </c>
      <c r="B140" s="1">
        <v>34.317316817857098</v>
      </c>
    </row>
    <row r="141" spans="1:2" x14ac:dyDescent="0.25">
      <c r="A141" s="1">
        <v>16.25</v>
      </c>
      <c r="B141" s="1">
        <v>34.309669458928603</v>
      </c>
    </row>
    <row r="142" spans="1:2" x14ac:dyDescent="0.25">
      <c r="A142" s="1">
        <v>16.375</v>
      </c>
      <c r="B142" s="1">
        <v>34.309066232142797</v>
      </c>
    </row>
    <row r="143" spans="1:2" x14ac:dyDescent="0.25">
      <c r="A143" s="1">
        <v>16.5</v>
      </c>
      <c r="B143" s="1">
        <v>34.314553650000001</v>
      </c>
    </row>
    <row r="144" spans="1:2" x14ac:dyDescent="0.25">
      <c r="A144" s="1">
        <v>16.625</v>
      </c>
      <c r="B144" s="1">
        <v>34.157870357142897</v>
      </c>
    </row>
    <row r="145" spans="1:2" x14ac:dyDescent="0.25">
      <c r="A145" s="1">
        <v>16.75</v>
      </c>
      <c r="B145" s="1">
        <v>34.184062075</v>
      </c>
    </row>
    <row r="146" spans="1:2" x14ac:dyDescent="0.25">
      <c r="A146" s="1">
        <v>16.875</v>
      </c>
      <c r="B146" s="1">
        <v>34.179820028571498</v>
      </c>
    </row>
    <row r="147" spans="1:2" x14ac:dyDescent="0.25">
      <c r="A147" s="1">
        <v>17</v>
      </c>
      <c r="B147" s="1">
        <v>34.145786362499997</v>
      </c>
    </row>
    <row r="148" spans="1:2" x14ac:dyDescent="0.25">
      <c r="A148" s="1">
        <v>17.125</v>
      </c>
      <c r="B148" s="1">
        <v>34.111499730357203</v>
      </c>
    </row>
    <row r="149" spans="1:2" x14ac:dyDescent="0.25">
      <c r="A149" s="1">
        <v>17.25</v>
      </c>
      <c r="B149" s="1">
        <v>34.024576696428603</v>
      </c>
    </row>
    <row r="150" spans="1:2" x14ac:dyDescent="0.25">
      <c r="A150" s="1">
        <v>17.375</v>
      </c>
      <c r="B150" s="1">
        <v>34.036933116071502</v>
      </c>
    </row>
    <row r="151" spans="1:2" x14ac:dyDescent="0.25">
      <c r="A151" s="1">
        <v>17.5</v>
      </c>
      <c r="B151" s="1">
        <v>34.044852900000102</v>
      </c>
    </row>
    <row r="152" spans="1:2" x14ac:dyDescent="0.25">
      <c r="A152" s="1">
        <v>17.625</v>
      </c>
      <c r="B152" s="1">
        <v>34.024576696428603</v>
      </c>
    </row>
    <row r="153" spans="1:2" x14ac:dyDescent="0.25">
      <c r="A153" s="1">
        <v>17.75</v>
      </c>
      <c r="B153" s="1">
        <v>34.023837257142901</v>
      </c>
    </row>
    <row r="154" spans="1:2" x14ac:dyDescent="0.25">
      <c r="A154" s="1">
        <v>17.875</v>
      </c>
      <c r="B154" s="1">
        <v>34.029305216071499</v>
      </c>
    </row>
    <row r="155" spans="1:2" x14ac:dyDescent="0.25">
      <c r="A155" s="1">
        <v>18</v>
      </c>
      <c r="B155" s="1">
        <v>34.060244912500004</v>
      </c>
    </row>
    <row r="156" spans="1:2" x14ac:dyDescent="0.25">
      <c r="A156" s="1">
        <v>18.125</v>
      </c>
      <c r="B156" s="1">
        <v>34.075831514285703</v>
      </c>
    </row>
    <row r="157" spans="1:2" x14ac:dyDescent="0.25">
      <c r="A157" s="1">
        <v>18.25</v>
      </c>
      <c r="B157" s="1">
        <v>34.051566230357203</v>
      </c>
    </row>
    <row r="158" spans="1:2" x14ac:dyDescent="0.25">
      <c r="A158" s="1">
        <v>18.375</v>
      </c>
      <c r="B158" s="1">
        <v>34.033605639285703</v>
      </c>
    </row>
    <row r="159" spans="1:2" x14ac:dyDescent="0.25">
      <c r="A159" s="1">
        <v>18.5</v>
      </c>
      <c r="B159" s="1">
        <v>34.032671610714303</v>
      </c>
    </row>
    <row r="160" spans="1:2" x14ac:dyDescent="0.25">
      <c r="A160" s="1">
        <v>18.625</v>
      </c>
      <c r="B160" s="1">
        <v>34.001673537499997</v>
      </c>
    </row>
    <row r="161" spans="1:2" x14ac:dyDescent="0.25">
      <c r="A161" s="1">
        <v>18.75</v>
      </c>
      <c r="B161" s="1">
        <v>33.964759950000001</v>
      </c>
    </row>
    <row r="162" spans="1:2" x14ac:dyDescent="0.25">
      <c r="A162" s="1">
        <v>18.875</v>
      </c>
      <c r="B162" s="1">
        <v>33.9372839428571</v>
      </c>
    </row>
    <row r="163" spans="1:2" x14ac:dyDescent="0.25">
      <c r="A163" s="1">
        <v>19</v>
      </c>
      <c r="B163" s="1">
        <v>33.936291537499997</v>
      </c>
    </row>
    <row r="164" spans="1:2" x14ac:dyDescent="0.25">
      <c r="A164" s="1">
        <v>19.125</v>
      </c>
      <c r="B164" s="1">
        <v>33.9417011196429</v>
      </c>
    </row>
    <row r="165" spans="1:2" x14ac:dyDescent="0.25">
      <c r="A165" s="1">
        <v>19.25</v>
      </c>
      <c r="B165" s="1">
        <v>33.960712492857198</v>
      </c>
    </row>
    <row r="166" spans="1:2" x14ac:dyDescent="0.25">
      <c r="A166" s="1">
        <v>19.375</v>
      </c>
      <c r="B166" s="1">
        <v>33.931329510714299</v>
      </c>
    </row>
    <row r="167" spans="1:2" x14ac:dyDescent="0.25">
      <c r="A167" s="1">
        <v>19.5</v>
      </c>
      <c r="B167" s="1">
        <v>33.9314073464286</v>
      </c>
    </row>
    <row r="168" spans="1:2" x14ac:dyDescent="0.25">
      <c r="A168" s="1">
        <v>19.625</v>
      </c>
      <c r="B168" s="1">
        <v>33.912298678571403</v>
      </c>
    </row>
    <row r="169" spans="1:2" x14ac:dyDescent="0.25">
      <c r="A169" s="1">
        <v>19.75</v>
      </c>
      <c r="B169" s="1">
        <v>33.946273967857202</v>
      </c>
    </row>
    <row r="170" spans="1:2" x14ac:dyDescent="0.25">
      <c r="A170" s="1">
        <v>19.875</v>
      </c>
      <c r="B170" s="1">
        <v>33.9802687160715</v>
      </c>
    </row>
    <row r="171" spans="1:2" x14ac:dyDescent="0.25">
      <c r="A171" s="1">
        <v>20</v>
      </c>
      <c r="B171" s="1">
        <v>33.976552060714297</v>
      </c>
    </row>
    <row r="172" spans="1:2" x14ac:dyDescent="0.25">
      <c r="A172" s="1">
        <v>20.125</v>
      </c>
      <c r="B172" s="1">
        <v>33.9766104375</v>
      </c>
    </row>
    <row r="173" spans="1:2" x14ac:dyDescent="0.25">
      <c r="A173" s="1">
        <v>20.25</v>
      </c>
      <c r="B173" s="1">
        <v>33.983654569642901</v>
      </c>
    </row>
    <row r="174" spans="1:2" x14ac:dyDescent="0.25">
      <c r="A174" s="1">
        <v>20.375</v>
      </c>
      <c r="B174" s="1">
        <v>34.014535889285703</v>
      </c>
    </row>
    <row r="175" spans="1:2" x14ac:dyDescent="0.25">
      <c r="A175" s="1">
        <v>20.5</v>
      </c>
      <c r="B175" s="1">
        <v>34.0133878125</v>
      </c>
    </row>
    <row r="176" spans="1:2" x14ac:dyDescent="0.25">
      <c r="A176" s="1">
        <v>20.625</v>
      </c>
      <c r="B176" s="1">
        <v>34.010040876785801</v>
      </c>
    </row>
    <row r="177" spans="1:2" x14ac:dyDescent="0.25">
      <c r="A177" s="1">
        <v>20.75</v>
      </c>
      <c r="B177" s="1">
        <v>34.0516051482143</v>
      </c>
    </row>
    <row r="178" spans="1:2" x14ac:dyDescent="0.25">
      <c r="A178" s="1">
        <v>20.875</v>
      </c>
      <c r="B178" s="1">
        <v>34.049425748214297</v>
      </c>
    </row>
    <row r="179" spans="1:2" x14ac:dyDescent="0.25">
      <c r="A179" s="1">
        <v>21</v>
      </c>
      <c r="B179" s="1">
        <v>34.051838655357201</v>
      </c>
    </row>
    <row r="180" spans="1:2" x14ac:dyDescent="0.25">
      <c r="A180" s="1">
        <v>21.125</v>
      </c>
      <c r="B180" s="1">
        <v>34.053142403571499</v>
      </c>
    </row>
    <row r="181" spans="1:2" x14ac:dyDescent="0.25">
      <c r="A181" s="1">
        <v>21.25</v>
      </c>
      <c r="B181" s="1">
        <v>34.059622226785699</v>
      </c>
    </row>
    <row r="182" spans="1:2" x14ac:dyDescent="0.25">
      <c r="A182" s="1">
        <v>21.375</v>
      </c>
      <c r="B182" s="1">
        <v>34.057189860714303</v>
      </c>
    </row>
    <row r="183" spans="1:2" x14ac:dyDescent="0.25">
      <c r="A183" s="1">
        <v>21.5</v>
      </c>
      <c r="B183" s="1">
        <v>34.0314262392857</v>
      </c>
    </row>
    <row r="184" spans="1:2" x14ac:dyDescent="0.25">
      <c r="A184" s="1">
        <v>21.625</v>
      </c>
      <c r="B184" s="1">
        <v>34.024206976785699</v>
      </c>
    </row>
    <row r="185" spans="1:2" x14ac:dyDescent="0.25">
      <c r="A185" s="1">
        <v>21.75</v>
      </c>
      <c r="B185" s="1">
        <v>34.032632692857099</v>
      </c>
    </row>
    <row r="186" spans="1:2" x14ac:dyDescent="0.25">
      <c r="A186" s="1">
        <v>21.875</v>
      </c>
      <c r="B186" s="1">
        <v>34.038587124999999</v>
      </c>
    </row>
    <row r="187" spans="1:2" x14ac:dyDescent="0.25">
      <c r="A187" s="1">
        <v>22</v>
      </c>
      <c r="B187" s="1">
        <v>34.035356942857099</v>
      </c>
    </row>
    <row r="188" spans="1:2" x14ac:dyDescent="0.25">
      <c r="A188" s="1">
        <v>22.125</v>
      </c>
      <c r="B188" s="1">
        <v>34.007686346428599</v>
      </c>
    </row>
    <row r="189" spans="1:2" x14ac:dyDescent="0.25">
      <c r="A189" s="1">
        <v>22.25</v>
      </c>
      <c r="B189" s="1">
        <v>33.998093094642897</v>
      </c>
    </row>
    <row r="190" spans="1:2" x14ac:dyDescent="0.25">
      <c r="A190" s="1">
        <v>22.375</v>
      </c>
      <c r="B190" s="1">
        <v>34.007803099999997</v>
      </c>
    </row>
    <row r="191" spans="1:2" x14ac:dyDescent="0.25">
      <c r="A191" s="1">
        <v>22.5</v>
      </c>
      <c r="B191" s="1">
        <v>34.009593321428603</v>
      </c>
    </row>
    <row r="192" spans="1:2" x14ac:dyDescent="0.25">
      <c r="A192" s="1">
        <v>22.625</v>
      </c>
      <c r="B192" s="1">
        <v>34.007452839285698</v>
      </c>
    </row>
    <row r="193" spans="1:2" x14ac:dyDescent="0.25">
      <c r="A193" s="1">
        <v>22.75</v>
      </c>
      <c r="B193" s="1">
        <v>34.019653587500002</v>
      </c>
    </row>
    <row r="194" spans="1:2" x14ac:dyDescent="0.25">
      <c r="A194" s="1">
        <v>22.875</v>
      </c>
      <c r="B194" s="1">
        <v>34.041214080357101</v>
      </c>
    </row>
    <row r="195" spans="1:2" x14ac:dyDescent="0.25">
      <c r="A195" s="1">
        <v>23</v>
      </c>
      <c r="B195" s="1">
        <v>34.0550104607142</v>
      </c>
    </row>
    <row r="196" spans="1:2" x14ac:dyDescent="0.25">
      <c r="A196" s="1">
        <v>23.125</v>
      </c>
      <c r="B196" s="1">
        <v>34.052383505357199</v>
      </c>
    </row>
    <row r="197" spans="1:2" x14ac:dyDescent="0.25">
      <c r="A197" s="1">
        <v>23.25</v>
      </c>
      <c r="B197" s="1">
        <v>34.0411362446429</v>
      </c>
    </row>
    <row r="198" spans="1:2" x14ac:dyDescent="0.25">
      <c r="A198" s="1">
        <v>23.375</v>
      </c>
      <c r="B198" s="1">
        <v>34.051196510714298</v>
      </c>
    </row>
    <row r="199" spans="1:2" x14ac:dyDescent="0.25">
      <c r="A199" s="1">
        <v>23.5</v>
      </c>
      <c r="B199" s="1">
        <v>34.062190805357197</v>
      </c>
    </row>
    <row r="200" spans="1:2" x14ac:dyDescent="0.25">
      <c r="A200" s="1">
        <v>23.625</v>
      </c>
      <c r="B200" s="1">
        <v>34.059875192857199</v>
      </c>
    </row>
    <row r="201" spans="1:2" x14ac:dyDescent="0.25">
      <c r="A201" s="1">
        <v>23.75</v>
      </c>
      <c r="B201" s="1">
        <v>34.065012350000003</v>
      </c>
    </row>
    <row r="202" spans="1:2" x14ac:dyDescent="0.25">
      <c r="A202" s="1">
        <v>23.875</v>
      </c>
      <c r="B202" s="1">
        <v>34.0493089946429</v>
      </c>
    </row>
    <row r="203" spans="1:2" x14ac:dyDescent="0.25">
      <c r="A203" s="1">
        <v>24</v>
      </c>
      <c r="B203" s="1">
        <v>34.043879953571498</v>
      </c>
    </row>
    <row r="204" spans="1:2" x14ac:dyDescent="0.25">
      <c r="A204" s="1">
        <v>24.125</v>
      </c>
      <c r="B204" s="1">
        <v>34.028643612500098</v>
      </c>
    </row>
    <row r="205" spans="1:2" x14ac:dyDescent="0.25">
      <c r="A205" s="1">
        <v>24.25</v>
      </c>
      <c r="B205" s="1">
        <v>34.0227475571429</v>
      </c>
    </row>
    <row r="206" spans="1:2" x14ac:dyDescent="0.25">
      <c r="A206" s="1">
        <v>24.375</v>
      </c>
      <c r="B206" s="1">
        <v>34.013134846428599</v>
      </c>
    </row>
    <row r="207" spans="1:2" x14ac:dyDescent="0.25">
      <c r="A207" s="1">
        <v>24.5</v>
      </c>
      <c r="B207" s="1">
        <v>33.966160992857198</v>
      </c>
    </row>
    <row r="208" spans="1:2" x14ac:dyDescent="0.25">
      <c r="A208" s="1">
        <v>24.625</v>
      </c>
      <c r="B208" s="1">
        <v>33.964409689285802</v>
      </c>
    </row>
    <row r="209" spans="1:2" x14ac:dyDescent="0.25">
      <c r="A209" s="1">
        <v>24.75</v>
      </c>
      <c r="B209" s="1">
        <v>33.979179016071498</v>
      </c>
    </row>
    <row r="210" spans="1:2" x14ac:dyDescent="0.25">
      <c r="A210" s="1">
        <v>24.875</v>
      </c>
      <c r="B210" s="1">
        <v>33.9735359267858</v>
      </c>
    </row>
    <row r="211" spans="1:2" x14ac:dyDescent="0.25">
      <c r="A211" s="1">
        <v>25</v>
      </c>
      <c r="B211" s="1">
        <v>33.9794903589287</v>
      </c>
    </row>
    <row r="212" spans="1:2" x14ac:dyDescent="0.25">
      <c r="A212" s="1">
        <v>25.125</v>
      </c>
      <c r="B212" s="1">
        <v>34.0018875857143</v>
      </c>
    </row>
    <row r="213" spans="1:2" x14ac:dyDescent="0.25">
      <c r="A213" s="1">
        <v>25.25</v>
      </c>
      <c r="B213" s="1">
        <v>34.017026632142901</v>
      </c>
    </row>
    <row r="214" spans="1:2" x14ac:dyDescent="0.25">
      <c r="A214" s="1">
        <v>25.375</v>
      </c>
      <c r="B214" s="1">
        <v>34.097956316071503</v>
      </c>
    </row>
    <row r="215" spans="1:2" x14ac:dyDescent="0.25">
      <c r="A215" s="1">
        <v>25.5</v>
      </c>
      <c r="B215" s="1">
        <v>34.0890635857143</v>
      </c>
    </row>
    <row r="216" spans="1:2" x14ac:dyDescent="0.25">
      <c r="A216" s="1">
        <v>25.625</v>
      </c>
      <c r="B216" s="1">
        <v>34.118485485714302</v>
      </c>
    </row>
    <row r="217" spans="1:2" x14ac:dyDescent="0.25">
      <c r="A217" s="1">
        <v>25.75</v>
      </c>
      <c r="B217" s="1">
        <v>34.125159898214299</v>
      </c>
    </row>
    <row r="218" spans="1:2" x14ac:dyDescent="0.25">
      <c r="A218" s="1">
        <v>25.875</v>
      </c>
      <c r="B218" s="1">
        <v>34.120528673214302</v>
      </c>
    </row>
    <row r="219" spans="1:2" x14ac:dyDescent="0.25">
      <c r="A219" s="1">
        <v>26</v>
      </c>
      <c r="B219" s="1">
        <v>34.132398619642899</v>
      </c>
    </row>
    <row r="220" spans="1:2" x14ac:dyDescent="0.25">
      <c r="A220" s="1">
        <v>26.125</v>
      </c>
      <c r="B220" s="1">
        <v>34.148082516071497</v>
      </c>
    </row>
    <row r="221" spans="1:2" x14ac:dyDescent="0.25">
      <c r="A221" s="1">
        <v>26.25</v>
      </c>
      <c r="B221" s="1">
        <v>34.104689105357203</v>
      </c>
    </row>
    <row r="222" spans="1:2" x14ac:dyDescent="0.25">
      <c r="A222" s="1">
        <v>26.375</v>
      </c>
      <c r="B222" s="1">
        <v>34.069740869642899</v>
      </c>
    </row>
    <row r="223" spans="1:2" x14ac:dyDescent="0.25">
      <c r="A223" s="1">
        <v>26.5</v>
      </c>
      <c r="B223" s="1">
        <v>33.951566796428601</v>
      </c>
    </row>
    <row r="224" spans="1:2" x14ac:dyDescent="0.25">
      <c r="A224" s="1">
        <v>26.625</v>
      </c>
      <c r="B224" s="1">
        <v>33.950087917857203</v>
      </c>
    </row>
    <row r="225" spans="1:2" x14ac:dyDescent="0.25">
      <c r="A225" s="1">
        <v>26.75</v>
      </c>
      <c r="B225" s="1">
        <v>33.954855355357203</v>
      </c>
    </row>
    <row r="226" spans="1:2" x14ac:dyDescent="0.25">
      <c r="A226" s="1">
        <v>26.875</v>
      </c>
      <c r="B226" s="1">
        <v>33.939774685714298</v>
      </c>
    </row>
    <row r="227" spans="1:2" x14ac:dyDescent="0.25">
      <c r="A227" s="1">
        <v>27</v>
      </c>
      <c r="B227" s="1">
        <v>33.941603825000101</v>
      </c>
    </row>
    <row r="228" spans="1:2" x14ac:dyDescent="0.25">
      <c r="A228" s="1">
        <v>27.125</v>
      </c>
      <c r="B228" s="1">
        <v>33.973438632142901</v>
      </c>
    </row>
    <row r="229" spans="1:2" x14ac:dyDescent="0.25">
      <c r="A229" s="1">
        <v>27.25</v>
      </c>
      <c r="B229" s="1">
        <v>33.9723489321429</v>
      </c>
    </row>
    <row r="230" spans="1:2" x14ac:dyDescent="0.25">
      <c r="A230" s="1">
        <v>27.375</v>
      </c>
      <c r="B230" s="1">
        <v>33.974995346428599</v>
      </c>
    </row>
    <row r="231" spans="1:2" x14ac:dyDescent="0.25">
      <c r="A231" s="1">
        <v>27.5</v>
      </c>
      <c r="B231" s="1">
        <v>33.890407383928597</v>
      </c>
    </row>
    <row r="232" spans="1:2" x14ac:dyDescent="0.25">
      <c r="A232" s="1">
        <v>27.625</v>
      </c>
      <c r="B232" s="1">
        <v>33.864001617857198</v>
      </c>
    </row>
    <row r="233" spans="1:2" x14ac:dyDescent="0.25">
      <c r="A233" s="1">
        <v>27.75</v>
      </c>
      <c r="B233" s="1">
        <v>33.827185325000002</v>
      </c>
    </row>
    <row r="234" spans="1:2" x14ac:dyDescent="0.25">
      <c r="A234" s="1">
        <v>27.875</v>
      </c>
      <c r="B234" s="1">
        <v>33.807298299999999</v>
      </c>
    </row>
    <row r="235" spans="1:2" x14ac:dyDescent="0.25">
      <c r="A235" s="1">
        <v>28</v>
      </c>
      <c r="B235" s="1">
        <v>33.797082362499999</v>
      </c>
    </row>
    <row r="236" spans="1:2" x14ac:dyDescent="0.25">
      <c r="A236" s="1">
        <v>28.125</v>
      </c>
      <c r="B236" s="1">
        <v>33.800974148214301</v>
      </c>
    </row>
    <row r="237" spans="1:2" x14ac:dyDescent="0.25">
      <c r="A237" s="1">
        <v>28.25</v>
      </c>
      <c r="B237" s="1">
        <v>33.808582589285798</v>
      </c>
    </row>
    <row r="238" spans="1:2" x14ac:dyDescent="0.25">
      <c r="A238" s="1">
        <v>28.375</v>
      </c>
      <c r="B238" s="1">
        <v>33.8009936071429</v>
      </c>
    </row>
    <row r="239" spans="1:2" x14ac:dyDescent="0.25">
      <c r="A239" s="1">
        <v>28.5</v>
      </c>
      <c r="B239" s="1">
        <v>33.801616292857197</v>
      </c>
    </row>
    <row r="240" spans="1:2" x14ac:dyDescent="0.25">
      <c r="A240" s="1">
        <v>28.625</v>
      </c>
      <c r="B240" s="1">
        <v>33.800390380357101</v>
      </c>
    </row>
    <row r="241" spans="1:2" x14ac:dyDescent="0.25">
      <c r="A241" s="1">
        <v>28.75</v>
      </c>
      <c r="B241" s="1">
        <v>33.790505244642901</v>
      </c>
    </row>
    <row r="242" spans="1:2" x14ac:dyDescent="0.25">
      <c r="A242" s="1">
        <v>28.875</v>
      </c>
      <c r="B242" s="1">
        <v>33.759176369642901</v>
      </c>
    </row>
    <row r="243" spans="1:2" x14ac:dyDescent="0.25">
      <c r="A243" s="1">
        <v>29</v>
      </c>
      <c r="B243" s="1">
        <v>33.669684757142903</v>
      </c>
    </row>
    <row r="244" spans="1:2" x14ac:dyDescent="0.25">
      <c r="A244" s="1">
        <v>29.125</v>
      </c>
      <c r="B244" s="1">
        <v>33.640885542857198</v>
      </c>
    </row>
    <row r="245" spans="1:2" x14ac:dyDescent="0.25">
      <c r="A245" s="1">
        <v>29.25</v>
      </c>
      <c r="B245" s="1">
        <v>33.632926841071502</v>
      </c>
    </row>
    <row r="246" spans="1:2" x14ac:dyDescent="0.25">
      <c r="A246" s="1">
        <v>29.375</v>
      </c>
      <c r="B246" s="1">
        <v>33.614577071428599</v>
      </c>
    </row>
    <row r="247" spans="1:2" x14ac:dyDescent="0.25">
      <c r="A247" s="1">
        <v>29.5</v>
      </c>
      <c r="B247" s="1">
        <v>33.607980494642902</v>
      </c>
    </row>
    <row r="248" spans="1:2" x14ac:dyDescent="0.25">
      <c r="A248" s="1">
        <v>29.625</v>
      </c>
      <c r="B248" s="1">
        <v>33.630533392857203</v>
      </c>
    </row>
    <row r="249" spans="1:2" x14ac:dyDescent="0.25">
      <c r="A249" s="1">
        <v>29.75</v>
      </c>
      <c r="B249" s="1">
        <v>33.648552360714298</v>
      </c>
    </row>
    <row r="250" spans="1:2" x14ac:dyDescent="0.25">
      <c r="A250" s="1">
        <v>29.875</v>
      </c>
      <c r="B250" s="1">
        <v>33.661006075000003</v>
      </c>
    </row>
    <row r="251" spans="1:2" x14ac:dyDescent="0.25">
      <c r="A251" s="1">
        <v>30</v>
      </c>
      <c r="B251" s="1">
        <v>33.702336839285699</v>
      </c>
    </row>
  </sheetData>
  <mergeCells count="1">
    <mergeCell ref="A1:A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0" x14ac:dyDescent="0.25">
      <c r="A1" s="29" t="s">
        <v>0</v>
      </c>
      <c r="B1" s="16" t="s">
        <v>14</v>
      </c>
    </row>
    <row r="2" spans="1:2" x14ac:dyDescent="0.25">
      <c r="A2" s="30"/>
      <c r="B2" s="9" t="s">
        <v>11</v>
      </c>
    </row>
    <row r="3" spans="1:2" x14ac:dyDescent="0.25">
      <c r="A3" s="5" t="s">
        <v>1</v>
      </c>
      <c r="B3" s="14">
        <v>82</v>
      </c>
    </row>
    <row r="4" spans="1:2" x14ac:dyDescent="0.25">
      <c r="A4" s="5" t="s">
        <v>2</v>
      </c>
      <c r="B4" s="14" t="s">
        <v>10</v>
      </c>
    </row>
    <row r="5" spans="1:2" ht="31.5" x14ac:dyDescent="0.25">
      <c r="A5" s="6" t="s">
        <v>4</v>
      </c>
      <c r="B5" s="5">
        <v>4</v>
      </c>
    </row>
    <row r="6" spans="1:2" x14ac:dyDescent="0.25">
      <c r="A6" s="6" t="s">
        <v>5</v>
      </c>
      <c r="B6" s="14">
        <v>43.574550000000002</v>
      </c>
    </row>
    <row r="7" spans="1:2" ht="33" x14ac:dyDescent="0.25">
      <c r="A7" s="6" t="s">
        <v>6</v>
      </c>
      <c r="B7" s="5">
        <v>37.44</v>
      </c>
    </row>
    <row r="8" spans="1:2" ht="33" x14ac:dyDescent="0.25">
      <c r="A8" s="6" t="s">
        <v>7</v>
      </c>
      <c r="B8" s="5">
        <v>32.652149999999999</v>
      </c>
    </row>
    <row r="9" spans="1:2" x14ac:dyDescent="0.25">
      <c r="A9" s="5" t="s">
        <v>8</v>
      </c>
      <c r="B9" s="14">
        <v>85</v>
      </c>
    </row>
    <row r="10" spans="1:2" s="3" customFormat="1" ht="18" x14ac:dyDescent="0.25">
      <c r="A10" s="8" t="s">
        <v>13</v>
      </c>
      <c r="B10" s="8" t="s">
        <v>24</v>
      </c>
    </row>
    <row r="11" spans="1:2" x14ac:dyDescent="0.25">
      <c r="A11" s="1">
        <v>0</v>
      </c>
      <c r="B11" s="1">
        <v>33.058622042041897</v>
      </c>
    </row>
    <row r="12" spans="1:2" x14ac:dyDescent="0.25">
      <c r="A12" s="1">
        <v>0.125</v>
      </c>
      <c r="B12" s="1">
        <v>33.076505557056997</v>
      </c>
    </row>
    <row r="13" spans="1:2" x14ac:dyDescent="0.25">
      <c r="A13" s="1">
        <v>0.25</v>
      </c>
      <c r="B13" s="1">
        <v>33.098585889639502</v>
      </c>
    </row>
    <row r="14" spans="1:2" x14ac:dyDescent="0.25">
      <c r="A14" s="1">
        <v>0.375</v>
      </c>
      <c r="B14" s="1">
        <v>33.100786560060001</v>
      </c>
    </row>
    <row r="15" spans="1:2" x14ac:dyDescent="0.25">
      <c r="A15" s="1">
        <v>0.5</v>
      </c>
      <c r="B15" s="1">
        <v>33.102340936936798</v>
      </c>
    </row>
    <row r="16" spans="1:2" x14ac:dyDescent="0.25">
      <c r="A16" s="1">
        <v>0.625</v>
      </c>
      <c r="B16" s="1">
        <v>33.102954506756703</v>
      </c>
    </row>
    <row r="17" spans="1:2" x14ac:dyDescent="0.25">
      <c r="A17" s="1">
        <v>0.75</v>
      </c>
      <c r="B17" s="1">
        <v>33.1018091764263</v>
      </c>
    </row>
    <row r="18" spans="1:2" x14ac:dyDescent="0.25">
      <c r="A18" s="1">
        <v>0.875</v>
      </c>
      <c r="B18" s="1">
        <v>33.093890035285099</v>
      </c>
    </row>
    <row r="19" spans="1:2" x14ac:dyDescent="0.25">
      <c r="A19" s="1">
        <v>1</v>
      </c>
      <c r="B19" s="1">
        <v>33.098324099849698</v>
      </c>
    </row>
    <row r="20" spans="1:2" x14ac:dyDescent="0.25">
      <c r="A20" s="1">
        <v>1.125</v>
      </c>
      <c r="B20" s="1">
        <v>33.096360676426301</v>
      </c>
    </row>
    <row r="21" spans="1:2" x14ac:dyDescent="0.25">
      <c r="A21" s="1">
        <v>1.25</v>
      </c>
      <c r="B21" s="1">
        <v>33.091664822071998</v>
      </c>
    </row>
    <row r="22" spans="1:2" x14ac:dyDescent="0.25">
      <c r="A22" s="1">
        <v>1.375</v>
      </c>
      <c r="B22" s="1">
        <v>33.150444810810598</v>
      </c>
    </row>
    <row r="23" spans="1:2" x14ac:dyDescent="0.25">
      <c r="A23" s="1">
        <v>1.5</v>
      </c>
      <c r="B23" s="1">
        <v>33.143261953453298</v>
      </c>
    </row>
    <row r="24" spans="1:2" x14ac:dyDescent="0.25">
      <c r="A24" s="1">
        <v>1.625</v>
      </c>
      <c r="B24" s="1">
        <v>33.150330277777499</v>
      </c>
    </row>
    <row r="25" spans="1:2" x14ac:dyDescent="0.25">
      <c r="A25" s="1">
        <v>1.75</v>
      </c>
      <c r="B25" s="1">
        <v>33.133444836336103</v>
      </c>
    </row>
    <row r="26" spans="1:2" x14ac:dyDescent="0.25">
      <c r="A26" s="1">
        <v>1.875</v>
      </c>
      <c r="B26" s="1">
        <v>33.130998737987802</v>
      </c>
    </row>
    <row r="27" spans="1:2" x14ac:dyDescent="0.25">
      <c r="A27" s="1">
        <v>2</v>
      </c>
      <c r="B27" s="1">
        <v>33.1374453115614</v>
      </c>
    </row>
    <row r="28" spans="1:2" x14ac:dyDescent="0.25">
      <c r="A28" s="1">
        <v>2.125</v>
      </c>
      <c r="B28" s="1">
        <v>33.129158028528401</v>
      </c>
    </row>
    <row r="29" spans="1:2" x14ac:dyDescent="0.25">
      <c r="A29" s="1">
        <v>2.25</v>
      </c>
      <c r="B29" s="1">
        <v>33.122277865615501</v>
      </c>
    </row>
    <row r="30" spans="1:2" x14ac:dyDescent="0.25">
      <c r="A30" s="1">
        <v>2.375</v>
      </c>
      <c r="B30" s="1">
        <v>33.1220897042041</v>
      </c>
    </row>
    <row r="31" spans="1:2" x14ac:dyDescent="0.25">
      <c r="A31" s="1">
        <v>2.5</v>
      </c>
      <c r="B31" s="1">
        <v>33.117950153152997</v>
      </c>
    </row>
    <row r="32" spans="1:2" x14ac:dyDescent="0.25">
      <c r="A32" s="1">
        <v>2.625</v>
      </c>
      <c r="B32" s="1">
        <v>33.116960260510403</v>
      </c>
    </row>
    <row r="33" spans="1:2" x14ac:dyDescent="0.25">
      <c r="A33" s="1">
        <v>2.75</v>
      </c>
      <c r="B33" s="1">
        <v>33.116043996246098</v>
      </c>
    </row>
    <row r="34" spans="1:2" x14ac:dyDescent="0.25">
      <c r="A34" s="1">
        <v>2.875</v>
      </c>
      <c r="B34" s="1">
        <v>33.122817807056897</v>
      </c>
    </row>
    <row r="35" spans="1:2" x14ac:dyDescent="0.25">
      <c r="A35" s="1">
        <v>3</v>
      </c>
      <c r="B35" s="1">
        <v>33.124764868618399</v>
      </c>
    </row>
    <row r="36" spans="1:2" x14ac:dyDescent="0.25">
      <c r="A36" s="1">
        <v>3.125</v>
      </c>
      <c r="B36" s="1">
        <v>33.107928512762598</v>
      </c>
    </row>
    <row r="37" spans="1:2" x14ac:dyDescent="0.25">
      <c r="A37" s="1">
        <v>3.25</v>
      </c>
      <c r="B37" s="1">
        <v>33.100361151651498</v>
      </c>
    </row>
    <row r="38" spans="1:2" x14ac:dyDescent="0.25">
      <c r="A38" s="1">
        <v>3.375</v>
      </c>
      <c r="B38" s="1">
        <v>33.0971624076575</v>
      </c>
    </row>
    <row r="39" spans="1:2" x14ac:dyDescent="0.25">
      <c r="A39" s="1">
        <v>3.5</v>
      </c>
      <c r="B39" s="1">
        <v>33.083181196696501</v>
      </c>
    </row>
    <row r="40" spans="1:2" x14ac:dyDescent="0.25">
      <c r="A40" s="1">
        <v>3.625</v>
      </c>
      <c r="B40" s="1">
        <v>33.055480564564398</v>
      </c>
    </row>
    <row r="41" spans="1:2" x14ac:dyDescent="0.25">
      <c r="A41" s="1">
        <v>3.75</v>
      </c>
      <c r="B41" s="1">
        <v>33.053533503002797</v>
      </c>
    </row>
    <row r="42" spans="1:2" x14ac:dyDescent="0.25">
      <c r="A42" s="1">
        <v>3.875</v>
      </c>
      <c r="B42" s="1">
        <v>33.042219275525298</v>
      </c>
    </row>
    <row r="43" spans="1:2" x14ac:dyDescent="0.25">
      <c r="A43" s="1">
        <v>4</v>
      </c>
      <c r="B43" s="1">
        <v>33.043912728228001</v>
      </c>
    </row>
    <row r="44" spans="1:2" x14ac:dyDescent="0.25">
      <c r="A44" s="1">
        <v>4.125</v>
      </c>
      <c r="B44" s="1">
        <v>33.052003668918701</v>
      </c>
    </row>
    <row r="45" spans="1:2" x14ac:dyDescent="0.25">
      <c r="A45" s="1">
        <v>4.25</v>
      </c>
      <c r="B45" s="1">
        <v>33.076374662162003</v>
      </c>
    </row>
    <row r="46" spans="1:2" x14ac:dyDescent="0.25">
      <c r="A46" s="1">
        <v>4.375</v>
      </c>
      <c r="B46" s="1">
        <v>33.085504581080997</v>
      </c>
    </row>
    <row r="47" spans="1:2" x14ac:dyDescent="0.25">
      <c r="A47" s="1">
        <v>4.5</v>
      </c>
      <c r="B47" s="1">
        <v>33.094061834834697</v>
      </c>
    </row>
    <row r="48" spans="1:2" x14ac:dyDescent="0.25">
      <c r="A48" s="1">
        <v>4.625</v>
      </c>
      <c r="B48" s="1">
        <v>33.091157604354301</v>
      </c>
    </row>
    <row r="49" spans="1:2" x14ac:dyDescent="0.25">
      <c r="A49" s="1">
        <v>4.75</v>
      </c>
      <c r="B49" s="1">
        <v>33.089570503753599</v>
      </c>
    </row>
    <row r="50" spans="1:2" x14ac:dyDescent="0.25">
      <c r="A50" s="1">
        <v>4.875</v>
      </c>
      <c r="B50" s="1">
        <v>33.097808701201103</v>
      </c>
    </row>
    <row r="51" spans="1:2" x14ac:dyDescent="0.25">
      <c r="A51" s="1">
        <v>5</v>
      </c>
      <c r="B51" s="1">
        <v>33.099109469219101</v>
      </c>
    </row>
    <row r="52" spans="1:2" x14ac:dyDescent="0.25">
      <c r="A52" s="1">
        <v>5.125</v>
      </c>
      <c r="B52" s="1">
        <v>33.099248545044901</v>
      </c>
    </row>
    <row r="53" spans="1:2" x14ac:dyDescent="0.25">
      <c r="A53" s="1">
        <v>5.25</v>
      </c>
      <c r="B53" s="1">
        <v>33.103658066816699</v>
      </c>
    </row>
    <row r="54" spans="1:2" x14ac:dyDescent="0.25">
      <c r="A54" s="1">
        <v>5.375</v>
      </c>
      <c r="B54" s="1">
        <v>33.101351044294198</v>
      </c>
    </row>
    <row r="55" spans="1:2" x14ac:dyDescent="0.25">
      <c r="A55" s="1">
        <v>5.5</v>
      </c>
      <c r="B55" s="1">
        <v>33.107732170420299</v>
      </c>
    </row>
    <row r="56" spans="1:2" x14ac:dyDescent="0.25">
      <c r="A56" s="1">
        <v>5.625</v>
      </c>
      <c r="B56" s="1">
        <v>33.110129183183098</v>
      </c>
    </row>
    <row r="57" spans="1:2" x14ac:dyDescent="0.25">
      <c r="A57" s="1">
        <v>5.75</v>
      </c>
      <c r="B57" s="1">
        <v>33.1246257927926</v>
      </c>
    </row>
    <row r="58" spans="1:2" x14ac:dyDescent="0.25">
      <c r="A58" s="1">
        <v>5.875</v>
      </c>
      <c r="B58" s="1">
        <v>33.124740325825599</v>
      </c>
    </row>
    <row r="59" spans="1:2" x14ac:dyDescent="0.25">
      <c r="A59" s="1">
        <v>6</v>
      </c>
      <c r="B59" s="1">
        <v>33.166037665165</v>
      </c>
    </row>
    <row r="60" spans="1:2" x14ac:dyDescent="0.25">
      <c r="A60" s="1">
        <v>6.125</v>
      </c>
      <c r="B60" s="1">
        <v>33.1888215578076</v>
      </c>
    </row>
    <row r="61" spans="1:2" x14ac:dyDescent="0.25">
      <c r="A61" s="1">
        <v>6.25</v>
      </c>
      <c r="B61" s="1">
        <v>33.209617484234002</v>
      </c>
    </row>
    <row r="62" spans="1:2" x14ac:dyDescent="0.25">
      <c r="A62" s="1">
        <v>6.375</v>
      </c>
      <c r="B62" s="1">
        <v>33.212104487236999</v>
      </c>
    </row>
    <row r="63" spans="1:2" x14ac:dyDescent="0.25">
      <c r="A63" s="1">
        <v>6.5</v>
      </c>
      <c r="B63" s="1">
        <v>33.207040490990799</v>
      </c>
    </row>
    <row r="64" spans="1:2" x14ac:dyDescent="0.25">
      <c r="A64" s="1">
        <v>6.625</v>
      </c>
      <c r="B64" s="1">
        <v>33.201829237987802</v>
      </c>
    </row>
    <row r="65" spans="1:2" x14ac:dyDescent="0.25">
      <c r="A65" s="1">
        <v>6.75</v>
      </c>
      <c r="B65" s="1">
        <v>33.203645404654402</v>
      </c>
    </row>
    <row r="66" spans="1:2" x14ac:dyDescent="0.25">
      <c r="A66" s="1">
        <v>6.875</v>
      </c>
      <c r="B66" s="1">
        <v>33.191660340840599</v>
      </c>
    </row>
    <row r="67" spans="1:2" x14ac:dyDescent="0.25">
      <c r="A67" s="1">
        <v>7</v>
      </c>
      <c r="B67" s="1">
        <v>33.189549660660397</v>
      </c>
    </row>
    <row r="68" spans="1:2" x14ac:dyDescent="0.25">
      <c r="A68" s="1">
        <v>7.125</v>
      </c>
      <c r="B68" s="1">
        <v>33.184551111861602</v>
      </c>
    </row>
    <row r="69" spans="1:2" x14ac:dyDescent="0.25">
      <c r="A69" s="1">
        <v>7.25</v>
      </c>
      <c r="B69" s="1">
        <v>33.1648268873872</v>
      </c>
    </row>
    <row r="70" spans="1:2" x14ac:dyDescent="0.25">
      <c r="A70" s="1">
        <v>7.375</v>
      </c>
      <c r="B70" s="1">
        <v>33.1610309354352</v>
      </c>
    </row>
    <row r="71" spans="1:2" x14ac:dyDescent="0.25">
      <c r="A71" s="1">
        <v>7.5</v>
      </c>
      <c r="B71" s="1">
        <v>33.114661418918701</v>
      </c>
    </row>
    <row r="72" spans="1:2" x14ac:dyDescent="0.25">
      <c r="A72" s="1">
        <v>7.625</v>
      </c>
      <c r="B72" s="1">
        <v>33.111290875375197</v>
      </c>
    </row>
    <row r="73" spans="1:2" x14ac:dyDescent="0.25">
      <c r="A73" s="1">
        <v>7.75</v>
      </c>
      <c r="B73" s="1">
        <v>33.103396277026803</v>
      </c>
    </row>
    <row r="74" spans="1:2" x14ac:dyDescent="0.25">
      <c r="A74" s="1">
        <v>7.875</v>
      </c>
      <c r="B74" s="1">
        <v>33.094200910660497</v>
      </c>
    </row>
    <row r="75" spans="1:2" x14ac:dyDescent="0.25">
      <c r="A75" s="1">
        <v>8</v>
      </c>
      <c r="B75" s="1">
        <v>33.089824112612398</v>
      </c>
    </row>
    <row r="76" spans="1:2" x14ac:dyDescent="0.25">
      <c r="A76" s="1">
        <v>8.125</v>
      </c>
      <c r="B76" s="1">
        <v>33.083254825074903</v>
      </c>
    </row>
    <row r="77" spans="1:2" x14ac:dyDescent="0.25">
      <c r="A77" s="1">
        <v>8.25</v>
      </c>
      <c r="B77" s="1">
        <v>33.0404194707206</v>
      </c>
    </row>
    <row r="78" spans="1:2" x14ac:dyDescent="0.25">
      <c r="A78" s="1">
        <v>8.375</v>
      </c>
      <c r="B78" s="1">
        <v>33.010804500750702</v>
      </c>
    </row>
    <row r="79" spans="1:2" x14ac:dyDescent="0.25">
      <c r="A79" s="1">
        <v>8.5</v>
      </c>
      <c r="B79" s="1">
        <v>32.982424851351297</v>
      </c>
    </row>
    <row r="80" spans="1:2" x14ac:dyDescent="0.25">
      <c r="A80" s="1">
        <v>8.625</v>
      </c>
      <c r="B80" s="1">
        <v>32.915398484234302</v>
      </c>
    </row>
    <row r="81" spans="1:2" x14ac:dyDescent="0.25">
      <c r="A81" s="1">
        <v>8.75</v>
      </c>
      <c r="B81" s="1">
        <v>32.893023638138303</v>
      </c>
    </row>
    <row r="82" spans="1:2" x14ac:dyDescent="0.25">
      <c r="A82" s="1">
        <v>8.875</v>
      </c>
      <c r="B82" s="1">
        <v>32.879566006757003</v>
      </c>
    </row>
    <row r="83" spans="1:2" x14ac:dyDescent="0.25">
      <c r="A83" s="1">
        <v>9</v>
      </c>
      <c r="B83" s="1">
        <v>32.859563630630902</v>
      </c>
    </row>
    <row r="84" spans="1:2" x14ac:dyDescent="0.25">
      <c r="A84" s="1">
        <v>9.125</v>
      </c>
      <c r="B84" s="1">
        <v>32.862778736486703</v>
      </c>
    </row>
    <row r="85" spans="1:2" x14ac:dyDescent="0.25">
      <c r="A85" s="1">
        <v>9.25</v>
      </c>
      <c r="B85" s="1">
        <v>32.851120909910101</v>
      </c>
    </row>
    <row r="86" spans="1:2" x14ac:dyDescent="0.25">
      <c r="A86" s="1">
        <v>9.375</v>
      </c>
      <c r="B86" s="1">
        <v>32.8439953190693</v>
      </c>
    </row>
    <row r="87" spans="1:2" x14ac:dyDescent="0.25">
      <c r="A87" s="1">
        <v>9.5</v>
      </c>
      <c r="B87" s="1">
        <v>32.839773958708903</v>
      </c>
    </row>
    <row r="88" spans="1:2" x14ac:dyDescent="0.25">
      <c r="A88" s="1">
        <v>9.625</v>
      </c>
      <c r="B88" s="1">
        <v>32.831707560811097</v>
      </c>
    </row>
    <row r="89" spans="1:2" x14ac:dyDescent="0.25">
      <c r="A89" s="1">
        <v>9.75</v>
      </c>
      <c r="B89" s="1">
        <v>32.827068972973201</v>
      </c>
    </row>
    <row r="90" spans="1:2" x14ac:dyDescent="0.25">
      <c r="A90" s="1">
        <v>9.875</v>
      </c>
      <c r="B90" s="1">
        <v>32.826864449699997</v>
      </c>
    </row>
    <row r="91" spans="1:2" x14ac:dyDescent="0.25">
      <c r="A91" s="1">
        <v>10</v>
      </c>
      <c r="B91" s="1">
        <v>32.826488126877102</v>
      </c>
    </row>
    <row r="92" spans="1:2" x14ac:dyDescent="0.25">
      <c r="A92" s="1">
        <v>10.125</v>
      </c>
      <c r="B92" s="1">
        <v>32.835094466216503</v>
      </c>
    </row>
    <row r="93" spans="1:2" x14ac:dyDescent="0.25">
      <c r="A93" s="1">
        <v>10.25</v>
      </c>
      <c r="B93" s="1">
        <v>32.832067521772103</v>
      </c>
    </row>
    <row r="94" spans="1:2" x14ac:dyDescent="0.25">
      <c r="A94" s="1">
        <v>10.375</v>
      </c>
      <c r="B94" s="1">
        <v>32.8326320060063</v>
      </c>
    </row>
    <row r="95" spans="1:2" x14ac:dyDescent="0.25">
      <c r="A95" s="1">
        <v>10.5</v>
      </c>
      <c r="B95" s="1">
        <v>32.828713340090403</v>
      </c>
    </row>
    <row r="96" spans="1:2" x14ac:dyDescent="0.25">
      <c r="A96" s="1">
        <v>10.625</v>
      </c>
      <c r="B96" s="1">
        <v>32.841262888138402</v>
      </c>
    </row>
    <row r="97" spans="1:2" x14ac:dyDescent="0.25">
      <c r="A97" s="1">
        <v>10.75</v>
      </c>
      <c r="B97" s="1">
        <v>32.839610340090303</v>
      </c>
    </row>
    <row r="98" spans="1:2" x14ac:dyDescent="0.25">
      <c r="A98" s="1">
        <v>10.875</v>
      </c>
      <c r="B98" s="1">
        <v>32.8416310300303</v>
      </c>
    </row>
    <row r="99" spans="1:2" x14ac:dyDescent="0.25">
      <c r="A99" s="1">
        <v>11</v>
      </c>
      <c r="B99" s="1">
        <v>32.841393783033297</v>
      </c>
    </row>
    <row r="100" spans="1:2" x14ac:dyDescent="0.25">
      <c r="A100" s="1">
        <v>11.125</v>
      </c>
      <c r="B100" s="1">
        <v>32.839806682432702</v>
      </c>
    </row>
    <row r="101" spans="1:2" x14ac:dyDescent="0.25">
      <c r="A101" s="1">
        <v>11.25</v>
      </c>
      <c r="B101" s="1">
        <v>32.840371166666898</v>
      </c>
    </row>
    <row r="102" spans="1:2" x14ac:dyDescent="0.25">
      <c r="A102" s="1">
        <v>11.375</v>
      </c>
      <c r="B102" s="1">
        <v>32.840109376877102</v>
      </c>
    </row>
    <row r="103" spans="1:2" x14ac:dyDescent="0.25">
      <c r="A103" s="1">
        <v>11.5</v>
      </c>
      <c r="B103" s="1">
        <v>32.8382441246249</v>
      </c>
    </row>
    <row r="104" spans="1:2" x14ac:dyDescent="0.25">
      <c r="A104" s="1">
        <v>11.625</v>
      </c>
      <c r="B104" s="1">
        <v>32.837835078078399</v>
      </c>
    </row>
    <row r="105" spans="1:2" x14ac:dyDescent="0.25">
      <c r="A105" s="1">
        <v>11.75</v>
      </c>
      <c r="B105" s="1">
        <v>32.835388979729998</v>
      </c>
    </row>
    <row r="106" spans="1:2" x14ac:dyDescent="0.25">
      <c r="A106" s="1">
        <v>11.875</v>
      </c>
      <c r="B106" s="1">
        <v>32.836436138889098</v>
      </c>
    </row>
    <row r="107" spans="1:2" x14ac:dyDescent="0.25">
      <c r="A107" s="1">
        <v>12</v>
      </c>
      <c r="B107" s="1">
        <v>32.830627677928199</v>
      </c>
    </row>
    <row r="108" spans="1:2" x14ac:dyDescent="0.25">
      <c r="A108" s="1">
        <v>12.125</v>
      </c>
      <c r="B108" s="1">
        <v>32.829948660660897</v>
      </c>
    </row>
    <row r="109" spans="1:2" x14ac:dyDescent="0.25">
      <c r="A109" s="1">
        <v>12.25</v>
      </c>
      <c r="B109" s="1">
        <v>32.832779262762998</v>
      </c>
    </row>
    <row r="110" spans="1:2" x14ac:dyDescent="0.25">
      <c r="A110" s="1">
        <v>12.375</v>
      </c>
      <c r="B110" s="1">
        <v>32.843201768768999</v>
      </c>
    </row>
    <row r="111" spans="1:2" x14ac:dyDescent="0.25">
      <c r="A111" s="1">
        <v>12.5</v>
      </c>
      <c r="B111" s="1">
        <v>32.857313874624801</v>
      </c>
    </row>
    <row r="112" spans="1:2" x14ac:dyDescent="0.25">
      <c r="A112" s="1">
        <v>12.625</v>
      </c>
      <c r="B112" s="1">
        <v>32.861330711711901</v>
      </c>
    </row>
    <row r="113" spans="1:2" x14ac:dyDescent="0.25">
      <c r="A113" s="1">
        <v>12.75</v>
      </c>
      <c r="B113" s="1">
        <v>32.864185856606802</v>
      </c>
    </row>
    <row r="114" spans="1:2" x14ac:dyDescent="0.25">
      <c r="A114" s="1">
        <v>12.875</v>
      </c>
      <c r="B114" s="1">
        <v>32.861567958708903</v>
      </c>
    </row>
    <row r="115" spans="1:2" x14ac:dyDescent="0.25">
      <c r="A115" s="1">
        <v>13</v>
      </c>
      <c r="B115" s="1">
        <v>32.862034271772004</v>
      </c>
    </row>
    <row r="116" spans="1:2" x14ac:dyDescent="0.25">
      <c r="A116" s="1">
        <v>13.125</v>
      </c>
      <c r="B116" s="1">
        <v>32.862696927177403</v>
      </c>
    </row>
    <row r="117" spans="1:2" x14ac:dyDescent="0.25">
      <c r="A117" s="1">
        <v>13.25</v>
      </c>
      <c r="B117" s="1">
        <v>32.853239771021201</v>
      </c>
    </row>
    <row r="118" spans="1:2" x14ac:dyDescent="0.25">
      <c r="A118" s="1">
        <v>13.375</v>
      </c>
      <c r="B118" s="1">
        <v>32.851390880630802</v>
      </c>
    </row>
    <row r="119" spans="1:2" x14ac:dyDescent="0.25">
      <c r="A119" s="1">
        <v>13.5</v>
      </c>
      <c r="B119" s="1">
        <v>32.846457779279497</v>
      </c>
    </row>
    <row r="120" spans="1:2" x14ac:dyDescent="0.25">
      <c r="A120" s="1">
        <v>13.625</v>
      </c>
      <c r="B120" s="1">
        <v>32.833196490240397</v>
      </c>
    </row>
    <row r="121" spans="1:2" x14ac:dyDescent="0.25">
      <c r="A121" s="1">
        <v>13.75</v>
      </c>
      <c r="B121" s="1">
        <v>32.831314876126299</v>
      </c>
    </row>
    <row r="122" spans="1:2" x14ac:dyDescent="0.25">
      <c r="A122" s="1">
        <v>13.875</v>
      </c>
      <c r="B122" s="1">
        <v>32.8335155465467</v>
      </c>
    </row>
    <row r="123" spans="1:2" x14ac:dyDescent="0.25">
      <c r="A123" s="1">
        <v>14</v>
      </c>
      <c r="B123" s="1">
        <v>32.8321084264267</v>
      </c>
    </row>
    <row r="124" spans="1:2" x14ac:dyDescent="0.25">
      <c r="A124" s="1">
        <v>14.125</v>
      </c>
      <c r="B124" s="1">
        <v>32.839135846096298</v>
      </c>
    </row>
    <row r="125" spans="1:2" x14ac:dyDescent="0.25">
      <c r="A125" s="1">
        <v>14.25</v>
      </c>
      <c r="B125" s="1">
        <v>32.841042003003203</v>
      </c>
    </row>
    <row r="126" spans="1:2" x14ac:dyDescent="0.25">
      <c r="A126" s="1">
        <v>14.375</v>
      </c>
      <c r="B126" s="1">
        <v>32.837728725976199</v>
      </c>
    </row>
    <row r="127" spans="1:2" x14ac:dyDescent="0.25">
      <c r="A127" s="1">
        <v>14.5</v>
      </c>
      <c r="B127" s="1">
        <v>32.8119097079582</v>
      </c>
    </row>
    <row r="128" spans="1:2" x14ac:dyDescent="0.25">
      <c r="A128" s="1">
        <v>14.625</v>
      </c>
      <c r="B128" s="1">
        <v>32.809529057057297</v>
      </c>
    </row>
    <row r="129" spans="1:2" x14ac:dyDescent="0.25">
      <c r="A129" s="1">
        <v>14.75</v>
      </c>
      <c r="B129" s="1">
        <v>32.781525730480801</v>
      </c>
    </row>
    <row r="130" spans="1:2" x14ac:dyDescent="0.25">
      <c r="A130" s="1">
        <v>14.875</v>
      </c>
      <c r="B130" s="1">
        <v>32.779161441441701</v>
      </c>
    </row>
    <row r="131" spans="1:2" x14ac:dyDescent="0.25">
      <c r="A131" s="1">
        <v>15</v>
      </c>
      <c r="B131" s="1">
        <v>32.767626328829103</v>
      </c>
    </row>
    <row r="132" spans="1:2" x14ac:dyDescent="0.25">
      <c r="A132" s="1">
        <v>15.125</v>
      </c>
      <c r="B132" s="1">
        <v>32.759731730480802</v>
      </c>
    </row>
    <row r="133" spans="1:2" x14ac:dyDescent="0.25">
      <c r="A133" s="1">
        <v>15.25</v>
      </c>
      <c r="B133" s="1">
        <v>32.7586109429432</v>
      </c>
    </row>
    <row r="134" spans="1:2" x14ac:dyDescent="0.25">
      <c r="A134" s="1">
        <v>15.375</v>
      </c>
      <c r="B134" s="1">
        <v>32.761564259009297</v>
      </c>
    </row>
    <row r="135" spans="1:2" x14ac:dyDescent="0.25">
      <c r="A135" s="1">
        <v>15.5</v>
      </c>
      <c r="B135" s="1">
        <v>32.764157614114403</v>
      </c>
    </row>
    <row r="136" spans="1:2" x14ac:dyDescent="0.25">
      <c r="A136" s="1">
        <v>15.625</v>
      </c>
      <c r="B136" s="1">
        <v>32.761007955705999</v>
      </c>
    </row>
    <row r="137" spans="1:2" x14ac:dyDescent="0.25">
      <c r="A137" s="1">
        <v>15.75</v>
      </c>
      <c r="B137" s="1">
        <v>32.759257236486803</v>
      </c>
    </row>
    <row r="138" spans="1:2" x14ac:dyDescent="0.25">
      <c r="A138" s="1">
        <v>15.875</v>
      </c>
      <c r="B138" s="1">
        <v>32.768796201952199</v>
      </c>
    </row>
    <row r="139" spans="1:2" x14ac:dyDescent="0.25">
      <c r="A139" s="1">
        <v>16</v>
      </c>
      <c r="B139" s="1">
        <v>32.773982912162403</v>
      </c>
    </row>
    <row r="140" spans="1:2" x14ac:dyDescent="0.25">
      <c r="A140" s="1">
        <v>16.125</v>
      </c>
      <c r="B140" s="1">
        <v>32.771307747747997</v>
      </c>
    </row>
    <row r="141" spans="1:2" x14ac:dyDescent="0.25">
      <c r="A141" s="1">
        <v>16.25</v>
      </c>
      <c r="B141" s="1">
        <v>32.770326036036302</v>
      </c>
    </row>
    <row r="142" spans="1:2" x14ac:dyDescent="0.25">
      <c r="A142" s="1">
        <v>16.375</v>
      </c>
      <c r="B142" s="1">
        <v>32.767953566066303</v>
      </c>
    </row>
    <row r="143" spans="1:2" x14ac:dyDescent="0.25">
      <c r="A143" s="1">
        <v>16.5</v>
      </c>
      <c r="B143" s="1">
        <v>32.764893897898197</v>
      </c>
    </row>
    <row r="144" spans="1:2" x14ac:dyDescent="0.25">
      <c r="A144" s="1">
        <v>16.625</v>
      </c>
      <c r="B144" s="1">
        <v>32.764951164414697</v>
      </c>
    </row>
    <row r="145" spans="1:2" x14ac:dyDescent="0.25">
      <c r="A145" s="1">
        <v>16.75</v>
      </c>
      <c r="B145" s="1">
        <v>32.764550298799101</v>
      </c>
    </row>
    <row r="146" spans="1:2" x14ac:dyDescent="0.25">
      <c r="A146" s="1">
        <v>16.875</v>
      </c>
      <c r="B146" s="1">
        <v>32.763208626126399</v>
      </c>
    </row>
    <row r="147" spans="1:2" x14ac:dyDescent="0.25">
      <c r="A147" s="1">
        <v>17</v>
      </c>
      <c r="B147" s="1">
        <v>32.774056540540798</v>
      </c>
    </row>
    <row r="148" spans="1:2" x14ac:dyDescent="0.25">
      <c r="A148" s="1">
        <v>17.125</v>
      </c>
      <c r="B148" s="1">
        <v>32.782638337087398</v>
      </c>
    </row>
    <row r="149" spans="1:2" x14ac:dyDescent="0.25">
      <c r="A149" s="1">
        <v>17.25</v>
      </c>
      <c r="B149" s="1">
        <v>32.7823029189192</v>
      </c>
    </row>
    <row r="150" spans="1:2" x14ac:dyDescent="0.25">
      <c r="A150" s="1">
        <v>17.375</v>
      </c>
      <c r="B150" s="1">
        <v>32.790745639639901</v>
      </c>
    </row>
    <row r="151" spans="1:2" x14ac:dyDescent="0.25">
      <c r="A151" s="1">
        <v>17.5</v>
      </c>
      <c r="B151" s="1">
        <v>32.787906856606902</v>
      </c>
    </row>
    <row r="152" spans="1:2" x14ac:dyDescent="0.25">
      <c r="A152" s="1">
        <v>17.625</v>
      </c>
      <c r="B152" s="1">
        <v>32.793576241742002</v>
      </c>
    </row>
    <row r="153" spans="1:2" x14ac:dyDescent="0.25">
      <c r="A153" s="1">
        <v>17.75</v>
      </c>
      <c r="B153" s="1">
        <v>32.8060767042045</v>
      </c>
    </row>
    <row r="154" spans="1:2" x14ac:dyDescent="0.25">
      <c r="A154" s="1">
        <v>17.875</v>
      </c>
      <c r="B154" s="1">
        <v>32.804072376126399</v>
      </c>
    </row>
    <row r="155" spans="1:2" x14ac:dyDescent="0.25">
      <c r="A155" s="1">
        <v>18</v>
      </c>
      <c r="B155" s="1">
        <v>32.801519925675997</v>
      </c>
    </row>
    <row r="156" spans="1:2" x14ac:dyDescent="0.25">
      <c r="A156" s="1">
        <v>18.125</v>
      </c>
      <c r="B156" s="1">
        <v>32.796938604354601</v>
      </c>
    </row>
    <row r="157" spans="1:2" x14ac:dyDescent="0.25">
      <c r="A157" s="1">
        <v>18.25</v>
      </c>
      <c r="B157" s="1">
        <v>32.794819743243501</v>
      </c>
    </row>
    <row r="158" spans="1:2" x14ac:dyDescent="0.25">
      <c r="A158" s="1">
        <v>18.375</v>
      </c>
      <c r="B158" s="1">
        <v>32.795605112612897</v>
      </c>
    </row>
    <row r="159" spans="1:2" x14ac:dyDescent="0.25">
      <c r="A159" s="1">
        <v>18.5</v>
      </c>
      <c r="B159" s="1">
        <v>32.789714842342597</v>
      </c>
    </row>
    <row r="160" spans="1:2" x14ac:dyDescent="0.25">
      <c r="A160" s="1">
        <v>18.625</v>
      </c>
      <c r="B160" s="1">
        <v>32.7854934819823</v>
      </c>
    </row>
    <row r="161" spans="1:2" x14ac:dyDescent="0.25">
      <c r="A161" s="1">
        <v>18.75</v>
      </c>
      <c r="B161" s="1">
        <v>32.796644090841099</v>
      </c>
    </row>
    <row r="162" spans="1:2" x14ac:dyDescent="0.25">
      <c r="A162" s="1">
        <v>18.875</v>
      </c>
      <c r="B162" s="1">
        <v>32.796824071321602</v>
      </c>
    </row>
    <row r="163" spans="1:2" x14ac:dyDescent="0.25">
      <c r="A163" s="1">
        <v>19</v>
      </c>
      <c r="B163" s="1">
        <v>32.830635858859097</v>
      </c>
    </row>
    <row r="164" spans="1:2" x14ac:dyDescent="0.25">
      <c r="A164" s="1">
        <v>19.125</v>
      </c>
      <c r="B164" s="1">
        <v>32.829204195946197</v>
      </c>
    </row>
    <row r="165" spans="1:2" x14ac:dyDescent="0.25">
      <c r="A165" s="1">
        <v>19.25</v>
      </c>
      <c r="B165" s="1">
        <v>32.828991491742002</v>
      </c>
    </row>
    <row r="166" spans="1:2" x14ac:dyDescent="0.25">
      <c r="A166" s="1">
        <v>19.375</v>
      </c>
      <c r="B166" s="1">
        <v>32.829678689940202</v>
      </c>
    </row>
    <row r="167" spans="1:2" x14ac:dyDescent="0.25">
      <c r="A167" s="1">
        <v>19.5</v>
      </c>
      <c r="B167" s="1">
        <v>32.829793222973201</v>
      </c>
    </row>
    <row r="168" spans="1:2" x14ac:dyDescent="0.25">
      <c r="A168" s="1">
        <v>19.625</v>
      </c>
      <c r="B168" s="1">
        <v>32.829351452703001</v>
      </c>
    </row>
    <row r="169" spans="1:2" x14ac:dyDescent="0.25">
      <c r="A169" s="1">
        <v>19.75</v>
      </c>
      <c r="B169" s="1">
        <v>32.826209975225503</v>
      </c>
    </row>
    <row r="170" spans="1:2" x14ac:dyDescent="0.25">
      <c r="A170" s="1">
        <v>19.875</v>
      </c>
      <c r="B170" s="1">
        <v>32.833409194444698</v>
      </c>
    </row>
    <row r="171" spans="1:2" x14ac:dyDescent="0.25">
      <c r="A171" s="1">
        <v>20</v>
      </c>
      <c r="B171" s="1">
        <v>32.8392912837841</v>
      </c>
    </row>
    <row r="172" spans="1:2" x14ac:dyDescent="0.25">
      <c r="A172" s="1">
        <v>20.125</v>
      </c>
      <c r="B172" s="1">
        <v>32.824860121621903</v>
      </c>
    </row>
    <row r="173" spans="1:2" x14ac:dyDescent="0.25">
      <c r="A173" s="1">
        <v>20.25</v>
      </c>
      <c r="B173" s="1">
        <v>32.824246551802098</v>
      </c>
    </row>
    <row r="174" spans="1:2" x14ac:dyDescent="0.25">
      <c r="A174" s="1">
        <v>20.375</v>
      </c>
      <c r="B174" s="1">
        <v>32.8181844819823</v>
      </c>
    </row>
    <row r="175" spans="1:2" x14ac:dyDescent="0.25">
      <c r="A175" s="1">
        <v>20.5</v>
      </c>
      <c r="B175" s="1">
        <v>32.814732129129503</v>
      </c>
    </row>
    <row r="176" spans="1:2" x14ac:dyDescent="0.25">
      <c r="A176" s="1">
        <v>20.625</v>
      </c>
      <c r="B176" s="1">
        <v>32.812220583333698</v>
      </c>
    </row>
    <row r="177" spans="1:2" x14ac:dyDescent="0.25">
      <c r="A177" s="1">
        <v>20.75</v>
      </c>
      <c r="B177" s="1">
        <v>32.8054713153157</v>
      </c>
    </row>
    <row r="178" spans="1:2" x14ac:dyDescent="0.25">
      <c r="A178" s="1">
        <v>20.875</v>
      </c>
      <c r="B178" s="1">
        <v>32.790492030781103</v>
      </c>
    </row>
    <row r="179" spans="1:2" x14ac:dyDescent="0.25">
      <c r="A179" s="1">
        <v>21</v>
      </c>
      <c r="B179" s="1">
        <v>32.7746782912916</v>
      </c>
    </row>
    <row r="180" spans="1:2" x14ac:dyDescent="0.25">
      <c r="A180" s="1">
        <v>21.125</v>
      </c>
      <c r="B180" s="1">
        <v>32.767544519519802</v>
      </c>
    </row>
    <row r="181" spans="1:2" x14ac:dyDescent="0.25">
      <c r="A181" s="1">
        <v>21.25</v>
      </c>
      <c r="B181" s="1">
        <v>32.760468014264497</v>
      </c>
    </row>
    <row r="182" spans="1:2" x14ac:dyDescent="0.25">
      <c r="A182" s="1">
        <v>21.375</v>
      </c>
      <c r="B182" s="1">
        <v>32.753645117868103</v>
      </c>
    </row>
    <row r="183" spans="1:2" x14ac:dyDescent="0.25">
      <c r="A183" s="1">
        <v>21.5</v>
      </c>
      <c r="B183" s="1">
        <v>32.738461310060401</v>
      </c>
    </row>
    <row r="184" spans="1:2" x14ac:dyDescent="0.25">
      <c r="A184" s="1">
        <v>21.625</v>
      </c>
      <c r="B184" s="1">
        <v>32.731875660660997</v>
      </c>
    </row>
    <row r="185" spans="1:2" x14ac:dyDescent="0.25">
      <c r="A185" s="1">
        <v>21.75</v>
      </c>
      <c r="B185" s="1">
        <v>32.721723125375703</v>
      </c>
    </row>
    <row r="186" spans="1:2" x14ac:dyDescent="0.25">
      <c r="A186" s="1">
        <v>21.875</v>
      </c>
      <c r="B186" s="1">
        <v>32.7152683708712</v>
      </c>
    </row>
    <row r="187" spans="1:2" x14ac:dyDescent="0.25">
      <c r="A187" s="1">
        <v>22</v>
      </c>
      <c r="B187" s="1">
        <v>32.710834306306701</v>
      </c>
    </row>
    <row r="188" spans="1:2" x14ac:dyDescent="0.25">
      <c r="A188" s="1">
        <v>22.125</v>
      </c>
      <c r="B188" s="1">
        <v>32.708715445195502</v>
      </c>
    </row>
    <row r="189" spans="1:2" x14ac:dyDescent="0.25">
      <c r="A189" s="1">
        <v>22.25</v>
      </c>
      <c r="B189" s="1">
        <v>32.701679844594899</v>
      </c>
    </row>
    <row r="190" spans="1:2" x14ac:dyDescent="0.25">
      <c r="A190" s="1">
        <v>22.375</v>
      </c>
      <c r="B190" s="1">
        <v>32.684778041291601</v>
      </c>
    </row>
    <row r="191" spans="1:2" x14ac:dyDescent="0.25">
      <c r="A191" s="1">
        <v>22.5</v>
      </c>
      <c r="B191" s="1">
        <v>32.649060096847002</v>
      </c>
    </row>
    <row r="192" spans="1:2" x14ac:dyDescent="0.25">
      <c r="A192" s="1">
        <v>22.625</v>
      </c>
      <c r="B192" s="1">
        <v>32.645910438438598</v>
      </c>
    </row>
    <row r="193" spans="1:2" x14ac:dyDescent="0.25">
      <c r="A193" s="1">
        <v>22.75</v>
      </c>
      <c r="B193" s="1">
        <v>32.644977812312497</v>
      </c>
    </row>
    <row r="194" spans="1:2" x14ac:dyDescent="0.25">
      <c r="A194" s="1">
        <v>22.875</v>
      </c>
      <c r="B194" s="1">
        <v>32.635553379880001</v>
      </c>
    </row>
    <row r="195" spans="1:2" x14ac:dyDescent="0.25">
      <c r="A195" s="1">
        <v>23</v>
      </c>
      <c r="B195" s="1">
        <v>32.614086617117202</v>
      </c>
    </row>
    <row r="196" spans="1:2" x14ac:dyDescent="0.25">
      <c r="A196" s="1">
        <v>23.125</v>
      </c>
      <c r="B196" s="1">
        <v>32.614569292042198</v>
      </c>
    </row>
    <row r="197" spans="1:2" x14ac:dyDescent="0.25">
      <c r="A197" s="1">
        <v>23.25</v>
      </c>
      <c r="B197" s="1">
        <v>32.6097180000002</v>
      </c>
    </row>
    <row r="198" spans="1:2" x14ac:dyDescent="0.25">
      <c r="A198" s="1">
        <v>23.375</v>
      </c>
      <c r="B198" s="1">
        <v>32.6030587222224</v>
      </c>
    </row>
    <row r="199" spans="1:2" x14ac:dyDescent="0.25">
      <c r="A199" s="1">
        <v>23.5</v>
      </c>
      <c r="B199" s="1">
        <v>32.605840238738899</v>
      </c>
    </row>
    <row r="200" spans="1:2" x14ac:dyDescent="0.25">
      <c r="A200" s="1">
        <v>23.625</v>
      </c>
      <c r="B200" s="1">
        <v>32.607157368618701</v>
      </c>
    </row>
    <row r="201" spans="1:2" x14ac:dyDescent="0.25">
      <c r="A201" s="1">
        <v>23.75</v>
      </c>
      <c r="B201" s="1">
        <v>32.608376327327498</v>
      </c>
    </row>
    <row r="202" spans="1:2" x14ac:dyDescent="0.25">
      <c r="A202" s="1">
        <v>23.875</v>
      </c>
      <c r="B202" s="1">
        <v>32.607026473723899</v>
      </c>
    </row>
    <row r="203" spans="1:2" x14ac:dyDescent="0.25">
      <c r="A203" s="1">
        <v>24</v>
      </c>
      <c r="B203" s="1">
        <v>32.609398943693797</v>
      </c>
    </row>
    <row r="204" spans="1:2" x14ac:dyDescent="0.25">
      <c r="A204" s="1">
        <v>24.125</v>
      </c>
      <c r="B204" s="1">
        <v>32.607042835585702</v>
      </c>
    </row>
    <row r="205" spans="1:2" x14ac:dyDescent="0.25">
      <c r="A205" s="1">
        <v>24.25</v>
      </c>
      <c r="B205" s="1">
        <v>32.606445627627799</v>
      </c>
    </row>
    <row r="206" spans="1:2" x14ac:dyDescent="0.25">
      <c r="A206" s="1">
        <v>24.375</v>
      </c>
      <c r="B206" s="1">
        <v>32.611141481982102</v>
      </c>
    </row>
    <row r="207" spans="1:2" x14ac:dyDescent="0.25">
      <c r="A207" s="1">
        <v>24.5</v>
      </c>
      <c r="B207" s="1">
        <v>32.606110209459601</v>
      </c>
    </row>
    <row r="208" spans="1:2" x14ac:dyDescent="0.25">
      <c r="A208" s="1">
        <v>24.625</v>
      </c>
      <c r="B208" s="1">
        <v>32.592128998498602</v>
      </c>
    </row>
    <row r="209" spans="1:2" x14ac:dyDescent="0.25">
      <c r="A209" s="1">
        <v>24.75</v>
      </c>
      <c r="B209" s="1">
        <v>32.551257067567697</v>
      </c>
    </row>
    <row r="210" spans="1:2" x14ac:dyDescent="0.25">
      <c r="A210" s="1">
        <v>24.875</v>
      </c>
      <c r="B210" s="1">
        <v>32.533897132132203</v>
      </c>
    </row>
    <row r="211" spans="1:2" x14ac:dyDescent="0.25">
      <c r="A211" s="1">
        <v>25</v>
      </c>
      <c r="B211" s="1">
        <v>32.519973187687803</v>
      </c>
    </row>
    <row r="212" spans="1:2" x14ac:dyDescent="0.25">
      <c r="A212" s="1">
        <v>25.125</v>
      </c>
      <c r="B212" s="1">
        <v>32.500649828828898</v>
      </c>
    </row>
    <row r="213" spans="1:2" x14ac:dyDescent="0.25">
      <c r="A213" s="1">
        <v>25.25</v>
      </c>
      <c r="B213" s="1">
        <v>32.482610876126103</v>
      </c>
    </row>
    <row r="214" spans="1:2" x14ac:dyDescent="0.25">
      <c r="A214" s="1">
        <v>25.375</v>
      </c>
      <c r="B214" s="1">
        <v>32.478013192942903</v>
      </c>
    </row>
    <row r="215" spans="1:2" x14ac:dyDescent="0.25">
      <c r="A215" s="1">
        <v>25.5</v>
      </c>
      <c r="B215" s="1">
        <v>32.474323593092997</v>
      </c>
    </row>
    <row r="216" spans="1:2" x14ac:dyDescent="0.25">
      <c r="A216" s="1">
        <v>25.625</v>
      </c>
      <c r="B216" s="1">
        <v>32.481858230480498</v>
      </c>
    </row>
    <row r="217" spans="1:2" x14ac:dyDescent="0.25">
      <c r="A217" s="1">
        <v>25.75</v>
      </c>
      <c r="B217" s="1">
        <v>32.519965006756799</v>
      </c>
    </row>
    <row r="218" spans="1:2" x14ac:dyDescent="0.25">
      <c r="A218" s="1">
        <v>25.875</v>
      </c>
      <c r="B218" s="1">
        <v>32.5215275645646</v>
      </c>
    </row>
    <row r="219" spans="1:2" x14ac:dyDescent="0.25">
      <c r="A219" s="1">
        <v>26</v>
      </c>
      <c r="B219" s="1">
        <v>32.534936110360498</v>
      </c>
    </row>
    <row r="220" spans="1:2" x14ac:dyDescent="0.25">
      <c r="A220" s="1">
        <v>26.125</v>
      </c>
      <c r="B220" s="1">
        <v>32.539599240991102</v>
      </c>
    </row>
    <row r="221" spans="1:2" x14ac:dyDescent="0.25">
      <c r="A221" s="1">
        <v>26.25</v>
      </c>
      <c r="B221" s="1">
        <v>32.583203602852997</v>
      </c>
    </row>
    <row r="222" spans="1:2" x14ac:dyDescent="0.25">
      <c r="A222" s="1">
        <v>26.375</v>
      </c>
      <c r="B222" s="1">
        <v>32.576102554804898</v>
      </c>
    </row>
    <row r="223" spans="1:2" x14ac:dyDescent="0.25">
      <c r="A223" s="1">
        <v>26.5</v>
      </c>
      <c r="B223" s="1">
        <v>32.5767243055557</v>
      </c>
    </row>
    <row r="224" spans="1:2" x14ac:dyDescent="0.25">
      <c r="A224" s="1">
        <v>26.625</v>
      </c>
      <c r="B224" s="1">
        <v>32.573329219219403</v>
      </c>
    </row>
    <row r="225" spans="1:2" x14ac:dyDescent="0.25">
      <c r="A225" s="1">
        <v>26.75</v>
      </c>
      <c r="B225" s="1">
        <v>32.570858578078202</v>
      </c>
    </row>
    <row r="226" spans="1:2" x14ac:dyDescent="0.25">
      <c r="A226" s="1">
        <v>26.875</v>
      </c>
      <c r="B226" s="1">
        <v>32.568412479729901</v>
      </c>
    </row>
    <row r="227" spans="1:2" x14ac:dyDescent="0.25">
      <c r="A227" s="1">
        <v>27</v>
      </c>
      <c r="B227" s="1">
        <v>32.5652791831833</v>
      </c>
    </row>
    <row r="228" spans="1:2" x14ac:dyDescent="0.25">
      <c r="A228" s="1">
        <v>27.125</v>
      </c>
      <c r="B228" s="1">
        <v>32.569606895645698</v>
      </c>
    </row>
    <row r="229" spans="1:2" x14ac:dyDescent="0.25">
      <c r="A229" s="1">
        <v>27.25</v>
      </c>
      <c r="B229" s="1">
        <v>32.566277256756898</v>
      </c>
    </row>
    <row r="230" spans="1:2" x14ac:dyDescent="0.25">
      <c r="A230" s="1">
        <v>27.375</v>
      </c>
      <c r="B230" s="1">
        <v>32.548794607357401</v>
      </c>
    </row>
    <row r="231" spans="1:2" x14ac:dyDescent="0.25">
      <c r="A231" s="1">
        <v>27.5</v>
      </c>
      <c r="B231" s="1">
        <v>32.548819150150202</v>
      </c>
    </row>
    <row r="232" spans="1:2" x14ac:dyDescent="0.25">
      <c r="A232" s="1">
        <v>27.625</v>
      </c>
      <c r="B232" s="1">
        <v>32.539697412162198</v>
      </c>
    </row>
    <row r="233" spans="1:2" x14ac:dyDescent="0.25">
      <c r="A233" s="1">
        <v>27.75</v>
      </c>
      <c r="B233" s="1">
        <v>32.534281635886003</v>
      </c>
    </row>
    <row r="234" spans="1:2" x14ac:dyDescent="0.25">
      <c r="A234" s="1">
        <v>27.875</v>
      </c>
      <c r="B234" s="1">
        <v>32.5447777702704</v>
      </c>
    </row>
    <row r="235" spans="1:2" x14ac:dyDescent="0.25">
      <c r="A235" s="1">
        <v>28</v>
      </c>
      <c r="B235" s="1">
        <v>32.530960177928002</v>
      </c>
    </row>
    <row r="236" spans="1:2" x14ac:dyDescent="0.25">
      <c r="A236" s="1">
        <v>28.125</v>
      </c>
      <c r="B236" s="1">
        <v>32.526959702702797</v>
      </c>
    </row>
    <row r="237" spans="1:2" x14ac:dyDescent="0.25">
      <c r="A237" s="1">
        <v>28.25</v>
      </c>
      <c r="B237" s="1">
        <v>32.527246035285401</v>
      </c>
    </row>
    <row r="238" spans="1:2" x14ac:dyDescent="0.25">
      <c r="A238" s="1">
        <v>28.375</v>
      </c>
      <c r="B238" s="1">
        <v>32.526665189189302</v>
      </c>
    </row>
    <row r="239" spans="1:2" x14ac:dyDescent="0.25">
      <c r="A239" s="1">
        <v>28.5</v>
      </c>
      <c r="B239" s="1">
        <v>32.558562638889001</v>
      </c>
    </row>
    <row r="240" spans="1:2" x14ac:dyDescent="0.25">
      <c r="A240" s="1">
        <v>28.625</v>
      </c>
      <c r="B240" s="1">
        <v>32.566604493994099</v>
      </c>
    </row>
    <row r="241" spans="1:2" x14ac:dyDescent="0.25">
      <c r="A241" s="1">
        <v>28.75</v>
      </c>
      <c r="B241" s="1">
        <v>32.562849446696802</v>
      </c>
    </row>
    <row r="242" spans="1:2" x14ac:dyDescent="0.25">
      <c r="A242" s="1">
        <v>28.875</v>
      </c>
      <c r="B242" s="1">
        <v>32.553498642642701</v>
      </c>
    </row>
    <row r="243" spans="1:2" x14ac:dyDescent="0.25">
      <c r="A243" s="1">
        <v>29</v>
      </c>
      <c r="B243" s="1">
        <v>32.546454861111201</v>
      </c>
    </row>
    <row r="244" spans="1:2" x14ac:dyDescent="0.25">
      <c r="A244" s="1">
        <v>29.125</v>
      </c>
      <c r="B244" s="1">
        <v>32.535566042042099</v>
      </c>
    </row>
    <row r="245" spans="1:2" x14ac:dyDescent="0.25">
      <c r="A245" s="1">
        <v>29.25</v>
      </c>
      <c r="B245" s="1">
        <v>32.531451033783803</v>
      </c>
    </row>
    <row r="246" spans="1:2" x14ac:dyDescent="0.25">
      <c r="A246" s="1">
        <v>29.375</v>
      </c>
      <c r="B246" s="1">
        <v>32.524415433183201</v>
      </c>
    </row>
    <row r="247" spans="1:2" x14ac:dyDescent="0.25">
      <c r="A247" s="1">
        <v>29.5</v>
      </c>
      <c r="B247" s="1">
        <v>32.534592511261401</v>
      </c>
    </row>
    <row r="248" spans="1:2" x14ac:dyDescent="0.25">
      <c r="A248" s="1">
        <v>29.625</v>
      </c>
      <c r="B248" s="1">
        <v>32.533185391141203</v>
      </c>
    </row>
    <row r="249" spans="1:2" x14ac:dyDescent="0.25">
      <c r="A249" s="1">
        <v>29.75</v>
      </c>
      <c r="B249" s="1">
        <v>32.5318437184686</v>
      </c>
    </row>
    <row r="250" spans="1:2" x14ac:dyDescent="0.25">
      <c r="A250" s="1">
        <v>29.875</v>
      </c>
      <c r="B250" s="1">
        <v>32.532506373874</v>
      </c>
    </row>
    <row r="251" spans="1:2" x14ac:dyDescent="0.25">
      <c r="A251" s="1">
        <v>30</v>
      </c>
      <c r="B251" s="1">
        <v>32.531958251501599</v>
      </c>
    </row>
  </sheetData>
  <mergeCells count="1">
    <mergeCell ref="A1:A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0" x14ac:dyDescent="0.25">
      <c r="A1" s="29" t="s">
        <v>0</v>
      </c>
      <c r="B1" s="16" t="s">
        <v>14</v>
      </c>
    </row>
    <row r="2" spans="1:2" x14ac:dyDescent="0.25">
      <c r="A2" s="30"/>
      <c r="B2" s="9" t="s">
        <v>11</v>
      </c>
    </row>
    <row r="3" spans="1:2" x14ac:dyDescent="0.25">
      <c r="A3" s="5" t="s">
        <v>1</v>
      </c>
      <c r="B3" s="14">
        <v>56</v>
      </c>
    </row>
    <row r="4" spans="1:2" x14ac:dyDescent="0.25">
      <c r="A4" s="5" t="s">
        <v>2</v>
      </c>
      <c r="B4" s="14" t="s">
        <v>10</v>
      </c>
    </row>
    <row r="5" spans="1:2" ht="31.5" x14ac:dyDescent="0.25">
      <c r="A5" s="6" t="s">
        <v>4</v>
      </c>
      <c r="B5" s="5">
        <v>4</v>
      </c>
    </row>
    <row r="6" spans="1:2" x14ac:dyDescent="0.25">
      <c r="A6" s="6" t="s">
        <v>5</v>
      </c>
      <c r="B6" s="14">
        <v>44.443930000000002</v>
      </c>
    </row>
    <row r="7" spans="1:2" ht="33" x14ac:dyDescent="0.25">
      <c r="A7" s="6" t="s">
        <v>6</v>
      </c>
      <c r="B7" s="5">
        <v>37.44</v>
      </c>
    </row>
    <row r="8" spans="1:2" ht="33" x14ac:dyDescent="0.25">
      <c r="A8" s="6" t="s">
        <v>7</v>
      </c>
      <c r="B8" s="5">
        <v>31.327349999999999</v>
      </c>
    </row>
    <row r="9" spans="1:2" x14ac:dyDescent="0.25">
      <c r="A9" s="5" t="s">
        <v>8</v>
      </c>
      <c r="B9" s="14">
        <v>85</v>
      </c>
    </row>
    <row r="10" spans="1:2" s="3" customFormat="1" ht="18" x14ac:dyDescent="0.25">
      <c r="A10" s="8" t="s">
        <v>13</v>
      </c>
      <c r="B10" s="8" t="s">
        <v>25</v>
      </c>
    </row>
    <row r="11" spans="1:2" x14ac:dyDescent="0.25">
      <c r="A11" s="1">
        <v>0</v>
      </c>
      <c r="B11" s="1">
        <v>33.161216960742102</v>
      </c>
    </row>
    <row r="12" spans="1:2" x14ac:dyDescent="0.25">
      <c r="A12" s="1">
        <v>0.125</v>
      </c>
      <c r="B12" s="1">
        <v>33.1657336113811</v>
      </c>
    </row>
    <row r="13" spans="1:2" x14ac:dyDescent="0.25">
      <c r="A13" s="1">
        <v>0.25</v>
      </c>
      <c r="B13" s="1">
        <v>33.1786302738887</v>
      </c>
    </row>
    <row r="14" spans="1:2" x14ac:dyDescent="0.25">
      <c r="A14" s="1">
        <v>0.375</v>
      </c>
      <c r="B14" s="1">
        <v>33.184174943395703</v>
      </c>
    </row>
    <row r="15" spans="1:2" x14ac:dyDescent="0.25">
      <c r="A15" s="1">
        <v>0.5</v>
      </c>
      <c r="B15" s="1">
        <v>33.1932745684718</v>
      </c>
    </row>
    <row r="16" spans="1:2" x14ac:dyDescent="0.25">
      <c r="A16" s="1">
        <v>0.625</v>
      </c>
      <c r="B16" s="1">
        <v>33.190170614728601</v>
      </c>
    </row>
    <row r="17" spans="1:2" x14ac:dyDescent="0.25">
      <c r="A17" s="1">
        <v>0.75</v>
      </c>
      <c r="B17" s="1">
        <v>33.186655453438398</v>
      </c>
    </row>
    <row r="18" spans="1:2" x14ac:dyDescent="0.25">
      <c r="A18" s="1">
        <v>0.875</v>
      </c>
      <c r="B18" s="1">
        <v>33.189530590078597</v>
      </c>
    </row>
    <row r="19" spans="1:2" x14ac:dyDescent="0.25">
      <c r="A19" s="1">
        <v>1</v>
      </c>
      <c r="B19" s="1">
        <v>33.196746619293499</v>
      </c>
    </row>
    <row r="20" spans="1:2" x14ac:dyDescent="0.25">
      <c r="A20" s="1">
        <v>1.125</v>
      </c>
      <c r="B20" s="1">
        <v>33.228320063298398</v>
      </c>
    </row>
    <row r="21" spans="1:2" x14ac:dyDescent="0.25">
      <c r="A21" s="1">
        <v>1.25</v>
      </c>
      <c r="B21" s="1">
        <v>33.227855796712902</v>
      </c>
    </row>
    <row r="22" spans="1:2" x14ac:dyDescent="0.25">
      <c r="A22" s="1">
        <v>1.375</v>
      </c>
      <c r="B22" s="1">
        <v>33.251294626901597</v>
      </c>
    </row>
    <row r="23" spans="1:2" x14ac:dyDescent="0.25">
      <c r="A23" s="1">
        <v>1.5</v>
      </c>
      <c r="B23" s="1">
        <v>33.2523790209978</v>
      </c>
    </row>
    <row r="24" spans="1:2" x14ac:dyDescent="0.25">
      <c r="A24" s="1">
        <v>1.625</v>
      </c>
      <c r="B24" s="1">
        <v>33.255884233718398</v>
      </c>
    </row>
    <row r="25" spans="1:2" x14ac:dyDescent="0.25">
      <c r="A25" s="1">
        <v>1.75</v>
      </c>
      <c r="B25" s="1">
        <v>33.274119961959499</v>
      </c>
    </row>
    <row r="26" spans="1:2" x14ac:dyDescent="0.25">
      <c r="A26" s="1">
        <v>1.875</v>
      </c>
      <c r="B26" s="1">
        <v>33.274060270541298</v>
      </c>
    </row>
    <row r="27" spans="1:2" x14ac:dyDescent="0.25">
      <c r="A27" s="1">
        <v>2</v>
      </c>
      <c r="B27" s="1">
        <v>33.274978855142699</v>
      </c>
    </row>
    <row r="28" spans="1:2" x14ac:dyDescent="0.25">
      <c r="A28" s="1">
        <v>2.125</v>
      </c>
      <c r="B28" s="1">
        <v>33.274378624771401</v>
      </c>
    </row>
    <row r="29" spans="1:2" x14ac:dyDescent="0.25">
      <c r="A29" s="1">
        <v>2.25</v>
      </c>
      <c r="B29" s="1">
        <v>33.265454757759798</v>
      </c>
    </row>
    <row r="30" spans="1:2" x14ac:dyDescent="0.25">
      <c r="A30" s="1">
        <v>2.375</v>
      </c>
      <c r="B30" s="1">
        <v>33.281806890139698</v>
      </c>
    </row>
    <row r="31" spans="1:2" x14ac:dyDescent="0.25">
      <c r="A31" s="1">
        <v>2.5</v>
      </c>
      <c r="B31" s="1">
        <v>33.277492527084199</v>
      </c>
    </row>
    <row r="32" spans="1:2" x14ac:dyDescent="0.25">
      <c r="A32" s="1">
        <v>2.625</v>
      </c>
      <c r="B32" s="1">
        <v>33.271125442482898</v>
      </c>
    </row>
    <row r="33" spans="1:2" x14ac:dyDescent="0.25">
      <c r="A33" s="1">
        <v>2.75</v>
      </c>
      <c r="B33" s="1">
        <v>33.258238728544903</v>
      </c>
    </row>
    <row r="34" spans="1:2" x14ac:dyDescent="0.25">
      <c r="A34" s="1">
        <v>2.875</v>
      </c>
      <c r="B34" s="1">
        <v>33.252660897139002</v>
      </c>
    </row>
    <row r="35" spans="1:2" x14ac:dyDescent="0.25">
      <c r="A35" s="1">
        <v>3</v>
      </c>
      <c r="B35" s="1">
        <v>33.237917116858902</v>
      </c>
    </row>
    <row r="36" spans="1:2" x14ac:dyDescent="0.25">
      <c r="A36" s="1">
        <v>3.125</v>
      </c>
      <c r="B36" s="1">
        <v>33.229089419354402</v>
      </c>
    </row>
    <row r="37" spans="1:2" x14ac:dyDescent="0.25">
      <c r="A37" s="1">
        <v>3.25</v>
      </c>
      <c r="B37" s="1">
        <v>33.231928077905799</v>
      </c>
    </row>
    <row r="38" spans="1:2" x14ac:dyDescent="0.25">
      <c r="A38" s="1">
        <v>3.375</v>
      </c>
      <c r="B38" s="1">
        <v>33.225013821971501</v>
      </c>
    </row>
    <row r="39" spans="1:2" x14ac:dyDescent="0.25">
      <c r="A39" s="1">
        <v>3.5</v>
      </c>
      <c r="B39" s="1">
        <v>33.211921504259998</v>
      </c>
    </row>
    <row r="40" spans="1:2" x14ac:dyDescent="0.25">
      <c r="A40" s="1">
        <v>3.625</v>
      </c>
      <c r="B40" s="1">
        <v>33.208943565732902</v>
      </c>
    </row>
    <row r="41" spans="1:2" x14ac:dyDescent="0.25">
      <c r="A41" s="1">
        <v>3.75</v>
      </c>
      <c r="B41" s="1">
        <v>33.229019779366602</v>
      </c>
    </row>
    <row r="42" spans="1:2" x14ac:dyDescent="0.25">
      <c r="A42" s="1">
        <v>3.875</v>
      </c>
      <c r="B42" s="1">
        <v>33.2235812279363</v>
      </c>
    </row>
    <row r="43" spans="1:2" x14ac:dyDescent="0.25">
      <c r="A43" s="1">
        <v>4</v>
      </c>
      <c r="B43" s="1">
        <v>33.210667984479201</v>
      </c>
    </row>
    <row r="44" spans="1:2" x14ac:dyDescent="0.25">
      <c r="A44" s="1">
        <v>4.125</v>
      </c>
      <c r="B44" s="1">
        <v>33.2136658201457</v>
      </c>
    </row>
    <row r="45" spans="1:2" x14ac:dyDescent="0.25">
      <c r="A45" s="1">
        <v>4.25</v>
      </c>
      <c r="B45" s="1">
        <v>33.221263211198597</v>
      </c>
    </row>
    <row r="46" spans="1:2" x14ac:dyDescent="0.25">
      <c r="A46" s="1">
        <v>4.375</v>
      </c>
      <c r="B46" s="1">
        <v>33.220377788496201</v>
      </c>
    </row>
    <row r="47" spans="1:2" x14ac:dyDescent="0.25">
      <c r="A47" s="1">
        <v>4.5</v>
      </c>
      <c r="B47" s="1">
        <v>33.208701483870499</v>
      </c>
    </row>
    <row r="48" spans="1:2" x14ac:dyDescent="0.25">
      <c r="A48" s="1">
        <v>4.625</v>
      </c>
      <c r="B48" s="1">
        <v>33.204798328362301</v>
      </c>
    </row>
    <row r="49" spans="1:2" x14ac:dyDescent="0.25">
      <c r="A49" s="1">
        <v>4.75</v>
      </c>
      <c r="B49" s="1">
        <v>33.185693758368402</v>
      </c>
    </row>
    <row r="50" spans="1:2" x14ac:dyDescent="0.25">
      <c r="A50" s="1">
        <v>4.875</v>
      </c>
      <c r="B50" s="1">
        <v>33.178882304320801</v>
      </c>
    </row>
    <row r="51" spans="1:2" x14ac:dyDescent="0.25">
      <c r="A51" s="1">
        <v>5</v>
      </c>
      <c r="B51" s="1">
        <v>33.180729422093201</v>
      </c>
    </row>
    <row r="52" spans="1:2" x14ac:dyDescent="0.25">
      <c r="A52" s="1">
        <v>5.125</v>
      </c>
      <c r="B52" s="1">
        <v>33.177685159768203</v>
      </c>
    </row>
    <row r="53" spans="1:2" x14ac:dyDescent="0.25">
      <c r="A53" s="1">
        <v>5.25</v>
      </c>
      <c r="B53" s="1">
        <v>33.170916816189397</v>
      </c>
    </row>
    <row r="54" spans="1:2" x14ac:dyDescent="0.25">
      <c r="A54" s="1">
        <v>5.375</v>
      </c>
      <c r="B54" s="1">
        <v>33.170233681070599</v>
      </c>
    </row>
    <row r="55" spans="1:2" x14ac:dyDescent="0.25">
      <c r="A55" s="1">
        <v>5.5</v>
      </c>
      <c r="B55" s="1">
        <v>33.171530311320197</v>
      </c>
    </row>
    <row r="56" spans="1:2" x14ac:dyDescent="0.25">
      <c r="A56" s="1">
        <v>5.625</v>
      </c>
      <c r="B56" s="1">
        <v>33.177327011259301</v>
      </c>
    </row>
    <row r="57" spans="1:2" x14ac:dyDescent="0.25">
      <c r="A57" s="1">
        <v>5.75</v>
      </c>
      <c r="B57" s="1">
        <v>33.194939295799799</v>
      </c>
    </row>
    <row r="58" spans="1:2" x14ac:dyDescent="0.25">
      <c r="A58" s="1">
        <v>5.875</v>
      </c>
      <c r="B58" s="1">
        <v>33.1903397404133</v>
      </c>
    </row>
    <row r="59" spans="1:2" x14ac:dyDescent="0.25">
      <c r="A59" s="1">
        <v>6</v>
      </c>
      <c r="B59" s="1">
        <v>33.1846922690195</v>
      </c>
    </row>
    <row r="60" spans="1:2" x14ac:dyDescent="0.25">
      <c r="A60" s="1">
        <v>6.125</v>
      </c>
      <c r="B60" s="1">
        <v>33.185285867010997</v>
      </c>
    </row>
    <row r="61" spans="1:2" x14ac:dyDescent="0.25">
      <c r="A61" s="1">
        <v>6.25</v>
      </c>
      <c r="B61" s="1">
        <v>33.185017255629397</v>
      </c>
    </row>
    <row r="62" spans="1:2" x14ac:dyDescent="0.25">
      <c r="A62" s="1">
        <v>6.375</v>
      </c>
      <c r="B62" s="1">
        <v>33.193801842665202</v>
      </c>
    </row>
    <row r="63" spans="1:2" x14ac:dyDescent="0.25">
      <c r="A63" s="1">
        <v>6.5</v>
      </c>
      <c r="B63" s="1">
        <v>33.199419468350001</v>
      </c>
    </row>
    <row r="64" spans="1:2" x14ac:dyDescent="0.25">
      <c r="A64" s="1">
        <v>6.625</v>
      </c>
      <c r="B64" s="1">
        <v>33.191487142117403</v>
      </c>
    </row>
    <row r="65" spans="1:2" x14ac:dyDescent="0.25">
      <c r="A65" s="1">
        <v>6.75</v>
      </c>
      <c r="B65" s="1">
        <v>33.179923587948203</v>
      </c>
    </row>
    <row r="66" spans="1:2" x14ac:dyDescent="0.25">
      <c r="A66" s="1">
        <v>6.875</v>
      </c>
      <c r="B66" s="1">
        <v>33.170137511563503</v>
      </c>
    </row>
    <row r="67" spans="1:2" x14ac:dyDescent="0.25">
      <c r="A67" s="1">
        <v>7</v>
      </c>
      <c r="B67" s="1">
        <v>33.146619092817403</v>
      </c>
    </row>
    <row r="68" spans="1:2" x14ac:dyDescent="0.25">
      <c r="A68" s="1">
        <v>7.125</v>
      </c>
      <c r="B68" s="1">
        <v>33.140819076688302</v>
      </c>
    </row>
    <row r="69" spans="1:2" x14ac:dyDescent="0.25">
      <c r="A69" s="1">
        <v>7.25</v>
      </c>
      <c r="B69" s="1">
        <v>33.139917073036401</v>
      </c>
    </row>
    <row r="70" spans="1:2" x14ac:dyDescent="0.25">
      <c r="A70" s="1">
        <v>7.375</v>
      </c>
      <c r="B70" s="1">
        <v>33.1309666765057</v>
      </c>
    </row>
    <row r="71" spans="1:2" x14ac:dyDescent="0.25">
      <c r="A71" s="1">
        <v>7.5</v>
      </c>
      <c r="B71" s="1">
        <v>33.137449827753301</v>
      </c>
    </row>
    <row r="72" spans="1:2" x14ac:dyDescent="0.25">
      <c r="A72" s="1">
        <v>7.625</v>
      </c>
      <c r="B72" s="1">
        <v>33.137290650638299</v>
      </c>
    </row>
    <row r="73" spans="1:2" x14ac:dyDescent="0.25">
      <c r="A73" s="1">
        <v>7.75</v>
      </c>
      <c r="B73" s="1">
        <v>33.133218369445402</v>
      </c>
    </row>
    <row r="74" spans="1:2" x14ac:dyDescent="0.25">
      <c r="A74" s="1">
        <v>7.875</v>
      </c>
      <c r="B74" s="1">
        <v>33.129093029214097</v>
      </c>
    </row>
    <row r="75" spans="1:2" x14ac:dyDescent="0.25">
      <c r="A75" s="1">
        <v>8</v>
      </c>
      <c r="B75" s="1">
        <v>33.124748820449703</v>
      </c>
    </row>
    <row r="76" spans="1:2" x14ac:dyDescent="0.25">
      <c r="A76" s="1">
        <v>8.125</v>
      </c>
      <c r="B76" s="1">
        <v>33.116498139987101</v>
      </c>
    </row>
    <row r="77" spans="1:2" x14ac:dyDescent="0.25">
      <c r="A77" s="1">
        <v>8.25</v>
      </c>
      <c r="B77" s="1">
        <v>33.098335367923802</v>
      </c>
    </row>
    <row r="78" spans="1:2" x14ac:dyDescent="0.25">
      <c r="A78" s="1">
        <v>8.375</v>
      </c>
      <c r="B78" s="1">
        <v>33.093327921180098</v>
      </c>
    </row>
    <row r="79" spans="1:2" x14ac:dyDescent="0.25">
      <c r="A79" s="1">
        <v>8.5</v>
      </c>
      <c r="B79" s="1">
        <v>33.090668336882999</v>
      </c>
    </row>
    <row r="80" spans="1:2" x14ac:dyDescent="0.25">
      <c r="A80" s="1">
        <v>8.625</v>
      </c>
      <c r="B80" s="1">
        <v>33.090379828362003</v>
      </c>
    </row>
    <row r="81" spans="1:2" x14ac:dyDescent="0.25">
      <c r="A81" s="1">
        <v>8.75</v>
      </c>
      <c r="B81" s="1">
        <v>33.087375360315797</v>
      </c>
    </row>
    <row r="82" spans="1:2" x14ac:dyDescent="0.25">
      <c r="A82" s="1">
        <v>8.875</v>
      </c>
      <c r="B82" s="1">
        <v>33.094219976262202</v>
      </c>
    </row>
    <row r="83" spans="1:2" x14ac:dyDescent="0.25">
      <c r="A83" s="1">
        <v>9</v>
      </c>
      <c r="B83" s="1">
        <v>33.102076030127101</v>
      </c>
    </row>
    <row r="84" spans="1:2" x14ac:dyDescent="0.25">
      <c r="A84" s="1">
        <v>9.125</v>
      </c>
      <c r="B84" s="1">
        <v>33.099638630553201</v>
      </c>
    </row>
    <row r="85" spans="1:2" x14ac:dyDescent="0.25">
      <c r="A85" s="1">
        <v>9.25</v>
      </c>
      <c r="B85" s="1">
        <v>33.1003217656719</v>
      </c>
    </row>
    <row r="86" spans="1:2" x14ac:dyDescent="0.25">
      <c r="A86" s="1">
        <v>9.375</v>
      </c>
      <c r="B86" s="1">
        <v>33.094846736152803</v>
      </c>
    </row>
    <row r="87" spans="1:2" x14ac:dyDescent="0.25">
      <c r="A87" s="1">
        <v>9.5</v>
      </c>
      <c r="B87" s="1">
        <v>33.092920029822999</v>
      </c>
    </row>
    <row r="88" spans="1:2" x14ac:dyDescent="0.25">
      <c r="A88" s="1">
        <v>9.625</v>
      </c>
      <c r="B88" s="1">
        <v>33.090800984479102</v>
      </c>
    </row>
    <row r="89" spans="1:2" x14ac:dyDescent="0.25">
      <c r="A89" s="1">
        <v>9.75</v>
      </c>
      <c r="B89" s="1">
        <v>33.076309234631402</v>
      </c>
    </row>
    <row r="90" spans="1:2" x14ac:dyDescent="0.25">
      <c r="A90" s="1">
        <v>9.875</v>
      </c>
      <c r="B90" s="1">
        <v>33.073633069384996</v>
      </c>
    </row>
    <row r="91" spans="1:2" x14ac:dyDescent="0.25">
      <c r="A91" s="1">
        <v>10</v>
      </c>
      <c r="B91" s="1">
        <v>33.074024379792803</v>
      </c>
    </row>
    <row r="92" spans="1:2" x14ac:dyDescent="0.25">
      <c r="A92" s="1">
        <v>10.125</v>
      </c>
      <c r="B92" s="1">
        <v>33.062543730371097</v>
      </c>
    </row>
    <row r="93" spans="1:2" x14ac:dyDescent="0.25">
      <c r="A93" s="1">
        <v>10.25</v>
      </c>
      <c r="B93" s="1">
        <v>33.053158912963902</v>
      </c>
    </row>
    <row r="94" spans="1:2" x14ac:dyDescent="0.25">
      <c r="A94" s="1">
        <v>10.375</v>
      </c>
      <c r="B94" s="1">
        <v>33.047564500608402</v>
      </c>
    </row>
    <row r="95" spans="1:2" x14ac:dyDescent="0.25">
      <c r="A95" s="1">
        <v>10.5</v>
      </c>
      <c r="B95" s="1">
        <v>33.041605307364399</v>
      </c>
    </row>
    <row r="96" spans="1:2" x14ac:dyDescent="0.25">
      <c r="A96" s="1">
        <v>10.625</v>
      </c>
      <c r="B96" s="1">
        <v>33.039171223980397</v>
      </c>
    </row>
    <row r="97" spans="1:2" x14ac:dyDescent="0.25">
      <c r="A97" s="1">
        <v>10.75</v>
      </c>
      <c r="B97" s="1">
        <v>33.041293585514197</v>
      </c>
    </row>
    <row r="98" spans="1:2" x14ac:dyDescent="0.25">
      <c r="A98" s="1">
        <v>10.875</v>
      </c>
      <c r="B98" s="1">
        <v>33.039111532562302</v>
      </c>
    </row>
    <row r="99" spans="1:2" x14ac:dyDescent="0.25">
      <c r="A99" s="1">
        <v>11</v>
      </c>
      <c r="B99" s="1">
        <v>33.038491405051602</v>
      </c>
    </row>
    <row r="100" spans="1:2" x14ac:dyDescent="0.25">
      <c r="A100" s="1">
        <v>11.125</v>
      </c>
      <c r="B100" s="1">
        <v>33.041127776019401</v>
      </c>
    </row>
    <row r="101" spans="1:2" x14ac:dyDescent="0.25">
      <c r="A101" s="1">
        <v>11.25</v>
      </c>
      <c r="B101" s="1">
        <v>33.038027138466099</v>
      </c>
    </row>
    <row r="102" spans="1:2" x14ac:dyDescent="0.25">
      <c r="A102" s="1">
        <v>11.375</v>
      </c>
      <c r="B102" s="1">
        <v>33.042838930005999</v>
      </c>
    </row>
    <row r="103" spans="1:2" x14ac:dyDescent="0.25">
      <c r="A103" s="1">
        <v>11.5</v>
      </c>
      <c r="B103" s="1">
        <v>33.045276329579899</v>
      </c>
    </row>
    <row r="104" spans="1:2" x14ac:dyDescent="0.25">
      <c r="A104" s="1">
        <v>11.625</v>
      </c>
      <c r="B104" s="1">
        <v>33.0501876068166</v>
      </c>
    </row>
    <row r="105" spans="1:2" x14ac:dyDescent="0.25">
      <c r="A105" s="1">
        <v>11.75</v>
      </c>
      <c r="B105" s="1">
        <v>33.055065722154403</v>
      </c>
    </row>
    <row r="106" spans="1:2" x14ac:dyDescent="0.25">
      <c r="A106" s="1">
        <v>11.875</v>
      </c>
      <c r="B106" s="1">
        <v>33.050612079123397</v>
      </c>
    </row>
    <row r="107" spans="1:2" x14ac:dyDescent="0.25">
      <c r="A107" s="1">
        <v>12</v>
      </c>
      <c r="B107" s="1">
        <v>33.045922986609703</v>
      </c>
    </row>
    <row r="108" spans="1:2" x14ac:dyDescent="0.25">
      <c r="A108" s="1">
        <v>12.125</v>
      </c>
      <c r="B108" s="1">
        <v>33.054412432744797</v>
      </c>
    </row>
    <row r="109" spans="1:2" x14ac:dyDescent="0.25">
      <c r="A109" s="1">
        <v>12.25</v>
      </c>
      <c r="B109" s="1">
        <v>33.059466306147101</v>
      </c>
    </row>
    <row r="110" spans="1:2" x14ac:dyDescent="0.25">
      <c r="A110" s="1">
        <v>12.375</v>
      </c>
      <c r="B110" s="1">
        <v>33.0655515146073</v>
      </c>
    </row>
    <row r="111" spans="1:2" x14ac:dyDescent="0.25">
      <c r="A111" s="1">
        <v>12.5</v>
      </c>
      <c r="B111" s="1">
        <v>33.063356196895803</v>
      </c>
    </row>
    <row r="112" spans="1:2" x14ac:dyDescent="0.25">
      <c r="A112" s="1">
        <v>12.625</v>
      </c>
      <c r="B112" s="1">
        <v>33.063392674984598</v>
      </c>
    </row>
    <row r="113" spans="1:2" x14ac:dyDescent="0.25">
      <c r="A113" s="1">
        <v>12.75</v>
      </c>
      <c r="B113" s="1">
        <v>33.059154584296799</v>
      </c>
    </row>
    <row r="114" spans="1:2" x14ac:dyDescent="0.25">
      <c r="A114" s="1">
        <v>12.875</v>
      </c>
      <c r="B114" s="1">
        <v>33.053188758673002</v>
      </c>
    </row>
    <row r="115" spans="1:2" x14ac:dyDescent="0.25">
      <c r="A115" s="1">
        <v>13</v>
      </c>
      <c r="B115" s="1">
        <v>33.049899098295697</v>
      </c>
    </row>
    <row r="116" spans="1:2" x14ac:dyDescent="0.25">
      <c r="A116" s="1">
        <v>13.125</v>
      </c>
      <c r="B116" s="1">
        <v>33.049484574558598</v>
      </c>
    </row>
    <row r="117" spans="1:2" x14ac:dyDescent="0.25">
      <c r="A117" s="1">
        <v>13.25</v>
      </c>
      <c r="B117" s="1">
        <v>33.056627647595803</v>
      </c>
    </row>
    <row r="118" spans="1:2" x14ac:dyDescent="0.25">
      <c r="A118" s="1">
        <v>13.375</v>
      </c>
      <c r="B118" s="1">
        <v>33.054594823189198</v>
      </c>
    </row>
    <row r="119" spans="1:2" x14ac:dyDescent="0.25">
      <c r="A119" s="1">
        <v>13.5</v>
      </c>
      <c r="B119" s="1">
        <v>33.0465928569689</v>
      </c>
    </row>
    <row r="120" spans="1:2" x14ac:dyDescent="0.25">
      <c r="A120" s="1">
        <v>13.625</v>
      </c>
      <c r="B120" s="1">
        <v>33.049235860316401</v>
      </c>
    </row>
    <row r="121" spans="1:2" x14ac:dyDescent="0.25">
      <c r="A121" s="1">
        <v>13.75</v>
      </c>
      <c r="B121" s="1">
        <v>33.055258061168502</v>
      </c>
    </row>
    <row r="122" spans="1:2" x14ac:dyDescent="0.25">
      <c r="A122" s="1">
        <v>13.875</v>
      </c>
      <c r="B122" s="1">
        <v>33.038133256542899</v>
      </c>
    </row>
    <row r="123" spans="1:2" x14ac:dyDescent="0.25">
      <c r="A123" s="1">
        <v>14</v>
      </c>
      <c r="B123" s="1">
        <v>33.033434215459501</v>
      </c>
    </row>
    <row r="124" spans="1:2" x14ac:dyDescent="0.25">
      <c r="A124" s="1">
        <v>14.125</v>
      </c>
      <c r="B124" s="1">
        <v>33.028188003043297</v>
      </c>
    </row>
    <row r="125" spans="1:2" x14ac:dyDescent="0.25">
      <c r="A125" s="1">
        <v>14.25</v>
      </c>
      <c r="B125" s="1">
        <v>33.024095824710898</v>
      </c>
    </row>
    <row r="126" spans="1:2" x14ac:dyDescent="0.25">
      <c r="A126" s="1">
        <v>14.375</v>
      </c>
      <c r="B126" s="1">
        <v>33.017556298235</v>
      </c>
    </row>
    <row r="127" spans="1:2" x14ac:dyDescent="0.25">
      <c r="A127" s="1">
        <v>14.5</v>
      </c>
      <c r="B127" s="1">
        <v>33.0287981819842</v>
      </c>
    </row>
    <row r="128" spans="1:2" x14ac:dyDescent="0.25">
      <c r="A128" s="1">
        <v>14.625</v>
      </c>
      <c r="B128" s="1">
        <v>33.036548117772298</v>
      </c>
    </row>
    <row r="129" spans="1:2" x14ac:dyDescent="0.25">
      <c r="A129" s="1">
        <v>14.75</v>
      </c>
      <c r="B129" s="1">
        <v>33.027272734631701</v>
      </c>
    </row>
    <row r="130" spans="1:2" x14ac:dyDescent="0.25">
      <c r="A130" s="1">
        <v>14.875</v>
      </c>
      <c r="B130" s="1">
        <v>33.036044056908104</v>
      </c>
    </row>
    <row r="131" spans="1:2" x14ac:dyDescent="0.25">
      <c r="A131" s="1">
        <v>15</v>
      </c>
      <c r="B131" s="1">
        <v>33.023857059038299</v>
      </c>
    </row>
    <row r="132" spans="1:2" x14ac:dyDescent="0.25">
      <c r="A132" s="1">
        <v>15.125</v>
      </c>
      <c r="B132" s="1">
        <v>33.009604074863098</v>
      </c>
    </row>
    <row r="133" spans="1:2" x14ac:dyDescent="0.25">
      <c r="A133" s="1">
        <v>15.25</v>
      </c>
      <c r="B133" s="1">
        <v>32.9975629893488</v>
      </c>
    </row>
    <row r="134" spans="1:2" x14ac:dyDescent="0.25">
      <c r="A134" s="1">
        <v>15.375</v>
      </c>
      <c r="B134" s="1">
        <v>32.993069552039003</v>
      </c>
    </row>
    <row r="135" spans="1:2" x14ac:dyDescent="0.25">
      <c r="A135" s="1">
        <v>15.5</v>
      </c>
      <c r="B135" s="1">
        <v>32.991331868533202</v>
      </c>
    </row>
    <row r="136" spans="1:2" x14ac:dyDescent="0.25">
      <c r="A136" s="1">
        <v>15.625</v>
      </c>
      <c r="B136" s="1">
        <v>32.989076859403603</v>
      </c>
    </row>
    <row r="137" spans="1:2" x14ac:dyDescent="0.25">
      <c r="A137" s="1">
        <v>15.75</v>
      </c>
      <c r="B137" s="1">
        <v>32.977708960438299</v>
      </c>
    </row>
    <row r="138" spans="1:2" x14ac:dyDescent="0.25">
      <c r="A138" s="1">
        <v>15.875</v>
      </c>
      <c r="B138" s="1">
        <v>32.974343027693301</v>
      </c>
    </row>
    <row r="139" spans="1:2" x14ac:dyDescent="0.25">
      <c r="A139" s="1">
        <v>16</v>
      </c>
      <c r="B139" s="1">
        <v>32.974177218198498</v>
      </c>
    </row>
    <row r="140" spans="1:2" x14ac:dyDescent="0.25">
      <c r="A140" s="1">
        <v>16.125</v>
      </c>
      <c r="B140" s="1">
        <v>32.959416856969</v>
      </c>
    </row>
    <row r="141" spans="1:2" x14ac:dyDescent="0.25">
      <c r="A141" s="1">
        <v>16.25</v>
      </c>
      <c r="B141" s="1">
        <v>32.9595926150335</v>
      </c>
    </row>
    <row r="142" spans="1:2" x14ac:dyDescent="0.25">
      <c r="A142" s="1">
        <v>16.375</v>
      </c>
      <c r="B142" s="1">
        <v>32.958720457090699</v>
      </c>
    </row>
    <row r="143" spans="1:2" x14ac:dyDescent="0.25">
      <c r="A143" s="1">
        <v>16.5</v>
      </c>
      <c r="B143" s="1">
        <v>32.956375910833799</v>
      </c>
    </row>
    <row r="144" spans="1:2" x14ac:dyDescent="0.25">
      <c r="A144" s="1">
        <v>16.625</v>
      </c>
      <c r="B144" s="1">
        <v>32.957330973524002</v>
      </c>
    </row>
    <row r="145" spans="1:2" x14ac:dyDescent="0.25">
      <c r="A145" s="1">
        <v>16.75</v>
      </c>
      <c r="B145" s="1">
        <v>32.9591946722459</v>
      </c>
    </row>
    <row r="146" spans="1:2" x14ac:dyDescent="0.25">
      <c r="A146" s="1">
        <v>16.875</v>
      </c>
      <c r="B146" s="1">
        <v>32.959705365490002</v>
      </c>
    </row>
    <row r="147" spans="1:2" x14ac:dyDescent="0.25">
      <c r="A147" s="1">
        <v>17</v>
      </c>
      <c r="B147" s="1">
        <v>32.953208949482601</v>
      </c>
    </row>
    <row r="148" spans="1:2" x14ac:dyDescent="0.25">
      <c r="A148" s="1">
        <v>17.125</v>
      </c>
      <c r="B148" s="1">
        <v>32.949760111990301</v>
      </c>
    </row>
    <row r="149" spans="1:2" x14ac:dyDescent="0.25">
      <c r="A149" s="1">
        <v>17.25</v>
      </c>
      <c r="B149" s="1">
        <v>32.951368464090102</v>
      </c>
    </row>
    <row r="150" spans="1:2" x14ac:dyDescent="0.25">
      <c r="A150" s="1">
        <v>17.375</v>
      </c>
      <c r="B150" s="1">
        <v>32.9604813539258</v>
      </c>
    </row>
    <row r="151" spans="1:2" x14ac:dyDescent="0.25">
      <c r="A151" s="1">
        <v>17.5</v>
      </c>
      <c r="B151" s="1">
        <v>32.9636847933658</v>
      </c>
    </row>
    <row r="152" spans="1:2" x14ac:dyDescent="0.25">
      <c r="A152" s="1">
        <v>17.625</v>
      </c>
      <c r="B152" s="1">
        <v>32.962812635422999</v>
      </c>
    </row>
    <row r="153" spans="1:2" x14ac:dyDescent="0.25">
      <c r="A153" s="1">
        <v>17.75</v>
      </c>
      <c r="B153" s="1">
        <v>32.938372315885601</v>
      </c>
    </row>
    <row r="154" spans="1:2" x14ac:dyDescent="0.25">
      <c r="A154" s="1">
        <v>17.875</v>
      </c>
      <c r="B154" s="1">
        <v>32.932801116859402</v>
      </c>
    </row>
    <row r="155" spans="1:2" x14ac:dyDescent="0.25">
      <c r="A155" s="1">
        <v>18</v>
      </c>
      <c r="B155" s="1">
        <v>32.930025465916003</v>
      </c>
    </row>
    <row r="156" spans="1:2" x14ac:dyDescent="0.25">
      <c r="A156" s="1">
        <v>18.125</v>
      </c>
      <c r="B156" s="1">
        <v>32.924397891661698</v>
      </c>
    </row>
    <row r="157" spans="1:2" x14ac:dyDescent="0.25">
      <c r="A157" s="1">
        <v>18.25</v>
      </c>
      <c r="B157" s="1">
        <v>32.916714279671403</v>
      </c>
    </row>
    <row r="158" spans="1:2" x14ac:dyDescent="0.25">
      <c r="A158" s="1">
        <v>18.375</v>
      </c>
      <c r="B158" s="1">
        <v>32.916077571211297</v>
      </c>
    </row>
    <row r="159" spans="1:2" x14ac:dyDescent="0.25">
      <c r="A159" s="1">
        <v>18.5</v>
      </c>
      <c r="B159" s="1">
        <v>32.896220226110799</v>
      </c>
    </row>
    <row r="160" spans="1:2" x14ac:dyDescent="0.25">
      <c r="A160" s="1">
        <v>18.625</v>
      </c>
      <c r="B160" s="1">
        <v>32.901877646074297</v>
      </c>
    </row>
    <row r="161" spans="1:2" x14ac:dyDescent="0.25">
      <c r="A161" s="1">
        <v>18.75</v>
      </c>
      <c r="B161" s="1">
        <v>32.9030316801583</v>
      </c>
    </row>
    <row r="162" spans="1:2" x14ac:dyDescent="0.25">
      <c r="A162" s="1">
        <v>18.875</v>
      </c>
      <c r="B162" s="1">
        <v>32.904222192331098</v>
      </c>
    </row>
    <row r="163" spans="1:2" x14ac:dyDescent="0.25">
      <c r="A163" s="1">
        <v>19</v>
      </c>
      <c r="B163" s="1">
        <v>32.908198304017098</v>
      </c>
    </row>
    <row r="164" spans="1:2" x14ac:dyDescent="0.25">
      <c r="A164" s="1">
        <v>19.125</v>
      </c>
      <c r="B164" s="1">
        <v>32.916707647291503</v>
      </c>
    </row>
    <row r="165" spans="1:2" x14ac:dyDescent="0.25">
      <c r="A165" s="1">
        <v>19.25</v>
      </c>
      <c r="B165" s="1">
        <v>32.909378867620198</v>
      </c>
    </row>
    <row r="166" spans="1:2" x14ac:dyDescent="0.25">
      <c r="A166" s="1">
        <v>19.375</v>
      </c>
      <c r="B166" s="1">
        <v>32.910164804625701</v>
      </c>
    </row>
    <row r="167" spans="1:2" x14ac:dyDescent="0.25">
      <c r="A167" s="1">
        <v>19.5</v>
      </c>
      <c r="B167" s="1">
        <v>32.9089709762629</v>
      </c>
    </row>
    <row r="168" spans="1:2" x14ac:dyDescent="0.25">
      <c r="A168" s="1">
        <v>19.625</v>
      </c>
      <c r="B168" s="1">
        <v>32.925018019172299</v>
      </c>
    </row>
    <row r="169" spans="1:2" x14ac:dyDescent="0.25">
      <c r="A169" s="1">
        <v>19.75</v>
      </c>
      <c r="B169" s="1">
        <v>32.926918195982999</v>
      </c>
    </row>
    <row r="170" spans="1:2" x14ac:dyDescent="0.25">
      <c r="A170" s="1">
        <v>19.875</v>
      </c>
      <c r="B170" s="1">
        <v>32.926606474132697</v>
      </c>
    </row>
    <row r="171" spans="1:2" x14ac:dyDescent="0.25">
      <c r="A171" s="1">
        <v>20</v>
      </c>
      <c r="B171" s="1">
        <v>32.926686062690202</v>
      </c>
    </row>
    <row r="172" spans="1:2" x14ac:dyDescent="0.25">
      <c r="A172" s="1">
        <v>20.125</v>
      </c>
      <c r="B172" s="1">
        <v>32.932631991174702</v>
      </c>
    </row>
    <row r="173" spans="1:2" x14ac:dyDescent="0.25">
      <c r="A173" s="1">
        <v>20.25</v>
      </c>
      <c r="B173" s="1">
        <v>32.932446284540497</v>
      </c>
    </row>
    <row r="174" spans="1:2" x14ac:dyDescent="0.25">
      <c r="A174" s="1">
        <v>20.375</v>
      </c>
      <c r="B174" s="1">
        <v>32.940216117468097</v>
      </c>
    </row>
    <row r="175" spans="1:2" x14ac:dyDescent="0.25">
      <c r="A175" s="1">
        <v>20.5</v>
      </c>
      <c r="B175" s="1">
        <v>32.948131862751097</v>
      </c>
    </row>
    <row r="176" spans="1:2" x14ac:dyDescent="0.25">
      <c r="A176" s="1">
        <v>20.625</v>
      </c>
      <c r="B176" s="1">
        <v>32.939443445222203</v>
      </c>
    </row>
    <row r="177" spans="1:2" x14ac:dyDescent="0.25">
      <c r="A177" s="1">
        <v>20.75</v>
      </c>
      <c r="B177" s="1">
        <v>32.913855723980497</v>
      </c>
    </row>
    <row r="178" spans="1:2" x14ac:dyDescent="0.25">
      <c r="A178" s="1">
        <v>20.875</v>
      </c>
      <c r="B178" s="1">
        <v>32.902438082166803</v>
      </c>
    </row>
    <row r="179" spans="1:2" x14ac:dyDescent="0.25">
      <c r="A179" s="1">
        <v>21</v>
      </c>
      <c r="B179" s="1">
        <v>32.886381090687799</v>
      </c>
    </row>
    <row r="180" spans="1:2" x14ac:dyDescent="0.25">
      <c r="A180" s="1">
        <v>21.125</v>
      </c>
      <c r="B180" s="1">
        <v>32.874741264151098</v>
      </c>
    </row>
    <row r="181" spans="1:2" x14ac:dyDescent="0.25">
      <c r="A181" s="1">
        <v>21.25</v>
      </c>
      <c r="B181" s="1">
        <v>32.871839597991602</v>
      </c>
    </row>
    <row r="182" spans="1:2" x14ac:dyDescent="0.25">
      <c r="A182" s="1">
        <v>21.375</v>
      </c>
      <c r="B182" s="1">
        <v>32.863141231893003</v>
      </c>
    </row>
    <row r="183" spans="1:2" x14ac:dyDescent="0.25">
      <c r="A183" s="1">
        <v>21.5</v>
      </c>
      <c r="B183" s="1">
        <v>32.868185156725602</v>
      </c>
    </row>
    <row r="184" spans="1:2" x14ac:dyDescent="0.25">
      <c r="A184" s="1">
        <v>21.625</v>
      </c>
      <c r="B184" s="1">
        <v>32.889388874924101</v>
      </c>
    </row>
    <row r="185" spans="1:2" x14ac:dyDescent="0.25">
      <c r="A185" s="1">
        <v>21.75</v>
      </c>
      <c r="B185" s="1">
        <v>32.896575058429796</v>
      </c>
    </row>
    <row r="186" spans="1:2" x14ac:dyDescent="0.25">
      <c r="A186" s="1">
        <v>21.875</v>
      </c>
      <c r="B186" s="1">
        <v>32.893948636031801</v>
      </c>
    </row>
    <row r="187" spans="1:2" x14ac:dyDescent="0.25">
      <c r="A187" s="1">
        <v>22</v>
      </c>
      <c r="B187" s="1">
        <v>32.8839967501522</v>
      </c>
    </row>
    <row r="188" spans="1:2" x14ac:dyDescent="0.25">
      <c r="A188" s="1">
        <v>22.125</v>
      </c>
      <c r="B188" s="1">
        <v>32.878919663420703</v>
      </c>
    </row>
    <row r="189" spans="1:2" x14ac:dyDescent="0.25">
      <c r="A189" s="1">
        <v>22.25</v>
      </c>
      <c r="B189" s="1">
        <v>32.874320108034198</v>
      </c>
    </row>
    <row r="190" spans="1:2" x14ac:dyDescent="0.25">
      <c r="A190" s="1">
        <v>22.375</v>
      </c>
      <c r="B190" s="1">
        <v>32.877294730371403</v>
      </c>
    </row>
    <row r="191" spans="1:2" x14ac:dyDescent="0.25">
      <c r="A191" s="1">
        <v>22.5</v>
      </c>
      <c r="B191" s="1">
        <v>32.873782885270998</v>
      </c>
    </row>
    <row r="192" spans="1:2" x14ac:dyDescent="0.25">
      <c r="A192" s="1">
        <v>22.625</v>
      </c>
      <c r="B192" s="1">
        <v>32.863064959525403</v>
      </c>
    </row>
    <row r="193" spans="1:2" x14ac:dyDescent="0.25">
      <c r="A193" s="1">
        <v>22.75</v>
      </c>
      <c r="B193" s="1">
        <v>32.862444832014702</v>
      </c>
    </row>
    <row r="194" spans="1:2" x14ac:dyDescent="0.25">
      <c r="A194" s="1">
        <v>22.875</v>
      </c>
      <c r="B194" s="1">
        <v>32.864351641205303</v>
      </c>
    </row>
    <row r="195" spans="1:2" x14ac:dyDescent="0.25">
      <c r="A195" s="1">
        <v>23</v>
      </c>
      <c r="B195" s="1">
        <v>32.856893530127998</v>
      </c>
    </row>
    <row r="196" spans="1:2" x14ac:dyDescent="0.25">
      <c r="A196" s="1">
        <v>23.125</v>
      </c>
      <c r="B196" s="1">
        <v>32.849471897139502</v>
      </c>
    </row>
    <row r="197" spans="1:2" x14ac:dyDescent="0.25">
      <c r="A197" s="1">
        <v>23.25</v>
      </c>
      <c r="B197" s="1">
        <v>32.842743347839502</v>
      </c>
    </row>
    <row r="198" spans="1:2" x14ac:dyDescent="0.25">
      <c r="A198" s="1">
        <v>23.375</v>
      </c>
      <c r="B198" s="1">
        <v>32.835454362446903</v>
      </c>
    </row>
    <row r="199" spans="1:2" x14ac:dyDescent="0.25">
      <c r="A199" s="1">
        <v>23.5</v>
      </c>
      <c r="B199" s="1">
        <v>32.811010726719601</v>
      </c>
    </row>
    <row r="200" spans="1:2" x14ac:dyDescent="0.25">
      <c r="A200" s="1">
        <v>23.625</v>
      </c>
      <c r="B200" s="1">
        <v>32.812098437005702</v>
      </c>
    </row>
    <row r="201" spans="1:2" x14ac:dyDescent="0.25">
      <c r="A201" s="1">
        <v>23.75</v>
      </c>
      <c r="B201" s="1">
        <v>32.814071569994098</v>
      </c>
    </row>
    <row r="202" spans="1:2" x14ac:dyDescent="0.25">
      <c r="A202" s="1">
        <v>23.875</v>
      </c>
      <c r="B202" s="1">
        <v>32.810592886792598</v>
      </c>
    </row>
    <row r="203" spans="1:2" x14ac:dyDescent="0.25">
      <c r="A203" s="1">
        <v>24</v>
      </c>
      <c r="B203" s="1">
        <v>32.831693803104201</v>
      </c>
    </row>
    <row r="204" spans="1:2" x14ac:dyDescent="0.25">
      <c r="A204" s="1">
        <v>24.125</v>
      </c>
      <c r="B204" s="1">
        <v>32.835968371880902</v>
      </c>
    </row>
    <row r="205" spans="1:2" x14ac:dyDescent="0.25">
      <c r="A205" s="1">
        <v>24.25</v>
      </c>
      <c r="B205" s="1">
        <v>32.836392844187699</v>
      </c>
    </row>
    <row r="206" spans="1:2" x14ac:dyDescent="0.25">
      <c r="A206" s="1">
        <v>24.375</v>
      </c>
      <c r="B206" s="1">
        <v>32.840604405356302</v>
      </c>
    </row>
    <row r="207" spans="1:2" x14ac:dyDescent="0.25">
      <c r="A207" s="1">
        <v>24.5</v>
      </c>
      <c r="B207" s="1">
        <v>32.860047226719601</v>
      </c>
    </row>
    <row r="208" spans="1:2" x14ac:dyDescent="0.25">
      <c r="A208" s="1">
        <v>24.625</v>
      </c>
      <c r="B208" s="1">
        <v>32.859155171637397</v>
      </c>
    </row>
    <row r="209" spans="1:2" x14ac:dyDescent="0.25">
      <c r="A209" s="1">
        <v>24.75</v>
      </c>
      <c r="B209" s="1">
        <v>32.857420804321599</v>
      </c>
    </row>
    <row r="210" spans="1:2" x14ac:dyDescent="0.25">
      <c r="A210" s="1">
        <v>24.875</v>
      </c>
      <c r="B210" s="1">
        <v>32.860959178941101</v>
      </c>
    </row>
    <row r="211" spans="1:2" x14ac:dyDescent="0.25">
      <c r="A211" s="1">
        <v>25</v>
      </c>
      <c r="B211" s="1">
        <v>32.8709143810105</v>
      </c>
    </row>
    <row r="212" spans="1:2" x14ac:dyDescent="0.25">
      <c r="A212" s="1">
        <v>25.125</v>
      </c>
      <c r="B212" s="1">
        <v>32.894074651247799</v>
      </c>
    </row>
    <row r="213" spans="1:2" x14ac:dyDescent="0.25">
      <c r="A213" s="1">
        <v>25.25</v>
      </c>
      <c r="B213" s="1">
        <v>32.902242426962999</v>
      </c>
    </row>
    <row r="214" spans="1:2" x14ac:dyDescent="0.25">
      <c r="A214" s="1">
        <v>25.375</v>
      </c>
      <c r="B214" s="1">
        <v>32.893537428484599</v>
      </c>
    </row>
    <row r="215" spans="1:2" x14ac:dyDescent="0.25">
      <c r="A215" s="1">
        <v>25.5</v>
      </c>
      <c r="B215" s="1">
        <v>32.898359168594197</v>
      </c>
    </row>
    <row r="216" spans="1:2" x14ac:dyDescent="0.25">
      <c r="A216" s="1">
        <v>25.625</v>
      </c>
      <c r="B216" s="1">
        <v>32.905810647291702</v>
      </c>
    </row>
    <row r="217" spans="1:2" x14ac:dyDescent="0.25">
      <c r="A217" s="1">
        <v>25.75</v>
      </c>
      <c r="B217" s="1">
        <v>32.899357341753003</v>
      </c>
    </row>
    <row r="218" spans="1:2" x14ac:dyDescent="0.25">
      <c r="A218" s="1">
        <v>25.875</v>
      </c>
      <c r="B218" s="1">
        <v>32.8952983253197</v>
      </c>
    </row>
    <row r="219" spans="1:2" x14ac:dyDescent="0.25">
      <c r="A219" s="1">
        <v>26</v>
      </c>
      <c r="B219" s="1">
        <v>32.8882182598906</v>
      </c>
    </row>
    <row r="220" spans="1:2" x14ac:dyDescent="0.25">
      <c r="A220" s="1">
        <v>26.125</v>
      </c>
      <c r="B220" s="1">
        <v>32.881224415398798</v>
      </c>
    </row>
    <row r="221" spans="1:2" x14ac:dyDescent="0.25">
      <c r="A221" s="1">
        <v>26.25</v>
      </c>
      <c r="B221" s="1">
        <v>32.883956955873501</v>
      </c>
    </row>
    <row r="222" spans="1:2" x14ac:dyDescent="0.25">
      <c r="A222" s="1">
        <v>26.375</v>
      </c>
      <c r="B222" s="1">
        <v>32.8843482662813</v>
      </c>
    </row>
    <row r="223" spans="1:2" x14ac:dyDescent="0.25">
      <c r="A223" s="1">
        <v>26.5</v>
      </c>
      <c r="B223" s="1">
        <v>32.8761108505783</v>
      </c>
    </row>
    <row r="224" spans="1:2" x14ac:dyDescent="0.25">
      <c r="A224" s="1">
        <v>26.625</v>
      </c>
      <c r="B224" s="1">
        <v>32.8807468840537</v>
      </c>
    </row>
    <row r="225" spans="1:2" x14ac:dyDescent="0.25">
      <c r="A225" s="1">
        <v>26.75</v>
      </c>
      <c r="B225" s="1">
        <v>32.886553532562502</v>
      </c>
    </row>
    <row r="226" spans="1:2" x14ac:dyDescent="0.25">
      <c r="A226" s="1">
        <v>26.875</v>
      </c>
      <c r="B226" s="1">
        <v>32.874243835666597</v>
      </c>
    </row>
    <row r="227" spans="1:2" x14ac:dyDescent="0.25">
      <c r="A227" s="1">
        <v>27</v>
      </c>
      <c r="B227" s="1">
        <v>32.866971431223497</v>
      </c>
    </row>
    <row r="228" spans="1:2" x14ac:dyDescent="0.25">
      <c r="A228" s="1">
        <v>27.125</v>
      </c>
      <c r="B228" s="1">
        <v>32.863661873706803</v>
      </c>
    </row>
    <row r="229" spans="1:2" x14ac:dyDescent="0.25">
      <c r="A229" s="1">
        <v>27.25</v>
      </c>
      <c r="B229" s="1">
        <v>32.868215002434702</v>
      </c>
    </row>
    <row r="230" spans="1:2" x14ac:dyDescent="0.25">
      <c r="A230" s="1">
        <v>27.375</v>
      </c>
      <c r="B230" s="1">
        <v>32.866434208460298</v>
      </c>
    </row>
    <row r="231" spans="1:2" x14ac:dyDescent="0.25">
      <c r="A231" s="1">
        <v>27.5</v>
      </c>
      <c r="B231" s="1">
        <v>32.867037755021499</v>
      </c>
    </row>
    <row r="232" spans="1:2" x14ac:dyDescent="0.25">
      <c r="A232" s="1">
        <v>27.625</v>
      </c>
      <c r="B232" s="1">
        <v>32.864341692635598</v>
      </c>
    </row>
    <row r="233" spans="1:2" x14ac:dyDescent="0.25">
      <c r="A233" s="1">
        <v>27.75</v>
      </c>
      <c r="B233" s="1">
        <v>32.865595212416501</v>
      </c>
    </row>
    <row r="234" spans="1:2" x14ac:dyDescent="0.25">
      <c r="A234" s="1">
        <v>27.875</v>
      </c>
      <c r="B234" s="1">
        <v>32.873461214850998</v>
      </c>
    </row>
    <row r="235" spans="1:2" x14ac:dyDescent="0.25">
      <c r="A235" s="1">
        <v>28</v>
      </c>
      <c r="B235" s="1">
        <v>32.877699305538897</v>
      </c>
    </row>
    <row r="236" spans="1:2" x14ac:dyDescent="0.25">
      <c r="A236" s="1">
        <v>28.125</v>
      </c>
      <c r="B236" s="1">
        <v>32.881708579123703</v>
      </c>
    </row>
    <row r="237" spans="1:2" x14ac:dyDescent="0.25">
      <c r="A237" s="1">
        <v>28.25</v>
      </c>
      <c r="B237" s="1">
        <v>32.909849766585701</v>
      </c>
    </row>
    <row r="238" spans="1:2" x14ac:dyDescent="0.25">
      <c r="A238" s="1">
        <v>28.375</v>
      </c>
      <c r="B238" s="1">
        <v>32.912943771759103</v>
      </c>
    </row>
    <row r="239" spans="1:2" x14ac:dyDescent="0.25">
      <c r="A239" s="1">
        <v>28.5</v>
      </c>
      <c r="B239" s="1">
        <v>32.912900661290401</v>
      </c>
    </row>
    <row r="240" spans="1:2" x14ac:dyDescent="0.25">
      <c r="A240" s="1">
        <v>28.625</v>
      </c>
      <c r="B240" s="1">
        <v>32.911673671028701</v>
      </c>
    </row>
    <row r="241" spans="1:2" x14ac:dyDescent="0.25">
      <c r="A241" s="1">
        <v>28.75</v>
      </c>
      <c r="B241" s="1">
        <v>32.905890235849199</v>
      </c>
    </row>
    <row r="242" spans="1:2" x14ac:dyDescent="0.25">
      <c r="A242" s="1">
        <v>28.875</v>
      </c>
      <c r="B242" s="1">
        <v>32.905764220633102</v>
      </c>
    </row>
    <row r="243" spans="1:2" x14ac:dyDescent="0.25">
      <c r="A243" s="1">
        <v>29</v>
      </c>
      <c r="B243" s="1">
        <v>32.9020036612905</v>
      </c>
    </row>
    <row r="244" spans="1:2" x14ac:dyDescent="0.25">
      <c r="A244" s="1">
        <v>29.125</v>
      </c>
      <c r="B244" s="1">
        <v>32.896707706025701</v>
      </c>
    </row>
    <row r="245" spans="1:2" x14ac:dyDescent="0.25">
      <c r="A245" s="1">
        <v>29.25</v>
      </c>
      <c r="B245" s="1">
        <v>32.8913752726721</v>
      </c>
    </row>
    <row r="246" spans="1:2" x14ac:dyDescent="0.25">
      <c r="A246" s="1">
        <v>29.375</v>
      </c>
      <c r="B246" s="1">
        <v>32.882030249543597</v>
      </c>
    </row>
    <row r="247" spans="1:2" x14ac:dyDescent="0.25">
      <c r="A247" s="1">
        <v>29.5</v>
      </c>
      <c r="B247" s="1">
        <v>32.8713289047475</v>
      </c>
    </row>
    <row r="248" spans="1:2" x14ac:dyDescent="0.25">
      <c r="A248" s="1">
        <v>29.625</v>
      </c>
      <c r="B248" s="1">
        <v>32.847929868837497</v>
      </c>
    </row>
    <row r="249" spans="1:2" x14ac:dyDescent="0.25">
      <c r="A249" s="1">
        <v>29.75</v>
      </c>
      <c r="B249" s="1">
        <v>32.848430613511901</v>
      </c>
    </row>
    <row r="250" spans="1:2" x14ac:dyDescent="0.25">
      <c r="A250" s="1">
        <v>29.875</v>
      </c>
      <c r="B250" s="1">
        <v>32.8420336832015</v>
      </c>
    </row>
    <row r="251" spans="1:2" x14ac:dyDescent="0.25">
      <c r="A251" s="1">
        <v>30</v>
      </c>
      <c r="B251" s="1">
        <v>32.814419769932996</v>
      </c>
    </row>
  </sheetData>
  <mergeCells count="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4" sqref="F4"/>
    </sheetView>
  </sheetViews>
  <sheetFormatPr defaultRowHeight="15" x14ac:dyDescent="0.25"/>
  <cols>
    <col min="1" max="1" width="20.42578125" customWidth="1"/>
    <col min="2" max="2" width="23.140625" customWidth="1"/>
    <col min="3" max="3" width="24.85546875" customWidth="1"/>
    <col min="4" max="4" width="23.42578125" customWidth="1"/>
    <col min="5" max="5" width="20" customWidth="1"/>
    <col min="6" max="6" width="23.85546875" customWidth="1"/>
  </cols>
  <sheetData>
    <row r="1" spans="1:6" x14ac:dyDescent="0.25">
      <c r="A1" s="26" t="s">
        <v>27</v>
      </c>
      <c r="B1" s="26"/>
      <c r="C1" s="26"/>
      <c r="D1" s="26"/>
      <c r="E1" s="26"/>
      <c r="F1" s="26"/>
    </row>
    <row r="2" spans="1:6" ht="75" x14ac:dyDescent="0.25">
      <c r="A2" s="17" t="s">
        <v>9</v>
      </c>
      <c r="B2" s="18" t="s">
        <v>12</v>
      </c>
      <c r="C2" s="18" t="s">
        <v>11</v>
      </c>
      <c r="D2" s="18" t="s">
        <v>28</v>
      </c>
      <c r="E2" s="18" t="s">
        <v>29</v>
      </c>
      <c r="F2" s="18" t="s">
        <v>30</v>
      </c>
    </row>
    <row r="3" spans="1:6" x14ac:dyDescent="0.25">
      <c r="A3" s="19"/>
      <c r="B3" s="20"/>
      <c r="C3" s="20"/>
      <c r="D3" s="20"/>
      <c r="E3" s="20"/>
      <c r="F3" s="20"/>
    </row>
    <row r="4" spans="1:6" x14ac:dyDescent="0.25">
      <c r="A4" s="1">
        <f>COUNT('ID-04'!B11)</f>
        <v>1</v>
      </c>
      <c r="B4" s="1">
        <f>COUNT('ID-51'!B11)</f>
        <v>1</v>
      </c>
      <c r="C4" s="1">
        <f>COUNT('ID-41'!B11,'ID-52'!B11,'ID-64'!B11,'ID-74'!B11,'ID-77'!B11)</f>
        <v>5</v>
      </c>
      <c r="D4" s="1">
        <f>COUNT('ID-52'!C11)</f>
        <v>1</v>
      </c>
      <c r="E4" s="1">
        <f>COUNT('ID-22'!B11)</f>
        <v>1</v>
      </c>
      <c r="F4" s="1">
        <f>COUNT('ID-23'!B11,'ID-25'!B11,'ID-66'!B11)</f>
        <v>3</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topLeftCell="A226" workbookViewId="0">
      <selection activeCell="C245" sqref="C245"/>
    </sheetView>
  </sheetViews>
  <sheetFormatPr defaultRowHeight="15" x14ac:dyDescent="0.25"/>
  <cols>
    <col min="2" max="2" width="22.42578125" style="2" customWidth="1"/>
    <col min="3" max="3" width="22.5703125" customWidth="1"/>
    <col min="6" max="6" width="22.42578125" style="2" customWidth="1"/>
    <col min="7" max="7" width="22.5703125" customWidth="1"/>
    <col min="10" max="10" width="22.42578125" style="2" customWidth="1"/>
    <col min="11" max="11" width="22.5703125" customWidth="1"/>
  </cols>
  <sheetData>
    <row r="1" spans="1:11" ht="32.25" customHeight="1" x14ac:dyDescent="0.25">
      <c r="A1" s="27" t="s">
        <v>34</v>
      </c>
      <c r="B1" s="27"/>
      <c r="C1" s="27"/>
      <c r="E1" s="27" t="s">
        <v>35</v>
      </c>
      <c r="F1" s="27"/>
      <c r="G1" s="27"/>
      <c r="I1" s="27" t="s">
        <v>36</v>
      </c>
      <c r="J1" s="27"/>
      <c r="K1" s="27"/>
    </row>
    <row r="2" spans="1:11" ht="30" customHeight="1" x14ac:dyDescent="0.25">
      <c r="A2" s="17" t="s">
        <v>31</v>
      </c>
      <c r="B2" s="18" t="s">
        <v>11</v>
      </c>
      <c r="C2" s="18" t="s">
        <v>30</v>
      </c>
      <c r="E2" s="17" t="s">
        <v>31</v>
      </c>
      <c r="F2" s="18" t="s">
        <v>11</v>
      </c>
      <c r="G2" s="18" t="s">
        <v>30</v>
      </c>
      <c r="I2" s="17" t="s">
        <v>31</v>
      </c>
      <c r="J2" s="18" t="s">
        <v>11</v>
      </c>
      <c r="K2" s="18" t="s">
        <v>30</v>
      </c>
    </row>
    <row r="3" spans="1:11" x14ac:dyDescent="0.25">
      <c r="A3" s="21" t="s">
        <v>32</v>
      </c>
      <c r="B3" s="21" t="s">
        <v>37</v>
      </c>
      <c r="C3" s="21" t="s">
        <v>37</v>
      </c>
      <c r="E3" s="21" t="s">
        <v>32</v>
      </c>
      <c r="F3" s="21" t="s">
        <v>37</v>
      </c>
      <c r="G3" s="21" t="s">
        <v>37</v>
      </c>
      <c r="I3" s="21" t="s">
        <v>32</v>
      </c>
      <c r="J3" s="21" t="s">
        <v>37</v>
      </c>
      <c r="K3" s="21" t="s">
        <v>37</v>
      </c>
    </row>
    <row r="4" spans="1:11" x14ac:dyDescent="0.25">
      <c r="A4" s="1">
        <v>0</v>
      </c>
      <c r="B4" s="1">
        <f>AVERAGE('ID-41'!B11,'ID-52'!B11,'ID-64'!B11,'ID-74'!B11,'ID-77'!B11)</f>
        <v>33.504455654203518</v>
      </c>
      <c r="C4" s="1">
        <f>AVERAGE('ID-23'!B11,'ID-25'!B11,'ID-66'!B11)</f>
        <v>33.954637233150599</v>
      </c>
      <c r="E4" s="1">
        <v>0</v>
      </c>
      <c r="F4" s="1">
        <f>ABS(B4-MAX('ID-41'!B11,'ID-52'!B11,'ID-64'!B11,'ID-74'!B11,'ID-77'!B11))</f>
        <v>1.1073151121985845</v>
      </c>
      <c r="G4" s="1">
        <f>ABS(C4-MAX('ID-23'!B11,'ID-25'!B11,'ID-66'!B11))</f>
        <v>0.71811024159690362</v>
      </c>
      <c r="I4" s="1">
        <v>0</v>
      </c>
      <c r="J4" s="1">
        <f>ABS(B4-MIN('ID-41'!B11,'ID-52'!B11,'ID-64'!B11,'ID-74'!B11,'ID-77'!B11))</f>
        <v>0.44583361216162132</v>
      </c>
      <c r="K4" s="1">
        <f>ABS(C4-MIN('ID-23'!B11,'ID-25'!B11,'ID-66'!B11))</f>
        <v>1.2537407834463963</v>
      </c>
    </row>
    <row r="5" spans="1:11" x14ac:dyDescent="0.25">
      <c r="A5" s="1">
        <v>0.125</v>
      </c>
      <c r="B5" s="1">
        <f>AVERAGE('ID-41'!B12,'ID-52'!B12,'ID-64'!B12,'ID-74'!B12,'ID-77'!B12)</f>
        <v>33.499606666731985</v>
      </c>
      <c r="C5" s="1">
        <f>AVERAGE('ID-23'!B12,'ID-25'!B12,'ID-66'!B12)</f>
        <v>33.947020587017029</v>
      </c>
      <c r="E5" s="1">
        <v>0.125</v>
      </c>
      <c r="F5" s="1">
        <f>ABS(B5-MAX('ID-41'!B12,'ID-52'!B12,'ID-64'!B12,'ID-74'!B12,'ID-77'!B12))</f>
        <v>1.1086413128976176</v>
      </c>
      <c r="G5" s="1">
        <f>ABS(C5-MAX('ID-23'!B12,'ID-25'!B12,'ID-66'!B12))</f>
        <v>0.70480769581126879</v>
      </c>
      <c r="I5" s="1">
        <v>0.125</v>
      </c>
      <c r="J5" s="1">
        <f>ABS(B5-MIN('ID-41'!B12,'ID-52'!B12,'ID-64'!B12,'ID-74'!B12,'ID-77'!B12))</f>
        <v>0.42310110967498815</v>
      </c>
      <c r="K5" s="1">
        <f>ABS(C5-MIN('ID-23'!B12,'ID-25'!B12,'ID-66'!B12))</f>
        <v>1.2465176284371324</v>
      </c>
    </row>
    <row r="6" spans="1:11" x14ac:dyDescent="0.25">
      <c r="A6" s="1">
        <v>0.25</v>
      </c>
      <c r="B6" s="1">
        <f>AVERAGE('ID-41'!B13,'ID-52'!B13,'ID-64'!B13,'ID-74'!B13,'ID-77'!B13)</f>
        <v>33.491646343495219</v>
      </c>
      <c r="C6" s="1">
        <f>AVERAGE('ID-23'!B13,'ID-25'!B13,'ID-66'!B13)</f>
        <v>33.956284942972069</v>
      </c>
      <c r="E6" s="1">
        <v>0.25</v>
      </c>
      <c r="F6" s="1">
        <f>ABS(B6-MAX('ID-41'!B13,'ID-52'!B13,'ID-64'!B13,'ID-74'!B13,'ID-77'!B13))</f>
        <v>1.1104382006845839</v>
      </c>
      <c r="G6" s="1">
        <f>ABS(C6-MAX('ID-23'!B13,'ID-25'!B13,'ID-66'!B13))</f>
        <v>0.68767465298753194</v>
      </c>
      <c r="I6" s="1">
        <v>0.25</v>
      </c>
      <c r="J6" s="1">
        <f>ABS(B6-MIN('ID-41'!B13,'ID-52'!B13,'ID-64'!B13,'ID-74'!B13,'ID-77'!B13))</f>
        <v>0.39306045385571764</v>
      </c>
      <c r="K6" s="1">
        <f>ABS(C6-MIN('ID-23'!B13,'ID-25'!B13,'ID-66'!B13))</f>
        <v>1.2566251796583714</v>
      </c>
    </row>
    <row r="7" spans="1:11" x14ac:dyDescent="0.25">
      <c r="A7" s="1">
        <v>0.375</v>
      </c>
      <c r="B7" s="1">
        <f>AVERAGE('ID-41'!B14,'ID-52'!B14,'ID-64'!B14,'ID-74'!B14,'ID-77'!B14)</f>
        <v>33.496763169999255</v>
      </c>
      <c r="C7" s="1">
        <f>AVERAGE('ID-23'!B14,'ID-25'!B14,'ID-66'!B14)</f>
        <v>33.963625733489764</v>
      </c>
      <c r="E7" s="1">
        <v>0.375</v>
      </c>
      <c r="F7" s="1">
        <f>ABS(B7-MAX('ID-41'!B14,'ID-52'!B14,'ID-64'!B14,'ID-74'!B14,'ID-77'!B14))</f>
        <v>1.106670526561544</v>
      </c>
      <c r="G7" s="1">
        <f>ABS(C7-MAX('ID-23'!B14,'ID-25'!B14,'ID-66'!B14))</f>
        <v>0.69683891297483314</v>
      </c>
      <c r="I7" s="1">
        <v>0.375</v>
      </c>
      <c r="J7" s="1">
        <f>ABS(B7-MIN('ID-41'!B14,'ID-52'!B14,'ID-64'!B14,'ID-74'!B14,'ID-77'!B14))</f>
        <v>0.39597660993925388</v>
      </c>
      <c r="K7" s="1">
        <f>ABS(C7-MIN('ID-23'!B14,'ID-25'!B14,'ID-66'!B14))</f>
        <v>1.251599106270767</v>
      </c>
    </row>
    <row r="8" spans="1:11" x14ac:dyDescent="0.25">
      <c r="A8" s="1">
        <v>0.5</v>
      </c>
      <c r="B8" s="1">
        <f>AVERAGE('ID-41'!B15,'ID-52'!B15,'ID-64'!B15,'ID-74'!B15,'ID-77'!B15)</f>
        <v>33.502967417121617</v>
      </c>
      <c r="C8" s="1">
        <f>AVERAGE('ID-23'!B15,'ID-25'!B15,'ID-66'!B15)</f>
        <v>33.978615012008198</v>
      </c>
      <c r="E8" s="1">
        <v>0.5</v>
      </c>
      <c r="F8" s="1">
        <f>ABS(B8-MAX('ID-41'!B15,'ID-52'!B15,'ID-64'!B15,'ID-74'!B15,'ID-77'!B15))</f>
        <v>1.0946199524550835</v>
      </c>
      <c r="G8" s="1">
        <f>ABS(C8-MAX('ID-23'!B15,'ID-25'!B15,'ID-66'!B15))</f>
        <v>0.69547589708270152</v>
      </c>
      <c r="I8" s="1">
        <v>0.5</v>
      </c>
      <c r="J8" s="1">
        <f>ABS(B8-MIN('ID-41'!B15,'ID-52'!B15,'ID-64'!B15,'ID-74'!B15,'ID-77'!B15))</f>
        <v>0.40062648018481894</v>
      </c>
      <c r="K8" s="1">
        <f>ABS(C8-MIN('ID-23'!B15,'ID-25'!B15,'ID-66'!B15))</f>
        <v>1.2573132368601989</v>
      </c>
    </row>
    <row r="9" spans="1:11" x14ac:dyDescent="0.25">
      <c r="A9" s="1">
        <v>0.625</v>
      </c>
      <c r="B9" s="1">
        <f>AVERAGE('ID-41'!B16,'ID-52'!B16,'ID-64'!B16,'ID-74'!B16,'ID-77'!B16)</f>
        <v>33.501596471566081</v>
      </c>
      <c r="C9" s="1">
        <f>AVERAGE('ID-23'!B16,'ID-25'!B16,'ID-66'!B16)</f>
        <v>33.9534141267983</v>
      </c>
      <c r="E9" s="1">
        <v>0.625</v>
      </c>
      <c r="F9" s="1">
        <f>ABS(B9-MAX('ID-41'!B16,'ID-52'!B16,'ID-64'!B16,'ID-74'!B16,'ID-77'!B16))</f>
        <v>1.0844106734074188</v>
      </c>
      <c r="G9" s="1">
        <f>ABS(C9-MAX('ID-23'!B16,'ID-25'!B16,'ID-66'!B16))</f>
        <v>0.7041717317875964</v>
      </c>
      <c r="I9" s="1">
        <v>0.625</v>
      </c>
      <c r="J9" s="1">
        <f>ABS(B9-MIN('ID-41'!B16,'ID-52'!B16,'ID-64'!B16,'ID-74'!B16,'ID-77'!B16))</f>
        <v>0.39864196480937863</v>
      </c>
      <c r="K9" s="1">
        <f>ABS(C9-MIN('ID-23'!B16,'ID-25'!B16,'ID-66'!B16))</f>
        <v>1.2037809907035992</v>
      </c>
    </row>
    <row r="10" spans="1:11" x14ac:dyDescent="0.25">
      <c r="A10" s="1">
        <v>0.75</v>
      </c>
      <c r="B10" s="1">
        <f>AVERAGE('ID-41'!B17,'ID-52'!B17,'ID-64'!B17,'ID-74'!B17,'ID-77'!B17)</f>
        <v>33.502510521072637</v>
      </c>
      <c r="C10" s="1">
        <f>AVERAGE('ID-23'!B17,'ID-25'!B17,'ID-66'!B17)</f>
        <v>33.96582554944407</v>
      </c>
      <c r="E10" s="1">
        <v>0.75</v>
      </c>
      <c r="F10" s="1">
        <f>ABS(B10-MAX('ID-41'!B17,'ID-52'!B17,'ID-64'!B17,'ID-74'!B17,'ID-77'!B17))</f>
        <v>1.0747963207261648</v>
      </c>
      <c r="G10" s="1">
        <f>ABS(C10-MAX('ID-23'!B17,'ID-25'!B17,'ID-66'!B17))</f>
        <v>0.70577041015182829</v>
      </c>
      <c r="I10" s="1">
        <v>0.75</v>
      </c>
      <c r="J10" s="1">
        <f>ABS(B10-MIN('ID-41'!B17,'ID-52'!B17,'ID-64'!B17,'ID-74'!B17,'ID-77'!B17))</f>
        <v>0.40070134464633611</v>
      </c>
      <c r="K10" s="1">
        <f>ABS(C10-MIN('ID-23'!B17,'ID-25'!B17,'ID-66'!B17))</f>
        <v>1.1775178571363725</v>
      </c>
    </row>
    <row r="11" spans="1:11" x14ac:dyDescent="0.25">
      <c r="A11" s="1">
        <v>0.875</v>
      </c>
      <c r="B11" s="1">
        <f>AVERAGE('ID-41'!B18,'ID-52'!B18,'ID-64'!B18,'ID-74'!B18,'ID-77'!B18)</f>
        <v>33.503432799850899</v>
      </c>
      <c r="C11" s="1">
        <f>AVERAGE('ID-23'!B18,'ID-25'!B18,'ID-66'!B18)</f>
        <v>33.972266124139566</v>
      </c>
      <c r="E11" s="1">
        <v>0.875</v>
      </c>
      <c r="F11" s="1">
        <f>ABS(B11-MAX('ID-41'!B18,'ID-52'!B18,'ID-64'!B18,'ID-74'!B18,'ID-77'!B18))</f>
        <v>1.0529650628472993</v>
      </c>
      <c r="G11" s="1">
        <f>ABS(C11-MAX('ID-23'!B18,'ID-25'!B18,'ID-66'!B18))</f>
        <v>0.67649145161803403</v>
      </c>
      <c r="I11" s="1">
        <v>0.875</v>
      </c>
      <c r="J11" s="1">
        <f>ABS(B11-MIN('ID-41'!B18,'ID-52'!B18,'ID-64'!B18,'ID-74'!B18,'ID-77'!B18))</f>
        <v>0.40954276456579919</v>
      </c>
      <c r="K11" s="1">
        <f>ABS(C11-MIN('ID-23'!B18,'ID-25'!B18,'ID-66'!B18))</f>
        <v>1.1534347631927631</v>
      </c>
    </row>
    <row r="12" spans="1:11" x14ac:dyDescent="0.25">
      <c r="A12" s="1">
        <v>1</v>
      </c>
      <c r="B12" s="1">
        <f>AVERAGE('ID-41'!B19,'ID-52'!B19,'ID-64'!B19,'ID-74'!B19,'ID-77'!B19)</f>
        <v>33.505869925871778</v>
      </c>
      <c r="C12" s="1">
        <f>AVERAGE('ID-23'!B19,'ID-25'!B19,'ID-66'!B19)</f>
        <v>33.985450444736266</v>
      </c>
      <c r="E12" s="1">
        <v>1</v>
      </c>
      <c r="F12" s="1">
        <f>ABS(B12-MAX('ID-41'!B19,'ID-52'!B19,'ID-64'!B19,'ID-74'!B19,'ID-77'!B19))</f>
        <v>1.0526756259799228</v>
      </c>
      <c r="G12" s="1">
        <f>ABS(C12-MAX('ID-23'!B19,'ID-25'!B19,'ID-66'!B19))</f>
        <v>0.6667616764758364</v>
      </c>
      <c r="I12" s="1">
        <v>1</v>
      </c>
      <c r="J12" s="1">
        <f>ABS(B12-MIN('ID-41'!B19,'ID-52'!B19,'ID-64'!B19,'ID-74'!B19,'ID-77'!B19))</f>
        <v>0.40754582602207989</v>
      </c>
      <c r="K12" s="1">
        <f>ABS(C12-MIN('ID-23'!B19,'ID-25'!B19,'ID-66'!B19))</f>
        <v>1.1646516281681656</v>
      </c>
    </row>
    <row r="13" spans="1:11" x14ac:dyDescent="0.25">
      <c r="A13" s="1">
        <v>1.125</v>
      </c>
      <c r="B13" s="1">
        <f>AVERAGE('ID-41'!B20,'ID-52'!B20,'ID-64'!B20,'ID-74'!B20,'ID-77'!B20)</f>
        <v>33.514455508046673</v>
      </c>
      <c r="C13" s="1">
        <f>AVERAGE('ID-23'!B20,'ID-25'!B20,'ID-66'!B20)</f>
        <v>34.016183931701271</v>
      </c>
      <c r="E13" s="1">
        <v>1.125</v>
      </c>
      <c r="F13" s="1">
        <f>ABS(B13-MAX('ID-41'!B20,'ID-52'!B20,'ID-64'!B20,'ID-74'!B20,'ID-77'!B20))</f>
        <v>1.0467105128526271</v>
      </c>
      <c r="G13" s="1">
        <f>ABS(C13-MAX('ID-23'!B20,'ID-25'!B20,'ID-66'!B20))</f>
        <v>0.62777566425832987</v>
      </c>
      <c r="I13" s="1">
        <v>1.125</v>
      </c>
      <c r="J13" s="1">
        <f>ABS(B13-MIN('ID-41'!B20,'ID-52'!B20,'ID-64'!B20,'ID-74'!B20,'ID-77'!B20))</f>
        <v>0.41809483162037253</v>
      </c>
      <c r="K13" s="1">
        <f>ABS(C13-MIN('ID-23'!B20,'ID-25'!B20,'ID-66'!B20))</f>
        <v>1.1788584879142689</v>
      </c>
    </row>
    <row r="14" spans="1:11" x14ac:dyDescent="0.25">
      <c r="A14" s="1">
        <v>1.25</v>
      </c>
      <c r="B14" s="1">
        <f>AVERAGE('ID-41'!B21,'ID-52'!B21,'ID-64'!B21,'ID-74'!B21,'ID-77'!B21)</f>
        <v>33.51502760918634</v>
      </c>
      <c r="C14" s="1">
        <f>AVERAGE('ID-23'!B21,'ID-25'!B21,'ID-66'!B21)</f>
        <v>34.033012203914872</v>
      </c>
      <c r="E14" s="1">
        <v>1.25</v>
      </c>
      <c r="F14" s="1">
        <f>ABS(B14-MAX('ID-41'!B21,'ID-52'!B21,'ID-64'!B21,'ID-74'!B21,'ID-77'!B21))</f>
        <v>1.0522874331415579</v>
      </c>
      <c r="G14" s="1">
        <f>ABS(C14-MAX('ID-23'!B21,'ID-25'!B21,'ID-66'!B21))</f>
        <v>0.61919991729723023</v>
      </c>
      <c r="I14" s="1">
        <v>1.25</v>
      </c>
      <c r="J14" s="1">
        <f>ABS(B14-MIN('ID-41'!B21,'ID-52'!B21,'ID-64'!B21,'ID-74'!B21,'ID-77'!B21))</f>
        <v>0.42336278711434261</v>
      </c>
      <c r="K14" s="1">
        <f>ABS(C14-MIN('ID-23'!B21,'ID-25'!B21,'ID-66'!B21))</f>
        <v>1.1933258133823728</v>
      </c>
    </row>
    <row r="15" spans="1:11" x14ac:dyDescent="0.25">
      <c r="A15" s="1">
        <v>1.375</v>
      </c>
      <c r="B15" s="1">
        <f>AVERAGE('ID-41'!B22,'ID-52'!B22,'ID-64'!B22,'ID-74'!B22,'ID-77'!B22)</f>
        <v>33.538814274510258</v>
      </c>
      <c r="C15" s="1">
        <f>AVERAGE('ID-23'!B22,'ID-25'!B22,'ID-66'!B22)</f>
        <v>34.041959270956767</v>
      </c>
      <c r="E15" s="1">
        <v>1.375</v>
      </c>
      <c r="F15" s="1">
        <f>ABS(B15-MAX('ID-41'!B22,'ID-52'!B22,'ID-64'!B22,'ID-74'!B22,'ID-77'!B22))</f>
        <v>1.0282067217858426</v>
      </c>
      <c r="G15" s="1">
        <f>ABS(C15-MAX('ID-23'!B22,'ID-25'!B22,'ID-66'!B22))</f>
        <v>0.63193971894223466</v>
      </c>
      <c r="I15" s="1">
        <v>1.375</v>
      </c>
      <c r="J15" s="1">
        <f>ABS(B15-MIN('ID-41'!B22,'ID-52'!B22,'ID-64'!B22,'ID-74'!B22,'ID-77'!B22))</f>
        <v>0.3918369055643609</v>
      </c>
      <c r="K15" s="1">
        <f>ABS(C15-MIN('ID-23'!B22,'ID-25'!B22,'ID-66'!B22))</f>
        <v>1.1981693301283656</v>
      </c>
    </row>
    <row r="16" spans="1:11" x14ac:dyDescent="0.25">
      <c r="A16" s="1">
        <v>1.5</v>
      </c>
      <c r="B16" s="1">
        <f>AVERAGE('ID-41'!B23,'ID-52'!B23,'ID-64'!B23,'ID-74'!B23,'ID-77'!B23)</f>
        <v>33.548421152733084</v>
      </c>
      <c r="C16" s="1">
        <f>AVERAGE('ID-23'!B23,'ID-25'!B23,'ID-66'!B23)</f>
        <v>34.037905326987698</v>
      </c>
      <c r="E16" s="1">
        <v>1.5</v>
      </c>
      <c r="F16" s="1">
        <f>ABS(B16-MAX('ID-41'!B23,'ID-52'!B23,'ID-64'!B23,'ID-74'!B23,'ID-77'!B23))</f>
        <v>1.0184960626106161</v>
      </c>
      <c r="G16" s="1">
        <f>ABS(C16-MAX('ID-23'!B23,'ID-25'!B23,'ID-66'!B23))</f>
        <v>0.63023608715370472</v>
      </c>
      <c r="I16" s="1">
        <v>1.5</v>
      </c>
      <c r="J16" s="1">
        <f>ABS(B16-MIN('ID-41'!B23,'ID-52'!B23,'ID-64'!B23,'ID-74'!B23,'ID-77'!B23))</f>
        <v>0.40515919927978672</v>
      </c>
      <c r="K16" s="1">
        <f>ABS(C16-MIN('ID-23'!B23,'ID-25'!B23,'ID-66'!B23))</f>
        <v>1.190517753023201</v>
      </c>
    </row>
    <row r="17" spans="1:11" x14ac:dyDescent="0.25">
      <c r="A17" s="1">
        <v>1.625</v>
      </c>
      <c r="B17" s="1">
        <f>AVERAGE('ID-41'!B24,'ID-52'!B24,'ID-64'!B24,'ID-74'!B24,'ID-77'!B24)</f>
        <v>33.568897460369982</v>
      </c>
      <c r="C17" s="1">
        <f>AVERAGE('ID-23'!B24,'ID-25'!B24,'ID-66'!B24)</f>
        <v>34.052912924685167</v>
      </c>
      <c r="E17" s="1">
        <v>1.625</v>
      </c>
      <c r="F17" s="1">
        <f>ABS(B17-MAX('ID-41'!B24,'ID-52'!B24,'ID-64'!B24,'ID-74'!B24,'ID-77'!B24))</f>
        <v>1.0004874353970195</v>
      </c>
      <c r="G17" s="1">
        <f>ABS(C17-MAX('ID-23'!B24,'ID-25'!B24,'ID-66'!B24))</f>
        <v>0.59104667127443378</v>
      </c>
      <c r="I17" s="1">
        <v>1.625</v>
      </c>
      <c r="J17" s="1">
        <f>ABS(B17-MIN('ID-41'!B24,'ID-52'!B24,'ID-64'!B24,'ID-74'!B24,'ID-77'!B24))</f>
        <v>0.41856718259248282</v>
      </c>
      <c r="K17" s="1">
        <f>ABS(C17-MIN('ID-23'!B24,'ID-25'!B24,'ID-66'!B24))</f>
        <v>1.132954344803565</v>
      </c>
    </row>
    <row r="18" spans="1:11" x14ac:dyDescent="0.25">
      <c r="A18" s="1">
        <v>1.75</v>
      </c>
      <c r="B18" s="1">
        <f>AVERAGE('ID-41'!B25,'ID-52'!B25,'ID-64'!B25,'ID-74'!B25,'ID-77'!B25)</f>
        <v>33.56845258228018</v>
      </c>
      <c r="C18" s="1">
        <f>AVERAGE('ID-23'!B25,'ID-25'!B25,'ID-66'!B25)</f>
        <v>34.0610179220891</v>
      </c>
      <c r="E18" s="1">
        <v>1.75</v>
      </c>
      <c r="F18" s="1">
        <f>ABS(B18-MAX('ID-41'!B25,'ID-52'!B25,'ID-64'!B25,'ID-74'!B25,'ID-77'!B25))</f>
        <v>0.99908731877781776</v>
      </c>
      <c r="G18" s="1">
        <f>ABS(C18-MAX('ID-23'!B25,'ID-25'!B25,'ID-66'!B25))</f>
        <v>0.62266894659779837</v>
      </c>
      <c r="I18" s="1">
        <v>1.75</v>
      </c>
      <c r="J18" s="1">
        <f>ABS(B18-MIN('ID-41'!B25,'ID-52'!B25,'ID-64'!B25,'ID-74'!B25,'ID-77'!B25))</f>
        <v>0.43500774594407687</v>
      </c>
      <c r="K18" s="1">
        <f>ABS(C18-MIN('ID-23'!B25,'ID-25'!B25,'ID-66'!B25))</f>
        <v>1.1137398155802032</v>
      </c>
    </row>
    <row r="19" spans="1:11" x14ac:dyDescent="0.25">
      <c r="A19" s="1">
        <v>1.875</v>
      </c>
      <c r="B19" s="1">
        <f>AVERAGE('ID-41'!B26,'ID-52'!B26,'ID-64'!B26,'ID-74'!B26,'ID-77'!B26)</f>
        <v>33.565662256011841</v>
      </c>
      <c r="C19" s="1">
        <f>AVERAGE('ID-23'!B26,'ID-25'!B26,'ID-66'!B26)</f>
        <v>34.046519315328261</v>
      </c>
      <c r="E19" s="1">
        <v>1.875</v>
      </c>
      <c r="F19" s="1">
        <f>ABS(B19-MAX('ID-41'!B26,'ID-52'!B26,'ID-64'!B26,'ID-74'!B26,'ID-77'!B26))</f>
        <v>0.99733722837945749</v>
      </c>
      <c r="G19" s="1">
        <f>ABS(C19-MAX('ID-23'!B26,'ID-25'!B26,'ID-66'!B26))</f>
        <v>0.61548068467173778</v>
      </c>
      <c r="I19" s="1">
        <v>1.875</v>
      </c>
      <c r="J19" s="1">
        <f>ABS(B19-MIN('ID-41'!B26,'ID-52'!B26,'ID-64'!B26,'ID-74'!B26,'ID-77'!B26))</f>
        <v>0.43466351802403835</v>
      </c>
      <c r="K19" s="1">
        <f>ABS(C19-MIN('ID-23'!B26,'ID-25'!B26,'ID-66'!B26))</f>
        <v>1.105424640772064</v>
      </c>
    </row>
    <row r="20" spans="1:11" x14ac:dyDescent="0.25">
      <c r="A20" s="1">
        <v>2</v>
      </c>
      <c r="B20" s="1">
        <f>AVERAGE('ID-41'!B27,'ID-52'!B27,'ID-64'!B27,'ID-74'!B27,'ID-77'!B27)</f>
        <v>33.565972985331044</v>
      </c>
      <c r="C20" s="1">
        <f>AVERAGE('ID-23'!B27,'ID-25'!B27,'ID-66'!B27)</f>
        <v>34.039726982640538</v>
      </c>
      <c r="E20" s="1">
        <v>2</v>
      </c>
      <c r="F20" s="1">
        <f>ABS(B20-MAX('ID-41'!B27,'ID-52'!B27,'ID-64'!B27,'ID-74'!B27,'ID-77'!B27))</f>
        <v>1.0011229638751544</v>
      </c>
      <c r="G20" s="1">
        <f>ABS(C20-MAX('ID-23'!B27,'ID-25'!B27,'ID-66'!B27))</f>
        <v>0.6040406941271641</v>
      </c>
      <c r="I20" s="1">
        <v>2</v>
      </c>
      <c r="J20" s="1">
        <f>ABS(B20-MIN('ID-41'!B27,'ID-52'!B27,'ID-64'!B27,'ID-74'!B27,'ID-77'!B27))</f>
        <v>0.42852767376964351</v>
      </c>
      <c r="K20" s="1">
        <f>ABS(C20-MIN('ID-23'!B27,'ID-25'!B27,'ID-66'!B27))</f>
        <v>1.103073136486735</v>
      </c>
    </row>
    <row r="21" spans="1:11" x14ac:dyDescent="0.25">
      <c r="A21" s="1">
        <v>2.125</v>
      </c>
      <c r="B21" s="1">
        <f>AVERAGE('ID-41'!B28,'ID-52'!B28,'ID-64'!B28,'ID-74'!B28,'ID-77'!B28)</f>
        <v>33.568771291282637</v>
      </c>
      <c r="C21" s="1">
        <f>AVERAGE('ID-23'!B28,'ID-25'!B28,'ID-66'!B28)</f>
        <v>34.025679007769206</v>
      </c>
      <c r="E21" s="1">
        <v>2.125</v>
      </c>
      <c r="F21" s="1">
        <f>ABS(B21-MAX('ID-41'!B28,'ID-52'!B28,'ID-64'!B28,'ID-74'!B28,'ID-77'!B28))</f>
        <v>0.99114935818816008</v>
      </c>
      <c r="G21" s="1">
        <f>ABS(C21-MAX('ID-23'!B28,'ID-25'!B28,'ID-66'!B28))</f>
        <v>0.61425028516009661</v>
      </c>
      <c r="I21" s="1">
        <v>2.125</v>
      </c>
      <c r="J21" s="1">
        <f>ABS(B21-MIN('ID-41'!B28,'ID-52'!B28,'ID-64'!B28,'ID-74'!B28,'ID-77'!B28))</f>
        <v>0.43961326275423573</v>
      </c>
      <c r="K21" s="1">
        <f>ABS(C21-MIN('ID-23'!B28,'ID-25'!B28,'ID-66'!B28))</f>
        <v>1.1039216113195067</v>
      </c>
    </row>
    <row r="22" spans="1:11" x14ac:dyDescent="0.25">
      <c r="A22" s="1">
        <v>2.25</v>
      </c>
      <c r="B22" s="1">
        <f>AVERAGE('ID-41'!B29,'ID-52'!B29,'ID-64'!B29,'ID-74'!B29,'ID-77'!B29)</f>
        <v>33.567014544011627</v>
      </c>
      <c r="C22" s="1">
        <f>AVERAGE('ID-23'!B29,'ID-25'!B29,'ID-66'!B29)</f>
        <v>34.026495030388041</v>
      </c>
      <c r="E22" s="1">
        <v>2.25</v>
      </c>
      <c r="F22" s="1">
        <f>ABS(B22-MAX('ID-41'!B29,'ID-52'!B29,'ID-64'!B29,'ID-74'!B29,'ID-77'!B29))</f>
        <v>0.99393238376597282</v>
      </c>
      <c r="G22" s="1">
        <f>ABS(C22-MAX('ID-23'!B29,'ID-25'!B29,'ID-66'!B29))</f>
        <v>0.65258577769275661</v>
      </c>
      <c r="I22" s="1">
        <v>2.25</v>
      </c>
      <c r="J22" s="1">
        <f>ABS(B22-MIN('ID-41'!B29,'ID-52'!B29,'ID-64'!B29,'ID-74'!B29,'ID-77'!B29))</f>
        <v>0.44473667839612574</v>
      </c>
      <c r="K22" s="1">
        <f>ABS(C22-MIN('ID-23'!B29,'ID-25'!B29,'ID-66'!B29))</f>
        <v>1.118790888376239</v>
      </c>
    </row>
    <row r="23" spans="1:11" x14ac:dyDescent="0.25">
      <c r="A23" s="1">
        <v>2.375</v>
      </c>
      <c r="B23" s="1">
        <f>AVERAGE('ID-41'!B30,'ID-52'!B30,'ID-64'!B30,'ID-74'!B30,'ID-77'!B30)</f>
        <v>33.568010858681546</v>
      </c>
      <c r="C23" s="1">
        <f>AVERAGE('ID-23'!B30,'ID-25'!B30,'ID-66'!B30)</f>
        <v>34.026214795398396</v>
      </c>
      <c r="E23" s="1">
        <v>2.375</v>
      </c>
      <c r="F23" s="1">
        <f>ABS(B23-MAX('ID-41'!B30,'ID-52'!B30,'ID-64'!B30,'ID-74'!B30,'ID-77'!B30))</f>
        <v>0.99069036459875548</v>
      </c>
      <c r="G23" s="1">
        <f>ABS(C23-MAX('ID-23'!B30,'ID-25'!B30,'ID-66'!B30))</f>
        <v>0.6639973258137033</v>
      </c>
      <c r="I23" s="1">
        <v>2.375</v>
      </c>
      <c r="J23" s="1">
        <f>ABS(B23-MIN('ID-41'!B30,'ID-52'!B30,'ID-64'!B30,'ID-74'!B30,'ID-77'!B30))</f>
        <v>0.44592115447744618</v>
      </c>
      <c r="K23" s="1">
        <f>ABS(C23-MIN('ID-23'!B30,'ID-25'!B30,'ID-66'!B30))</f>
        <v>1.1032207125581976</v>
      </c>
    </row>
    <row r="24" spans="1:11" x14ac:dyDescent="0.25">
      <c r="A24" s="1">
        <v>2.5</v>
      </c>
      <c r="B24" s="1">
        <f>AVERAGE('ID-41'!B31,'ID-52'!B31,'ID-64'!B31,'ID-74'!B31,'ID-77'!B31)</f>
        <v>33.559040063804858</v>
      </c>
      <c r="C24" s="1">
        <f>AVERAGE('ID-23'!B31,'ID-25'!B31,'ID-66'!B31)</f>
        <v>34.008598674671468</v>
      </c>
      <c r="E24" s="1">
        <v>2.5</v>
      </c>
      <c r="F24" s="1">
        <f>ABS(B24-MAX('ID-41'!B31,'ID-52'!B31,'ID-64'!B31,'ID-74'!B31,'ID-77'!B31))</f>
        <v>1.0038354600045452</v>
      </c>
      <c r="G24" s="1">
        <f>ABS(C24-MAX('ID-23'!B31,'ID-25'!B31,'ID-66'!B31))</f>
        <v>0.68410839603563289</v>
      </c>
      <c r="I24" s="1">
        <v>2.5</v>
      </c>
      <c r="J24" s="1">
        <f>ABS(B24-MIN('ID-41'!B31,'ID-52'!B31,'ID-64'!B31,'ID-74'!B31,'ID-77'!B31))</f>
        <v>0.44108991065186132</v>
      </c>
      <c r="K24" s="1">
        <f>ABS(C24-MIN('ID-23'!B31,'ID-25'!B31,'ID-66'!B31))</f>
        <v>1.0870661302927687</v>
      </c>
    </row>
    <row r="25" spans="1:11" x14ac:dyDescent="0.25">
      <c r="A25" s="1">
        <v>2.625</v>
      </c>
      <c r="B25" s="1">
        <f>AVERAGE('ID-41'!B32,'ID-52'!B32,'ID-64'!B32,'ID-74'!B32,'ID-77'!B32)</f>
        <v>33.539928567501399</v>
      </c>
      <c r="C25" s="1">
        <f>AVERAGE('ID-23'!B32,'ID-25'!B32,'ID-66'!B32)</f>
        <v>34.008324919102471</v>
      </c>
      <c r="E25" s="1">
        <v>2.625</v>
      </c>
      <c r="F25" s="1">
        <f>ABS(B25-MAX('ID-41'!B32,'ID-52'!B32,'ID-64'!B32,'ID-74'!B32,'ID-77'!B32))</f>
        <v>1.0084176229747044</v>
      </c>
      <c r="G25" s="1">
        <f>ABS(C25-MAX('ID-23'!B32,'ID-25'!B32,'ID-66'!B32))</f>
        <v>0.69973568695812816</v>
      </c>
      <c r="I25" s="1">
        <v>2.625</v>
      </c>
      <c r="J25" s="1">
        <f>ABS(B25-MIN('ID-41'!B32,'ID-52'!B32,'ID-64'!B32,'ID-74'!B32,'ID-77'!B32))</f>
        <v>0.4229683069909953</v>
      </c>
      <c r="K25" s="1">
        <f>ABS(C25-MIN('ID-23'!B32,'ID-25'!B32,'ID-66'!B32))</f>
        <v>1.0831385285699682</v>
      </c>
    </row>
    <row r="26" spans="1:11" x14ac:dyDescent="0.25">
      <c r="A26" s="1">
        <v>2.75</v>
      </c>
      <c r="B26" s="1">
        <f>AVERAGE('ID-41'!B33,'ID-52'!B33,'ID-64'!B33,'ID-74'!B33,'ID-77'!B33)</f>
        <v>33.52824533795372</v>
      </c>
      <c r="C26" s="1">
        <f>AVERAGE('ID-23'!B33,'ID-25'!B33,'ID-66'!B33)</f>
        <v>34.007531812550162</v>
      </c>
      <c r="E26" s="1">
        <v>2.75</v>
      </c>
      <c r="F26" s="1">
        <f>ABS(B26-MAX('ID-41'!B33,'ID-52'!B33,'ID-64'!B33,'ID-74'!B33,'ID-77'!B33))</f>
        <v>1.0264689670725815</v>
      </c>
      <c r="G26" s="1">
        <f>ABS(C26-MAX('ID-23'!B33,'ID-25'!B33,'ID-66'!B33))</f>
        <v>0.7133873793690384</v>
      </c>
      <c r="I26" s="1">
        <v>2.75</v>
      </c>
      <c r="J26" s="1">
        <f>ABS(B26-MIN('ID-41'!B33,'ID-52'!B33,'ID-64'!B33,'ID-74'!B33,'ID-77'!B33))</f>
        <v>0.41220134170762179</v>
      </c>
      <c r="K26" s="1">
        <f>ABS(C26-MIN('ID-23'!B33,'ID-25'!B33,'ID-66'!B33))</f>
        <v>1.1025258953903645</v>
      </c>
    </row>
    <row r="27" spans="1:11" x14ac:dyDescent="0.25">
      <c r="A27" s="1">
        <v>2.875</v>
      </c>
      <c r="B27" s="1">
        <f>AVERAGE('ID-41'!B34,'ID-52'!B34,'ID-64'!B34,'ID-74'!B34,'ID-77'!B34)</f>
        <v>33.535303563317804</v>
      </c>
      <c r="C27" s="1">
        <f>AVERAGE('ID-23'!B34,'ID-25'!B34,'ID-66'!B34)</f>
        <v>33.996974726995234</v>
      </c>
      <c r="E27" s="1">
        <v>2.875</v>
      </c>
      <c r="F27" s="1">
        <f>ABS(B27-MAX('ID-41'!B34,'ID-52'!B34,'ID-64'!B34,'ID-74'!B34,'ID-77'!B34))</f>
        <v>1.0233717147243979</v>
      </c>
      <c r="G27" s="1">
        <f>ABS(C27-MAX('ID-23'!B34,'ID-25'!B34,'ID-66'!B34))</f>
        <v>0.73181315179266448</v>
      </c>
      <c r="I27" s="1">
        <v>2.875</v>
      </c>
      <c r="J27" s="1">
        <f>ABS(B27-MIN('ID-41'!B34,'ID-52'!B34,'ID-64'!B34,'ID-74'!B34,'ID-77'!B34))</f>
        <v>0.41248575626090656</v>
      </c>
      <c r="K27" s="1">
        <f>ABS(C27-MIN('ID-23'!B34,'ID-25'!B34,'ID-66'!B34))</f>
        <v>1.1122054962260322</v>
      </c>
    </row>
    <row r="28" spans="1:11" x14ac:dyDescent="0.25">
      <c r="A28" s="1">
        <v>3</v>
      </c>
      <c r="B28" s="1">
        <f>AVERAGE('ID-41'!B35,'ID-52'!B35,'ID-64'!B35,'ID-74'!B35,'ID-77'!B35)</f>
        <v>33.537003939810141</v>
      </c>
      <c r="C28" s="1">
        <f>AVERAGE('ID-23'!B35,'ID-25'!B35,'ID-66'!B35)</f>
        <v>33.969400052618134</v>
      </c>
      <c r="E28" s="1">
        <v>3</v>
      </c>
      <c r="F28" s="1">
        <f>ABS(B28-MAX('ID-41'!B35,'ID-52'!B35,'ID-64'!B35,'ID-74'!B35,'ID-77'!B35))</f>
        <v>1.0095404980204563</v>
      </c>
      <c r="G28" s="1">
        <f>ABS(C28-MAX('ID-23'!B35,'ID-25'!B35,'ID-66'!B35))</f>
        <v>0.77474136152326878</v>
      </c>
      <c r="I28" s="1">
        <v>3</v>
      </c>
      <c r="J28" s="1">
        <f>ABS(B28-MIN('ID-41'!B35,'ID-52'!B35,'ID-64'!B35,'ID-74'!B35,'ID-77'!B35))</f>
        <v>0.41223907119174186</v>
      </c>
      <c r="K28" s="1">
        <f>ABS(C28-MIN('ID-23'!B35,'ID-25'!B35,'ID-66'!B35))</f>
        <v>1.1497254964051322</v>
      </c>
    </row>
    <row r="29" spans="1:11" x14ac:dyDescent="0.25">
      <c r="A29" s="1">
        <v>3.125</v>
      </c>
      <c r="B29" s="1">
        <f>AVERAGE('ID-41'!B36,'ID-52'!B36,'ID-64'!B36,'ID-74'!B36,'ID-77'!B36)</f>
        <v>33.538029907750207</v>
      </c>
      <c r="C29" s="1">
        <f>AVERAGE('ID-23'!B36,'ID-25'!B36,'ID-66'!B36)</f>
        <v>33.9441308638797</v>
      </c>
      <c r="E29" s="1">
        <v>3.125</v>
      </c>
      <c r="F29" s="1">
        <f>ABS(B29-MAX('ID-41'!B36,'ID-52'!B36,'ID-64'!B36,'ID-74'!B36,'ID-77'!B36))</f>
        <v>1.0076352747893935</v>
      </c>
      <c r="G29" s="1">
        <f>ABS(C29-MAX('ID-23'!B36,'ID-25'!B36,'ID-66'!B36))</f>
        <v>0.76105095430209957</v>
      </c>
      <c r="I29" s="1">
        <v>3.125</v>
      </c>
      <c r="J29" s="1">
        <f>ABS(B29-MIN('ID-41'!B36,'ID-52'!B36,'ID-64'!B36,'ID-74'!B36,'ID-77'!B36))</f>
        <v>0.43010139498760935</v>
      </c>
      <c r="K29" s="1">
        <f>ABS(C29-MIN('ID-23'!B36,'ID-25'!B36,'ID-66'!B36))</f>
        <v>1.1499208047081027</v>
      </c>
    </row>
    <row r="30" spans="1:11" x14ac:dyDescent="0.25">
      <c r="A30" s="1">
        <v>3.25</v>
      </c>
      <c r="B30" s="1">
        <f>AVERAGE('ID-41'!B37,'ID-52'!B37,'ID-64'!B37,'ID-74'!B37,'ID-77'!B37)</f>
        <v>33.561560106542302</v>
      </c>
      <c r="C30" s="1">
        <f>AVERAGE('ID-23'!B37,'ID-25'!B37,'ID-66'!B37)</f>
        <v>33.930028585218004</v>
      </c>
      <c r="E30" s="1">
        <v>3.25</v>
      </c>
      <c r="F30" s="1">
        <f>ABS(B30-MAX('ID-41'!B37,'ID-52'!B37,'ID-64'!B37,'ID-74'!B37,'ID-77'!B37))</f>
        <v>0.98807469742590115</v>
      </c>
      <c r="G30" s="1">
        <f>ABS(C30-MAX('ID-23'!B37,'ID-25'!B37,'ID-66'!B37))</f>
        <v>0.76824414205469793</v>
      </c>
      <c r="I30" s="1">
        <v>3.25</v>
      </c>
      <c r="J30" s="1">
        <f>ABS(B30-MIN('ID-41'!B37,'ID-52'!B37,'ID-64'!B37,'ID-74'!B37,'ID-77'!B37))</f>
        <v>0.4611989548908042</v>
      </c>
      <c r="K30" s="1">
        <f>ABS(C30-MIN('ID-23'!B37,'ID-25'!B37,'ID-66'!B37))</f>
        <v>1.1428451532653057</v>
      </c>
    </row>
    <row r="31" spans="1:11" x14ac:dyDescent="0.25">
      <c r="A31" s="1">
        <v>3.375</v>
      </c>
      <c r="B31" s="1">
        <f>AVERAGE('ID-41'!B38,'ID-52'!B38,'ID-64'!B38,'ID-74'!B38,'ID-77'!B38)</f>
        <v>33.562483466377557</v>
      </c>
      <c r="C31" s="1">
        <f>AVERAGE('ID-23'!B38,'ID-25'!B38,'ID-66'!B38)</f>
        <v>33.891400435662831</v>
      </c>
      <c r="E31" s="1">
        <v>3.375</v>
      </c>
      <c r="F31" s="1">
        <f>ABS(B31-MAX('ID-41'!B38,'ID-52'!B38,'ID-64'!B38,'ID-74'!B38,'ID-77'!B38))</f>
        <v>0.98037098203504058</v>
      </c>
      <c r="G31" s="1">
        <f>ABS(C31-MAX('ID-23'!B38,'ID-25'!B38,'ID-66'!B38))</f>
        <v>0.76311471585226798</v>
      </c>
      <c r="I31" s="1">
        <v>3.375</v>
      </c>
      <c r="J31" s="1">
        <f>ABS(B31-MIN('ID-41'!B38,'ID-52'!B38,'ID-64'!B38,'ID-74'!B38,'ID-77'!B38))</f>
        <v>0.46532105872005758</v>
      </c>
      <c r="K31" s="1">
        <f>ABS(C31-MIN('ID-23'!B38,'ID-25'!B38,'ID-66'!B38))</f>
        <v>1.1342347551894321</v>
      </c>
    </row>
    <row r="32" spans="1:11" x14ac:dyDescent="0.25">
      <c r="A32" s="1">
        <v>3.5</v>
      </c>
      <c r="B32" s="1">
        <f>AVERAGE('ID-41'!B39,'ID-52'!B39,'ID-64'!B39,'ID-74'!B39,'ID-77'!B39)</f>
        <v>33.564277678310958</v>
      </c>
      <c r="C32" s="1">
        <f>AVERAGE('ID-23'!B39,'ID-25'!B39,'ID-66'!B39)</f>
        <v>33.893538438703601</v>
      </c>
      <c r="E32" s="1">
        <v>3.5</v>
      </c>
      <c r="F32" s="1">
        <f>ABS(B32-MAX('ID-41'!B39,'ID-52'!B39,'ID-64'!B39,'ID-74'!B39,'ID-77'!B39))</f>
        <v>0.97001772433443989</v>
      </c>
      <c r="G32" s="1">
        <f>ABS(C32-MAX('ID-23'!B39,'ID-25'!B39,'ID-66'!B39))</f>
        <v>0.79264337947819996</v>
      </c>
      <c r="I32" s="1">
        <v>3.5</v>
      </c>
      <c r="J32" s="1">
        <f>ABS(B32-MIN('ID-41'!B39,'ID-52'!B39,'ID-64'!B39,'ID-74'!B39,'ID-77'!B39))</f>
        <v>0.48109648161445762</v>
      </c>
      <c r="K32" s="1">
        <f>ABS(C32-MIN('ID-23'!B39,'ID-25'!B39,'ID-66'!B39))</f>
        <v>1.1602632907746013</v>
      </c>
    </row>
    <row r="33" spans="1:11" x14ac:dyDescent="0.25">
      <c r="A33" s="1">
        <v>3.625</v>
      </c>
      <c r="B33" s="1">
        <f>AVERAGE('ID-41'!B40,'ID-52'!B40,'ID-64'!B40,'ID-74'!B40,'ID-77'!B40)</f>
        <v>33.561526553751719</v>
      </c>
      <c r="C33" s="1">
        <f>AVERAGE('ID-23'!B40,'ID-25'!B40,'ID-66'!B40)</f>
        <v>33.850695122593571</v>
      </c>
      <c r="E33" s="1">
        <v>3.625</v>
      </c>
      <c r="F33" s="1">
        <f>ABS(B33-MAX('ID-41'!B40,'ID-52'!B40,'ID-64'!B40,'ID-74'!B40,'ID-77'!B40))</f>
        <v>0.96379756212107992</v>
      </c>
      <c r="G33" s="1">
        <f>ABS(C33-MAX('ID-23'!B40,'ID-25'!B40,'ID-66'!B40))</f>
        <v>0.80938568548722856</v>
      </c>
      <c r="I33" s="1">
        <v>3.625</v>
      </c>
      <c r="J33" s="1">
        <f>ABS(B33-MIN('ID-41'!B40,'ID-52'!B40,'ID-64'!B40,'ID-74'!B40,'ID-77'!B40))</f>
        <v>0.5060459891873208</v>
      </c>
      <c r="K33" s="1">
        <f>ABS(C33-MIN('ID-23'!B40,'ID-25'!B40,'ID-66'!B40))</f>
        <v>1.2140501521793681</v>
      </c>
    </row>
    <row r="34" spans="1:11" x14ac:dyDescent="0.25">
      <c r="A34" s="1">
        <v>3.75</v>
      </c>
      <c r="B34" s="1">
        <f>AVERAGE('ID-41'!B41,'ID-52'!B41,'ID-64'!B41,'ID-74'!B41,'ID-77'!B41)</f>
        <v>33.571356489330995</v>
      </c>
      <c r="C34" s="1">
        <f>AVERAGE('ID-23'!B41,'ID-25'!B41,'ID-66'!B41)</f>
        <v>33.87365809255413</v>
      </c>
      <c r="E34" s="1">
        <v>3.75</v>
      </c>
      <c r="F34" s="1">
        <f>ABS(B34-MAX('ID-41'!B41,'ID-52'!B41,'ID-64'!B41,'ID-74'!B41,'ID-77'!B41))</f>
        <v>0.94822796331430226</v>
      </c>
      <c r="G34" s="1">
        <f>ABS(C34-MAX('ID-23'!B41,'ID-25'!B41,'ID-66'!B41))</f>
        <v>0.84591766502156673</v>
      </c>
      <c r="I34" s="1">
        <v>3.75</v>
      </c>
      <c r="J34" s="1">
        <f>ABS(B34-MIN('ID-41'!B41,'ID-52'!B41,'ID-64'!B41,'ID-74'!B41,'ID-77'!B41))</f>
        <v>0.51782298632819845</v>
      </c>
      <c r="K34" s="1">
        <f>ABS(C34-MIN('ID-23'!B41,'ID-25'!B41,'ID-66'!B41))</f>
        <v>1.2242527671103289</v>
      </c>
    </row>
    <row r="35" spans="1:11" x14ac:dyDescent="0.25">
      <c r="A35" s="1">
        <v>3.875</v>
      </c>
      <c r="B35" s="1">
        <f>AVERAGE('ID-41'!B42,'ID-52'!B42,'ID-64'!B42,'ID-74'!B42,'ID-77'!B42)</f>
        <v>33.563925346333299</v>
      </c>
      <c r="C35" s="1">
        <f>AVERAGE('ID-23'!B42,'ID-25'!B42,'ID-66'!B42)</f>
        <v>33.830869963722598</v>
      </c>
      <c r="E35" s="1">
        <v>3.875</v>
      </c>
      <c r="F35" s="1">
        <f>ABS(B35-MAX('ID-41'!B42,'ID-52'!B42,'ID-64'!B42,'ID-74'!B42,'ID-77'!B42))</f>
        <v>0.95122247059769904</v>
      </c>
      <c r="G35" s="1">
        <f>ABS(C35-MAX('ID-23'!B42,'ID-25'!B42,'ID-66'!B42))</f>
        <v>0.90482700597440413</v>
      </c>
      <c r="I35" s="1">
        <v>3.875</v>
      </c>
      <c r="J35" s="1">
        <f>ABS(B35-MIN('ID-41'!B42,'ID-52'!B42,'ID-64'!B42,'ID-74'!B42,'ID-77'!B42))</f>
        <v>0.52170607080800124</v>
      </c>
      <c r="K35" s="1">
        <f>ABS(C35-MIN('ID-23'!B42,'ID-25'!B42,'ID-66'!B42))</f>
        <v>1.2243551708232019</v>
      </c>
    </row>
    <row r="36" spans="1:11" x14ac:dyDescent="0.25">
      <c r="A36" s="1">
        <v>4</v>
      </c>
      <c r="B36" s="1">
        <f>AVERAGE('ID-41'!B43,'ID-52'!B43,'ID-64'!B43,'ID-74'!B43,'ID-77'!B43)</f>
        <v>33.554053976041622</v>
      </c>
      <c r="C36" s="1">
        <f>AVERAGE('ID-23'!B43,'ID-25'!B43,'ID-66'!B43)</f>
        <v>33.819985012900133</v>
      </c>
      <c r="E36" s="1">
        <v>4</v>
      </c>
      <c r="F36" s="1">
        <f>ABS(B36-MAX('ID-41'!B43,'ID-52'!B43,'ID-64'!B43,'ID-74'!B43,'ID-77'!B43))</f>
        <v>0.97757483268837575</v>
      </c>
      <c r="G36" s="1">
        <f>ABS(C36-MAX('ID-23'!B43,'ID-25'!B43,'ID-66'!B43))</f>
        <v>0.96349983558466334</v>
      </c>
      <c r="I36" s="1">
        <v>4</v>
      </c>
      <c r="J36" s="1">
        <f>ABS(B36-MIN('ID-41'!B43,'ID-52'!B43,'ID-64'!B43,'ID-74'!B43,'ID-77'!B43))</f>
        <v>0.51014124781362113</v>
      </c>
      <c r="K36" s="1">
        <f>ABS(C36-MIN('ID-23'!B43,'ID-25'!B43,'ID-66'!B43))</f>
        <v>1.2296595691131316</v>
      </c>
    </row>
    <row r="37" spans="1:11" x14ac:dyDescent="0.25">
      <c r="A37" s="1">
        <v>4.125</v>
      </c>
      <c r="B37" s="1">
        <f>AVERAGE('ID-41'!B44,'ID-52'!B44,'ID-64'!B44,'ID-74'!B44,'ID-77'!B44)</f>
        <v>33.549330515281305</v>
      </c>
      <c r="C37" s="1">
        <f>AVERAGE('ID-23'!B44,'ID-25'!B44,'ID-66'!B44)</f>
        <v>33.806409591415566</v>
      </c>
      <c r="E37" s="1">
        <v>4.125</v>
      </c>
      <c r="F37" s="1">
        <f>ABS(B37-MAX('ID-41'!B44,'ID-52'!B44,'ID-64'!B44,'ID-74'!B44,'ID-77'!B44))</f>
        <v>0.97195190905709694</v>
      </c>
      <c r="G37" s="1">
        <f>ABS(C37-MAX('ID-23'!B44,'ID-25'!B44,'ID-66'!B44))</f>
        <v>0.93082273181673258</v>
      </c>
      <c r="I37" s="1">
        <v>4.125</v>
      </c>
      <c r="J37" s="1">
        <f>ABS(B37-MIN('ID-41'!B44,'ID-52'!B44,'ID-64'!B44,'ID-74'!B44,'ID-77'!B44))</f>
        <v>0.49732684636260416</v>
      </c>
      <c r="K37" s="1">
        <f>ABS(C37-MIN('ID-23'!B44,'ID-25'!B44,'ID-66'!B44))</f>
        <v>1.213554561829767</v>
      </c>
    </row>
    <row r="38" spans="1:11" x14ac:dyDescent="0.25">
      <c r="A38" s="1">
        <v>4.25</v>
      </c>
      <c r="B38" s="1">
        <f>AVERAGE('ID-41'!B45,'ID-52'!B45,'ID-64'!B45,'ID-74'!B45,'ID-77'!B45)</f>
        <v>33.552982955770979</v>
      </c>
      <c r="C38" s="1">
        <f>AVERAGE('ID-23'!B45,'ID-25'!B45,'ID-66'!B45)</f>
        <v>33.790823010984866</v>
      </c>
      <c r="E38" s="1">
        <v>4.25</v>
      </c>
      <c r="F38" s="1">
        <f>ABS(B38-MAX('ID-41'!B45,'ID-52'!B45,'ID-64'!B45,'ID-74'!B45,'ID-77'!B45))</f>
        <v>0.95565548920232146</v>
      </c>
      <c r="G38" s="1">
        <f>ABS(C38-MAX('ID-23'!B45,'ID-25'!B45,'ID-66'!B45))</f>
        <v>0.94410628194443547</v>
      </c>
      <c r="I38" s="1">
        <v>4.25</v>
      </c>
      <c r="J38" s="1">
        <f>ABS(B38-MIN('ID-41'!B45,'ID-52'!B45,'ID-64'!B45,'ID-74'!B45,'ID-77'!B45))</f>
        <v>0.47660829360897594</v>
      </c>
      <c r="K38" s="1">
        <f>ABS(C38-MIN('ID-23'!B45,'ID-25'!B45,'ID-66'!B45))</f>
        <v>1.2133141352452625</v>
      </c>
    </row>
    <row r="39" spans="1:11" x14ac:dyDescent="0.25">
      <c r="A39" s="1">
        <v>4.375</v>
      </c>
      <c r="B39" s="1">
        <f>AVERAGE('ID-41'!B46,'ID-52'!B46,'ID-64'!B46,'ID-74'!B46,'ID-77'!B46)</f>
        <v>33.5508584860277</v>
      </c>
      <c r="C39" s="1">
        <f>AVERAGE('ID-23'!B46,'ID-25'!B46,'ID-66'!B46)</f>
        <v>33.790020680346338</v>
      </c>
      <c r="E39" s="1">
        <v>4.375</v>
      </c>
      <c r="F39" s="1">
        <f>ABS(B39-MAX('ID-41'!B46,'ID-52'!B46,'ID-64'!B46,'ID-74'!B46,'ID-77'!B46))</f>
        <v>0.95221614677620181</v>
      </c>
      <c r="G39" s="1">
        <f>ABS(C39-MAX('ID-23'!B46,'ID-25'!B46,'ID-66'!B46))</f>
        <v>0.93665608733046213</v>
      </c>
      <c r="I39" s="1">
        <v>4.375</v>
      </c>
      <c r="J39" s="1">
        <f>ABS(B39-MIN('ID-41'!B46,'ID-52'!B46,'ID-64'!B46,'ID-74'!B46,'ID-77'!B46))</f>
        <v>0.46535390494670281</v>
      </c>
      <c r="K39" s="1">
        <f>ABS(C39-MIN('ID-23'!B46,'ID-25'!B46,'ID-66'!B46))</f>
        <v>1.2587189051984353</v>
      </c>
    </row>
    <row r="40" spans="1:11" x14ac:dyDescent="0.25">
      <c r="A40" s="1">
        <v>4.5</v>
      </c>
      <c r="B40" s="1">
        <f>AVERAGE('ID-41'!B47,'ID-52'!B47,'ID-64'!B47,'ID-74'!B47,'ID-77'!B47)</f>
        <v>33.545922843386876</v>
      </c>
      <c r="C40" s="1">
        <f>AVERAGE('ID-23'!B47,'ID-25'!B47,'ID-66'!B47)</f>
        <v>33.786604205255998</v>
      </c>
      <c r="E40" s="1">
        <v>4.5</v>
      </c>
      <c r="F40" s="1">
        <f>ABS(B40-MAX('ID-41'!B47,'ID-52'!B47,'ID-64'!B47,'ID-74'!B47,'ID-77'!B47))</f>
        <v>0.94634992195662448</v>
      </c>
      <c r="G40" s="1">
        <f>ABS(C40-MAX('ID-23'!B47,'ID-25'!B47,'ID-66'!B47))</f>
        <v>0.9396887240369054</v>
      </c>
      <c r="I40" s="1">
        <v>4.5</v>
      </c>
      <c r="J40" s="1">
        <f>ABS(B40-MIN('ID-41'!B47,'ID-52'!B47,'ID-64'!B47,'ID-74'!B47,'ID-77'!B47))</f>
        <v>0.45186100855217859</v>
      </c>
      <c r="K40" s="1">
        <f>ABS(C40-MIN('ID-23'!B47,'ID-25'!B47,'ID-66'!B47))</f>
        <v>1.2583379330665991</v>
      </c>
    </row>
    <row r="41" spans="1:11" x14ac:dyDescent="0.25">
      <c r="A41" s="1">
        <v>4.625</v>
      </c>
      <c r="B41" s="1">
        <f>AVERAGE('ID-41'!B48,'ID-52'!B48,'ID-64'!B48,'ID-74'!B48,'ID-77'!B48)</f>
        <v>33.539647027638097</v>
      </c>
      <c r="C41" s="1">
        <f>AVERAGE('ID-23'!B48,'ID-25'!B48,'ID-66'!B48)</f>
        <v>33.794579178356564</v>
      </c>
      <c r="E41" s="1">
        <v>4.625</v>
      </c>
      <c r="F41" s="1">
        <f>ABS(B41-MAX('ID-41'!B48,'ID-52'!B48,'ID-64'!B48,'ID-74'!B48,'ID-77'!B48))</f>
        <v>0.94287609379010462</v>
      </c>
      <c r="G41" s="1">
        <f>ABS(C41-MAX('ID-23'!B48,'ID-25'!B48,'ID-66'!B48))</f>
        <v>0.94342082164343566</v>
      </c>
      <c r="I41" s="1">
        <v>4.625</v>
      </c>
      <c r="J41" s="1">
        <f>ABS(B41-MIN('ID-41'!B48,'ID-52'!B48,'ID-64'!B48,'ID-74'!B48,'ID-77'!B48))</f>
        <v>0.44848942328379593</v>
      </c>
      <c r="K41" s="1">
        <f>ABS(C41-MIN('ID-23'!B48,'ID-25'!B48,'ID-66'!B48))</f>
        <v>1.2596797700725659</v>
      </c>
    </row>
    <row r="42" spans="1:11" x14ac:dyDescent="0.25">
      <c r="A42" s="1">
        <v>4.75</v>
      </c>
      <c r="B42" s="1">
        <f>AVERAGE('ID-41'!B49,'ID-52'!B49,'ID-64'!B49,'ID-74'!B49,'ID-77'!B49)</f>
        <v>33.530211208110096</v>
      </c>
      <c r="C42" s="1">
        <f>AVERAGE('ID-23'!B49,'ID-25'!B49,'ID-66'!B49)</f>
        <v>33.787615361891</v>
      </c>
      <c r="E42" s="1">
        <v>4.75</v>
      </c>
      <c r="F42" s="1">
        <f>ABS(B42-MAX('ID-41'!B49,'ID-52'!B49,'ID-64'!B49,'ID-74'!B49,'ID-77'!B49))</f>
        <v>0.94615712628090165</v>
      </c>
      <c r="G42" s="1">
        <f>ABS(C42-MAX('ID-23'!B49,'ID-25'!B49,'ID-66'!B49))</f>
        <v>0.91065736538170228</v>
      </c>
      <c r="I42" s="1">
        <v>4.75</v>
      </c>
      <c r="J42" s="1">
        <f>ABS(B42-MIN('ID-41'!B49,'ID-52'!B49,'ID-64'!B49,'ID-74'!B49,'ID-77'!B49))</f>
        <v>0.44064070435649683</v>
      </c>
      <c r="K42" s="1">
        <f>ABS(C42-MIN('ID-23'!B49,'ID-25'!B49,'ID-66'!B49))</f>
        <v>1.2385502731335976</v>
      </c>
    </row>
    <row r="43" spans="1:11" x14ac:dyDescent="0.25">
      <c r="A43" s="1">
        <v>4.875</v>
      </c>
      <c r="B43" s="1">
        <f>AVERAGE('ID-41'!B50,'ID-52'!B50,'ID-64'!B50,'ID-74'!B50,'ID-77'!B50)</f>
        <v>33.528975057066837</v>
      </c>
      <c r="C43" s="1">
        <f>AVERAGE('ID-23'!B50,'ID-25'!B50,'ID-66'!B50)</f>
        <v>33.810412897461866</v>
      </c>
      <c r="E43" s="1">
        <v>4.875</v>
      </c>
      <c r="F43" s="1">
        <f>ABS(B43-MAX('ID-41'!B50,'ID-52'!B50,'ID-64'!B50,'ID-74'!B50,'ID-77'!B50))</f>
        <v>0.94332275774745966</v>
      </c>
      <c r="G43" s="1">
        <f>ABS(C43-MAX('ID-23'!B50,'ID-25'!B50,'ID-66'!B50))</f>
        <v>0.92067801162903606</v>
      </c>
      <c r="I43" s="1">
        <v>4.875</v>
      </c>
      <c r="J43" s="1">
        <f>ABS(B43-MIN('ID-41'!B50,'ID-52'!B50,'ID-64'!B50,'ID-74'!B50,'ID-77'!B50))</f>
        <v>0.43116635586573437</v>
      </c>
      <c r="K43" s="1">
        <f>ABS(C43-MIN('ID-23'!B50,'ID-25'!B50,'ID-66'!B50))</f>
        <v>1.2336347909529692</v>
      </c>
    </row>
    <row r="44" spans="1:11" x14ac:dyDescent="0.25">
      <c r="A44" s="1">
        <v>5</v>
      </c>
      <c r="B44" s="1">
        <f>AVERAGE('ID-41'!B51,'ID-52'!B51,'ID-64'!B51,'ID-74'!B51,'ID-77'!B51)</f>
        <v>33.529939660427608</v>
      </c>
      <c r="C44" s="1">
        <f>AVERAGE('ID-23'!B51,'ID-25'!B51,'ID-66'!B51)</f>
        <v>33.827030413440866</v>
      </c>
      <c r="E44" s="1">
        <v>5</v>
      </c>
      <c r="F44" s="1">
        <f>ABS(B44-MAX('ID-41'!B51,'ID-52'!B51,'ID-64'!B51,'ID-74'!B51,'ID-77'!B51))</f>
        <v>0.93526069036548876</v>
      </c>
      <c r="G44" s="1">
        <f>ABS(C44-MAX('ID-23'!B51,'ID-25'!B51,'ID-66'!B51))</f>
        <v>0.94014130373083304</v>
      </c>
      <c r="I44" s="1">
        <v>5</v>
      </c>
      <c r="J44" s="1">
        <f>ABS(B44-MIN('ID-41'!B51,'ID-52'!B51,'ID-64'!B51,'ID-74'!B51,'ID-77'!B51))</f>
        <v>0.43083019120850707</v>
      </c>
      <c r="K44" s="1">
        <f>ABS(C44-MIN('ID-23'!B51,'ID-25'!B51,'ID-66'!B51))</f>
        <v>1.2213026027899687</v>
      </c>
    </row>
    <row r="45" spans="1:11" x14ac:dyDescent="0.25">
      <c r="A45" s="1">
        <v>5.125</v>
      </c>
      <c r="B45" s="1">
        <f>AVERAGE('ID-41'!B52,'ID-52'!B52,'ID-64'!B52,'ID-74'!B52,'ID-77'!B52)</f>
        <v>33.525466482606774</v>
      </c>
      <c r="C45" s="1">
        <f>AVERAGE('ID-23'!B52,'ID-25'!B52,'ID-66'!B52)</f>
        <v>33.830195077192634</v>
      </c>
      <c r="E45" s="1">
        <v>5.125</v>
      </c>
      <c r="F45" s="1">
        <f>ABS(B45-MAX('ID-41'!B52,'ID-52'!B52,'ID-64'!B52,'ID-74'!B52,'ID-77'!B52))</f>
        <v>0.92752230945602321</v>
      </c>
      <c r="G45" s="1">
        <f>ABS(C45-MAX('ID-23'!B52,'ID-25'!B52,'ID-66'!B52))</f>
        <v>0.92949179149426442</v>
      </c>
      <c r="I45" s="1">
        <v>5.125</v>
      </c>
      <c r="J45" s="1">
        <f>ABS(B45-MIN('ID-41'!B52,'ID-52'!B52,'ID-64'!B52,'ID-74'!B52,'ID-77'!B52))</f>
        <v>0.42621793756187287</v>
      </c>
      <c r="K45" s="1">
        <f>ABS(C45-MIN('ID-23'!B52,'ID-25'!B52,'ID-66'!B52))</f>
        <v>1.219183242873136</v>
      </c>
    </row>
    <row r="46" spans="1:11" x14ac:dyDescent="0.25">
      <c r="A46" s="1">
        <v>5.25</v>
      </c>
      <c r="B46" s="1">
        <f>AVERAGE('ID-41'!B53,'ID-52'!B53,'ID-64'!B53,'ID-74'!B53,'ID-77'!B53)</f>
        <v>33.511884966417959</v>
      </c>
      <c r="C46" s="1">
        <f>AVERAGE('ID-23'!B53,'ID-25'!B53,'ID-66'!B53)</f>
        <v>33.828283453639067</v>
      </c>
      <c r="E46" s="1">
        <v>5.25</v>
      </c>
      <c r="F46" s="1">
        <f>ABS(B46-MAX('ID-41'!B53,'ID-52'!B53,'ID-64'!B53,'ID-74'!B53,'ID-77'!B53))</f>
        <v>0.95611170448083982</v>
      </c>
      <c r="G46" s="1">
        <f>ABS(C46-MAX('ID-23'!B53,'ID-25'!B53,'ID-66'!B53))</f>
        <v>0.91873674838113573</v>
      </c>
      <c r="I46" s="1">
        <v>5.25</v>
      </c>
      <c r="J46" s="1">
        <f>ABS(B46-MIN('ID-41'!B53,'ID-52'!B53,'ID-64'!B53,'ID-74'!B53,'ID-77'!B53))</f>
        <v>0.40822689960126013</v>
      </c>
      <c r="K46" s="1">
        <f>ABS(C46-MIN('ID-23'!B53,'ID-25'!B53,'ID-66'!B53))</f>
        <v>1.2204195483135649</v>
      </c>
    </row>
    <row r="47" spans="1:11" x14ac:dyDescent="0.25">
      <c r="A47" s="1">
        <v>5.375</v>
      </c>
      <c r="B47" s="1">
        <f>AVERAGE('ID-41'!B54,'ID-52'!B54,'ID-64'!B54,'ID-74'!B54,'ID-77'!B54)</f>
        <v>33.505920084775695</v>
      </c>
      <c r="C47" s="1">
        <f>AVERAGE('ID-23'!B54,'ID-25'!B54,'ID-66'!B54)</f>
        <v>33.826698778800598</v>
      </c>
      <c r="E47" s="1">
        <v>5.375</v>
      </c>
      <c r="F47" s="1">
        <f>ABS(B47-MAX('ID-41'!B54,'ID-52'!B54,'ID-64'!B54,'ID-74'!B54,'ID-77'!B54))</f>
        <v>0.973022593795001</v>
      </c>
      <c r="G47" s="1">
        <f>ABS(C47-MAX('ID-23'!B54,'ID-25'!B54,'ID-66'!B54))</f>
        <v>0.92262445352260158</v>
      </c>
      <c r="I47" s="1">
        <v>5.375</v>
      </c>
      <c r="J47" s="1">
        <f>ABS(B47-MIN('ID-41'!B54,'ID-52'!B54,'ID-64'!B54,'ID-74'!B54,'ID-77'!B54))</f>
        <v>0.40456904048149767</v>
      </c>
      <c r="K47" s="1">
        <f>ABS(C47-MIN('ID-23'!B54,'ID-25'!B54,'ID-66'!B54))</f>
        <v>1.2205212640077008</v>
      </c>
    </row>
    <row r="48" spans="1:11" x14ac:dyDescent="0.25">
      <c r="A48" s="1">
        <v>5.5</v>
      </c>
      <c r="B48" s="1">
        <f>AVERAGE('ID-41'!B55,'ID-52'!B55,'ID-64'!B55,'ID-74'!B55,'ID-77'!B55)</f>
        <v>33.484315987385799</v>
      </c>
      <c r="C48" s="1">
        <f>AVERAGE('ID-23'!B55,'ID-25'!B55,'ID-66'!B55)</f>
        <v>33.855937348893164</v>
      </c>
      <c r="E48" s="1">
        <v>5.5</v>
      </c>
      <c r="F48" s="1">
        <f>ABS(B48-MAX('ID-41'!B55,'ID-52'!B55,'ID-64'!B55,'ID-74'!B55,'ID-77'!B55))</f>
        <v>1.0044945300737993</v>
      </c>
      <c r="G48" s="1">
        <f>ABS(C48-MAX('ID-23'!B55,'ID-25'!B55,'ID-66'!B55))</f>
        <v>0.91219396423813492</v>
      </c>
      <c r="I48" s="1">
        <v>5.5</v>
      </c>
      <c r="J48" s="1">
        <f>ABS(B48-MIN('ID-41'!B55,'ID-52'!B55,'ID-64'!B55,'ID-74'!B55,'ID-77'!B55))</f>
        <v>0.37658381696549981</v>
      </c>
      <c r="K48" s="1">
        <f>ABS(C48-MIN('ID-23'!B55,'ID-25'!B55,'ID-66'!B55))</f>
        <v>1.2240704849878625</v>
      </c>
    </row>
    <row r="49" spans="1:11" x14ac:dyDescent="0.25">
      <c r="A49" s="1">
        <v>5.625</v>
      </c>
      <c r="B49" s="1">
        <f>AVERAGE('ID-41'!B56,'ID-52'!B56,'ID-64'!B56,'ID-74'!B56,'ID-77'!B56)</f>
        <v>33.480425156601001</v>
      </c>
      <c r="C49" s="1">
        <f>AVERAGE('ID-23'!B56,'ID-25'!B56,'ID-66'!B56)</f>
        <v>33.843269331680098</v>
      </c>
      <c r="E49" s="1">
        <v>5.625</v>
      </c>
      <c r="F49" s="1">
        <f>ABS(B49-MAX('ID-41'!B56,'ID-52'!B56,'ID-64'!B56,'ID-74'!B56,'ID-77'!B56))</f>
        <v>1.0212253709116013</v>
      </c>
      <c r="G49" s="1">
        <f>ABS(C49-MAX('ID-23'!B56,'ID-25'!B56,'ID-66'!B56))</f>
        <v>0.90221551680470213</v>
      </c>
      <c r="I49" s="1">
        <v>5.625</v>
      </c>
      <c r="J49" s="1">
        <f>ABS(B49-MIN('ID-41'!B56,'ID-52'!B56,'ID-64'!B56,'ID-74'!B56,'ID-77'!B56))</f>
        <v>0.37029597341790321</v>
      </c>
      <c r="K49" s="1">
        <f>ABS(C49-MIN('ID-23'!B56,'ID-25'!B56,'ID-66'!B56))</f>
        <v>1.2057249529817966</v>
      </c>
    </row>
    <row r="50" spans="1:11" x14ac:dyDescent="0.25">
      <c r="A50" s="1">
        <v>5.75</v>
      </c>
      <c r="B50" s="1">
        <f>AVERAGE('ID-41'!B57,'ID-52'!B57,'ID-64'!B57,'ID-74'!B57,'ID-77'!B57)</f>
        <v>33.481044471422074</v>
      </c>
      <c r="C50" s="1">
        <f>AVERAGE('ID-23'!B57,'ID-25'!B57,'ID-66'!B57)</f>
        <v>33.847932310715862</v>
      </c>
      <c r="E50" s="1">
        <v>5.75</v>
      </c>
      <c r="F50" s="1">
        <f>ABS(B50-MAX('ID-41'!B57,'ID-52'!B57,'ID-64'!B57,'ID-74'!B57,'ID-77'!B57))</f>
        <v>1.0239299293710289</v>
      </c>
      <c r="G50" s="1">
        <f>ABS(C50-MAX('ID-23'!B57,'ID-25'!B57,'ID-66'!B57))</f>
        <v>0.91943132564773578</v>
      </c>
      <c r="I50" s="1">
        <v>5.75</v>
      </c>
      <c r="J50" s="1">
        <f>ABS(B50-MIN('ID-41'!B57,'ID-52'!B57,'ID-64'!B57,'ID-74'!B57,'ID-77'!B57))</f>
        <v>0.35641867862947407</v>
      </c>
      <c r="K50" s="1">
        <f>ABS(C50-MIN('ID-23'!B57,'ID-25'!B57,'ID-66'!B57))</f>
        <v>1.1990329024318598</v>
      </c>
    </row>
    <row r="51" spans="1:11" x14ac:dyDescent="0.25">
      <c r="A51" s="1">
        <v>5.875</v>
      </c>
      <c r="B51" s="1">
        <f>AVERAGE('ID-41'!B58,'ID-52'!B58,'ID-64'!B58,'ID-74'!B58,'ID-77'!B58)</f>
        <v>33.478667257854895</v>
      </c>
      <c r="C51" s="1">
        <f>AVERAGE('ID-23'!B58,'ID-25'!B58,'ID-66'!B58)</f>
        <v>33.827911502373865</v>
      </c>
      <c r="E51" s="1">
        <v>5.875</v>
      </c>
      <c r="F51" s="1">
        <f>ABS(B51-MAX('ID-41'!B58,'ID-52'!B58,'ID-64'!B58,'ID-74'!B58,'ID-77'!B58))</f>
        <v>1.0294926416154055</v>
      </c>
      <c r="G51" s="1">
        <f>ABS(C51-MAX('ID-23'!B58,'ID-25'!B58,'ID-66'!B58))</f>
        <v>0.90413900267663649</v>
      </c>
      <c r="I51" s="1">
        <v>5.875</v>
      </c>
      <c r="J51" s="1">
        <f>ABS(B51-MIN('ID-41'!B58,'ID-52'!B58,'ID-64'!B58,'ID-74'!B58,'ID-77'!B58))</f>
        <v>0.35392693202929593</v>
      </c>
      <c r="K51" s="1">
        <f>ABS(C51-MIN('ID-23'!B58,'ID-25'!B58,'ID-66'!B58))</f>
        <v>1.1891866503028652</v>
      </c>
    </row>
    <row r="52" spans="1:11" x14ac:dyDescent="0.25">
      <c r="A52" s="1">
        <v>6</v>
      </c>
      <c r="B52" s="1">
        <f>AVERAGE('ID-41'!B59,'ID-52'!B59,'ID-64'!B59,'ID-74'!B59,'ID-77'!B59)</f>
        <v>33.489783484435463</v>
      </c>
      <c r="C52" s="1">
        <f>AVERAGE('ID-23'!B59,'ID-25'!B59,'ID-66'!B59)</f>
        <v>33.822171217471471</v>
      </c>
      <c r="E52" s="1">
        <v>6</v>
      </c>
      <c r="F52" s="1">
        <f>ABS(B52-MAX('ID-41'!B59,'ID-52'!B59,'ID-64'!B59,'ID-74'!B59,'ID-77'!B59))</f>
        <v>1.0142828330242395</v>
      </c>
      <c r="G52" s="1">
        <f>ABS(C52-MAX('ID-23'!B59,'ID-25'!B59,'ID-66'!B59))</f>
        <v>0.86861666131643034</v>
      </c>
      <c r="I52" s="1">
        <v>6</v>
      </c>
      <c r="J52" s="1">
        <f>ABS(B52-MIN('ID-41'!B59,'ID-52'!B59,'ID-64'!B59,'ID-74'!B59,'ID-77'!B59))</f>
        <v>0.32374581927046364</v>
      </c>
      <c r="K52" s="1">
        <f>ABS(C52-MIN('ID-23'!B59,'ID-25'!B59,'ID-66'!B59))</f>
        <v>1.1559019867021689</v>
      </c>
    </row>
    <row r="53" spans="1:11" x14ac:dyDescent="0.25">
      <c r="A53" s="1">
        <v>6.125</v>
      </c>
      <c r="B53" s="1">
        <f>AVERAGE('ID-41'!B60,'ID-52'!B60,'ID-64'!B60,'ID-74'!B60,'ID-77'!B60)</f>
        <v>33.495889873530963</v>
      </c>
      <c r="C53" s="1">
        <f>AVERAGE('ID-23'!B60,'ID-25'!B60,'ID-66'!B60)</f>
        <v>33.835058343574232</v>
      </c>
      <c r="E53" s="1">
        <v>6.125</v>
      </c>
      <c r="F53" s="1">
        <f>ABS(B53-MAX('ID-41'!B60,'ID-52'!B60,'ID-64'!B60,'ID-74'!B60,'ID-77'!B60))</f>
        <v>1.0035668399605342</v>
      </c>
      <c r="G53" s="1">
        <f>ABS(C53-MAX('ID-23'!B60,'ID-25'!B60,'ID-66'!B60))</f>
        <v>0.88547700996117129</v>
      </c>
      <c r="I53" s="1">
        <v>6.125</v>
      </c>
      <c r="J53" s="1">
        <f>ABS(B53-MIN('ID-41'!B60,'ID-52'!B60,'ID-64'!B60,'ID-74'!B60,'ID-77'!B60))</f>
        <v>0.31060400651996645</v>
      </c>
      <c r="K53" s="1">
        <f>ABS(C53-MIN('ID-23'!B60,'ID-25'!B60,'ID-66'!B60))</f>
        <v>1.153667811029834</v>
      </c>
    </row>
    <row r="54" spans="1:11" x14ac:dyDescent="0.25">
      <c r="A54" s="1">
        <v>6.25</v>
      </c>
      <c r="B54" s="1">
        <f>AVERAGE('ID-41'!B61,'ID-52'!B61,'ID-64'!B61,'ID-74'!B61,'ID-77'!B61)</f>
        <v>33.492829660935541</v>
      </c>
      <c r="C54" s="1">
        <f>AVERAGE('ID-23'!B61,'ID-25'!B61,'ID-66'!B61)</f>
        <v>33.840092142908595</v>
      </c>
      <c r="E54" s="1">
        <v>6.25</v>
      </c>
      <c r="F54" s="1">
        <f>ABS(B54-MAX('ID-41'!B61,'ID-52'!B61,'ID-64'!B61,'ID-74'!B61,'ID-77'!B61))</f>
        <v>1.0011324276882618</v>
      </c>
      <c r="G54" s="1">
        <f>ABS(C54-MAX('ID-23'!B61,'ID-25'!B61,'ID-66'!B61))</f>
        <v>0.84839270557630186</v>
      </c>
      <c r="I54" s="1">
        <v>6.25</v>
      </c>
      <c r="J54" s="1">
        <f>ABS(B54-MIN('ID-41'!B61,'ID-52'!B61,'ID-64'!B61,'ID-74'!B61,'ID-77'!B61))</f>
        <v>0.3078124053061444</v>
      </c>
      <c r="K54" s="1">
        <f>ABS(C54-MIN('ID-23'!B61,'ID-25'!B61,'ID-66'!B61))</f>
        <v>1.1112578233819974</v>
      </c>
    </row>
    <row r="55" spans="1:11" x14ac:dyDescent="0.25">
      <c r="A55" s="1">
        <v>6.375</v>
      </c>
      <c r="B55" s="1">
        <f>AVERAGE('ID-41'!B62,'ID-52'!B62,'ID-64'!B62,'ID-74'!B62,'ID-77'!B62)</f>
        <v>33.486007935500083</v>
      </c>
      <c r="C55" s="1">
        <f>AVERAGE('ID-23'!B62,'ID-25'!B62,'ID-66'!B62)</f>
        <v>33.862600767923304</v>
      </c>
      <c r="E55" s="1">
        <v>6.375</v>
      </c>
      <c r="F55" s="1">
        <f>ABS(B55-MAX('ID-41'!B62,'ID-52'!B62,'ID-64'!B62,'ID-74'!B62,'ID-77'!B62))</f>
        <v>1.0060687991555142</v>
      </c>
      <c r="G55" s="1">
        <f>ABS(C55-MAX('ID-23'!B62,'ID-25'!B62,'ID-66'!B62))</f>
        <v>0.82242953510699834</v>
      </c>
      <c r="I55" s="1">
        <v>6.375</v>
      </c>
      <c r="J55" s="1">
        <f>ABS(B55-MIN('ID-41'!B62,'ID-52'!B62,'ID-64'!B62,'ID-74'!B62,'ID-77'!B62))</f>
        <v>0.2922060928348813</v>
      </c>
      <c r="K55" s="1">
        <f>ABS(C55-MIN('ID-23'!B62,'ID-25'!B62,'ID-66'!B62))</f>
        <v>1.0855918921837073</v>
      </c>
    </row>
    <row r="56" spans="1:11" x14ac:dyDescent="0.25">
      <c r="A56" s="1">
        <v>6.5</v>
      </c>
      <c r="B56" s="1">
        <f>AVERAGE('ID-41'!B63,'ID-52'!B63,'ID-64'!B63,'ID-74'!B63,'ID-77'!B63)</f>
        <v>33.484632154472855</v>
      </c>
      <c r="C56" s="1">
        <f>AVERAGE('ID-23'!B63,'ID-25'!B63,'ID-66'!B63)</f>
        <v>33.882622554989602</v>
      </c>
      <c r="E56" s="1">
        <v>6.5</v>
      </c>
      <c r="F56" s="1">
        <f>ABS(B56-MAX('ID-41'!B63,'ID-52'!B63,'ID-64'!B63,'ID-74'!B63,'ID-77'!B63))</f>
        <v>1.0115698730398464</v>
      </c>
      <c r="G56" s="1">
        <f>ABS(C56-MAX('ID-23'!B63,'ID-25'!B63,'ID-66'!B63))</f>
        <v>0.81776128339419785</v>
      </c>
      <c r="I56" s="1">
        <v>6.5</v>
      </c>
      <c r="J56" s="1">
        <f>ABS(B56-MIN('ID-41'!B63,'ID-52'!B63,'ID-64'!B63,'ID-74'!B63,'ID-77'!B63))</f>
        <v>0.28521268612285411</v>
      </c>
      <c r="K56" s="1">
        <f>ABS(C56-MIN('ID-23'!B63,'ID-25'!B63,'ID-66'!B63))</f>
        <v>1.0898178212618035</v>
      </c>
    </row>
    <row r="57" spans="1:11" x14ac:dyDescent="0.25">
      <c r="A57" s="1">
        <v>6.625</v>
      </c>
      <c r="B57" s="1">
        <f>AVERAGE('ID-41'!B64,'ID-52'!B64,'ID-64'!B64,'ID-74'!B64,'ID-77'!B64)</f>
        <v>33.49055986769374</v>
      </c>
      <c r="C57" s="1">
        <f>AVERAGE('ID-23'!B64,'ID-25'!B64,'ID-66'!B64)</f>
        <v>33.876617656971334</v>
      </c>
      <c r="E57" s="1">
        <v>6.625</v>
      </c>
      <c r="F57" s="1">
        <f>ABS(B57-MAX('ID-41'!B64,'ID-52'!B64,'ID-64'!B64,'ID-74'!B64,'ID-77'!B64))</f>
        <v>1.0130855603481592</v>
      </c>
      <c r="G57" s="1">
        <f>ABS(C57-MAX('ID-23'!B64,'ID-25'!B64,'ID-66'!B64))</f>
        <v>0.8051500197963648</v>
      </c>
      <c r="I57" s="1">
        <v>6.625</v>
      </c>
      <c r="J57" s="1">
        <f>ABS(B57-MIN('ID-41'!B64,'ID-52'!B64,'ID-64'!B64,'ID-74'!B64,'ID-77'!B64))</f>
        <v>0.29907272557633746</v>
      </c>
      <c r="K57" s="1">
        <f>ABS(C57-MIN('ID-23'!B64,'ID-25'!B64,'ID-66'!B64))</f>
        <v>1.097416473539333</v>
      </c>
    </row>
    <row r="58" spans="1:11" x14ac:dyDescent="0.25">
      <c r="A58" s="1">
        <v>6.75</v>
      </c>
      <c r="B58" s="1">
        <f>AVERAGE('ID-41'!B65,'ID-52'!B65,'ID-64'!B65,'ID-74'!B65,'ID-77'!B65)</f>
        <v>33.493163668601838</v>
      </c>
      <c r="C58" s="1">
        <f>AVERAGE('ID-23'!B65,'ID-25'!B65,'ID-66'!B65)</f>
        <v>33.887949040451495</v>
      </c>
      <c r="E58" s="1">
        <v>6.75</v>
      </c>
      <c r="F58" s="1">
        <f>ABS(B58-MAX('ID-41'!B65,'ID-52'!B65,'ID-64'!B65,'ID-74'!B65,'ID-77'!B65))</f>
        <v>1.0095736761067613</v>
      </c>
      <c r="G58" s="1">
        <f>ABS(C58-MAX('ID-23'!B65,'ID-25'!B65,'ID-66'!B65))</f>
        <v>0.79957621207370266</v>
      </c>
      <c r="I58" s="1">
        <v>6.75</v>
      </c>
      <c r="J58" s="1">
        <f>ABS(B58-MIN('ID-41'!B65,'ID-52'!B65,'ID-64'!B65,'ID-74'!B65,'ID-77'!B65))</f>
        <v>0.31324008065363529</v>
      </c>
      <c r="K58" s="1">
        <f>ABS(C58-MIN('ID-23'!B65,'ID-25'!B65,'ID-66'!B65))</f>
        <v>1.0921088037650932</v>
      </c>
    </row>
    <row r="59" spans="1:11" x14ac:dyDescent="0.25">
      <c r="A59" s="1">
        <v>6.875</v>
      </c>
      <c r="B59" s="1">
        <f>AVERAGE('ID-41'!B66,'ID-52'!B66,'ID-64'!B66,'ID-74'!B66,'ID-77'!B66)</f>
        <v>33.497582567806759</v>
      </c>
      <c r="C59" s="1">
        <f>AVERAGE('ID-23'!B66,'ID-25'!B66,'ID-66'!B66)</f>
        <v>33.886413135813228</v>
      </c>
      <c r="E59" s="1">
        <v>6.875</v>
      </c>
      <c r="F59" s="1">
        <f>ABS(B59-MAX('ID-41'!B66,'ID-52'!B66,'ID-64'!B66,'ID-74'!B66,'ID-77'!B66))</f>
        <v>1.0121138663198437</v>
      </c>
      <c r="G59" s="1">
        <f>ABS(C59-MAX('ID-23'!B66,'ID-25'!B66,'ID-66'!B66))</f>
        <v>0.78633433893417504</v>
      </c>
      <c r="I59" s="1">
        <v>6.875</v>
      </c>
      <c r="J59" s="1">
        <f>ABS(B59-MIN('ID-41'!B66,'ID-52'!B66,'ID-64'!B66,'ID-74'!B66,'ID-77'!B66))</f>
        <v>0.32744505624325626</v>
      </c>
      <c r="K59" s="1">
        <f>ABS(C59-MIN('ID-23'!B66,'ID-25'!B66,'ID-66'!B66))</f>
        <v>1.0747208281209311</v>
      </c>
    </row>
    <row r="60" spans="1:11" x14ac:dyDescent="0.25">
      <c r="A60" s="1">
        <v>7</v>
      </c>
      <c r="B60" s="1">
        <f>AVERAGE('ID-41'!B67,'ID-52'!B67,'ID-64'!B67,'ID-74'!B67,'ID-77'!B67)</f>
        <v>33.494448144834678</v>
      </c>
      <c r="C60" s="1">
        <f>AVERAGE('ID-23'!B67,'ID-25'!B67,'ID-66'!B67)</f>
        <v>33.884935798779971</v>
      </c>
      <c r="E60" s="1">
        <v>7</v>
      </c>
      <c r="F60" s="1">
        <f>ABS(B60-MAX('ID-41'!B67,'ID-52'!B67,'ID-64'!B67,'ID-74'!B67,'ID-77'!B67))</f>
        <v>0.9861233181279232</v>
      </c>
      <c r="G60" s="1">
        <f>ABS(C60-MAX('ID-23'!B67,'ID-25'!B67,'ID-66'!B67))</f>
        <v>0.78454904970492834</v>
      </c>
      <c r="I60" s="1">
        <v>7</v>
      </c>
      <c r="J60" s="1">
        <f>ABS(B60-MIN('ID-41'!B67,'ID-52'!B67,'ID-64'!B67,'ID-74'!B67,'ID-77'!B67))</f>
        <v>0.34782905201727488</v>
      </c>
      <c r="K60" s="1">
        <f>ABS(C60-MIN('ID-23'!B67,'ID-25'!B67,'ID-66'!B67))</f>
        <v>1.0838115384249676</v>
      </c>
    </row>
    <row r="61" spans="1:11" x14ac:dyDescent="0.25">
      <c r="A61" s="1">
        <v>7.125</v>
      </c>
      <c r="B61" s="1">
        <f>AVERAGE('ID-41'!B68,'ID-52'!B68,'ID-64'!B68,'ID-74'!B68,'ID-77'!B68)</f>
        <v>33.493331740876378</v>
      </c>
      <c r="C61" s="1">
        <f>AVERAGE('ID-23'!B68,'ID-25'!B68,'ID-66'!B68)</f>
        <v>33.882540068654727</v>
      </c>
      <c r="E61" s="1">
        <v>7.125</v>
      </c>
      <c r="F61" s="1">
        <f>ABS(B61-MAX('ID-41'!B68,'ID-52'!B68,'ID-64'!B68,'ID-74'!B68,'ID-77'!B68))</f>
        <v>0.99210589563121943</v>
      </c>
      <c r="G61" s="1">
        <f>ABS(C61-MAX('ID-23'!B68,'ID-25'!B68,'ID-66'!B68))</f>
        <v>0.77082356770887372</v>
      </c>
      <c r="I61" s="1">
        <v>7.125</v>
      </c>
      <c r="J61" s="1">
        <f>ABS(B61-MIN('ID-41'!B68,'ID-52'!B68,'ID-64'!B68,'ID-74'!B68,'ID-77'!B68))</f>
        <v>0.35251266418807603</v>
      </c>
      <c r="K61" s="1">
        <f>ABS(C61-MIN('ID-23'!B68,'ID-25'!B68,'ID-66'!B68))</f>
        <v>1.0885548615541296</v>
      </c>
    </row>
    <row r="62" spans="1:11" x14ac:dyDescent="0.25">
      <c r="A62" s="1">
        <v>7.25</v>
      </c>
      <c r="B62" s="1">
        <f>AVERAGE('ID-41'!B69,'ID-52'!B69,'ID-64'!B69,'ID-74'!B69,'ID-77'!B69)</f>
        <v>33.4852184682263</v>
      </c>
      <c r="C62" s="1">
        <f>AVERAGE('ID-23'!B69,'ID-25'!B69,'ID-66'!B69)</f>
        <v>33.877248201757503</v>
      </c>
      <c r="E62" s="1">
        <v>7.25</v>
      </c>
      <c r="F62" s="1">
        <f>ABS(B62-MAX('ID-41'!B69,'ID-52'!B69,'ID-64'!B69,'ID-74'!B69,'ID-77'!B69))</f>
        <v>0.98194218944529865</v>
      </c>
      <c r="G62" s="1">
        <f>ABS(C62-MAX('ID-23'!B69,'ID-25'!B69,'ID-66'!B69))</f>
        <v>0.75980230329300014</v>
      </c>
      <c r="I62" s="1">
        <v>7.25</v>
      </c>
      <c r="J62" s="1">
        <f>ABS(B62-MIN('ID-41'!B69,'ID-52'!B69,'ID-64'!B69,'ID-74'!B69,'ID-77'!B69))</f>
        <v>0.34530139518989955</v>
      </c>
      <c r="K62" s="1">
        <f>ABS(C62-MIN('ID-23'!B69,'ID-25'!B69,'ID-66'!B69))</f>
        <v>1.109795539035602</v>
      </c>
    </row>
    <row r="63" spans="1:11" x14ac:dyDescent="0.25">
      <c r="A63" s="1">
        <v>7.375</v>
      </c>
      <c r="B63" s="1">
        <f>AVERAGE('ID-41'!B70,'ID-52'!B70,'ID-64'!B70,'ID-74'!B70,'ID-77'!B70)</f>
        <v>33.482530956979041</v>
      </c>
      <c r="C63" s="1">
        <f>AVERAGE('ID-23'!B70,'ID-25'!B70,'ID-66'!B70)</f>
        <v>33.882162472372265</v>
      </c>
      <c r="E63" s="1">
        <v>7.375</v>
      </c>
      <c r="F63" s="1">
        <f>ABS(B63-MAX('ID-41'!B70,'ID-52'!B70,'ID-64'!B70,'ID-74'!B70,'ID-77'!B70))</f>
        <v>0.96459709407866256</v>
      </c>
      <c r="G63" s="1">
        <f>ABS(C63-MAX('ID-23'!B70,'ID-25'!B70,'ID-66'!B70))</f>
        <v>0.74951429530453595</v>
      </c>
      <c r="I63" s="1">
        <v>7.375</v>
      </c>
      <c r="J63" s="1">
        <f>ABS(B63-MIN('ID-41'!B70,'ID-52'!B70,'ID-64'!B70,'ID-74'!B70,'ID-77'!B70))</f>
        <v>0.35156428047334032</v>
      </c>
      <c r="K63" s="1">
        <f>ABS(C63-MIN('ID-23'!B70,'ID-25'!B70,'ID-66'!B70))</f>
        <v>1.1262334782894641</v>
      </c>
    </row>
    <row r="64" spans="1:11" x14ac:dyDescent="0.25">
      <c r="A64" s="1">
        <v>7.5</v>
      </c>
      <c r="B64" s="1">
        <f>AVERAGE('ID-41'!B71,'ID-52'!B71,'ID-64'!B71,'ID-74'!B71,'ID-77'!B71)</f>
        <v>33.488591964820657</v>
      </c>
      <c r="C64" s="1">
        <f>AVERAGE('ID-23'!B71,'ID-25'!B71,'ID-66'!B71)</f>
        <v>33.88445380964847</v>
      </c>
      <c r="E64" s="1">
        <v>7.5</v>
      </c>
      <c r="F64" s="1">
        <f>ABS(B64-MAX('ID-41'!B71,'ID-52'!B71,'ID-64'!B71,'ID-74'!B71,'ID-77'!B71))</f>
        <v>0.95417152062854171</v>
      </c>
      <c r="G64" s="1">
        <f>ABS(C64-MAX('ID-23'!B71,'ID-25'!B71,'ID-66'!B71))</f>
        <v>0.73858659439193275</v>
      </c>
      <c r="I64" s="1">
        <v>7.5</v>
      </c>
      <c r="J64" s="1">
        <f>ABS(B64-MIN('ID-41'!B71,'ID-52'!B71,'ID-64'!B71,'ID-74'!B71,'ID-77'!B71))</f>
        <v>0.37393054590195618</v>
      </c>
      <c r="K64" s="1">
        <f>ABS(C64-MIN('ID-23'!B71,'ID-25'!B71,'ID-66'!B71))</f>
        <v>1.1098620936720707</v>
      </c>
    </row>
    <row r="65" spans="1:11" x14ac:dyDescent="0.25">
      <c r="A65" s="1">
        <v>7.625</v>
      </c>
      <c r="B65" s="1">
        <f>AVERAGE('ID-41'!B72,'ID-52'!B72,'ID-64'!B72,'ID-74'!B72,'ID-77'!B72)</f>
        <v>33.482337509557524</v>
      </c>
      <c r="C65" s="1">
        <f>AVERAGE('ID-23'!B72,'ID-25'!B72,'ID-66'!B72)</f>
        <v>33.909224380241</v>
      </c>
      <c r="E65" s="1">
        <v>7.625</v>
      </c>
      <c r="F65" s="1">
        <f>ABS(B65-MAX('ID-41'!B72,'ID-52'!B72,'ID-64'!B72,'ID-74'!B72,'ID-77'!B72))</f>
        <v>0.95830711478057395</v>
      </c>
      <c r="G65" s="1">
        <f>ABS(C65-MAX('ID-23'!B72,'ID-25'!B72,'ID-66'!B72))</f>
        <v>0.73972511470849867</v>
      </c>
      <c r="I65" s="1">
        <v>7.625</v>
      </c>
      <c r="J65" s="1">
        <f>ABS(B65-MIN('ID-41'!B72,'ID-52'!B72,'ID-64'!B72,'ID-74'!B72,'ID-77'!B72))</f>
        <v>0.37104663418232775</v>
      </c>
      <c r="K65" s="1">
        <f>ABS(C65-MIN('ID-23'!B72,'ID-25'!B72,'ID-66'!B72))</f>
        <v>1.1217036701818017</v>
      </c>
    </row>
    <row r="66" spans="1:11" x14ac:dyDescent="0.25">
      <c r="A66" s="1">
        <v>7.75</v>
      </c>
      <c r="B66" s="1">
        <f>AVERAGE('ID-41'!B73,'ID-52'!B73,'ID-64'!B73,'ID-74'!B73,'ID-77'!B73)</f>
        <v>33.488531652652114</v>
      </c>
      <c r="C66" s="1">
        <f>AVERAGE('ID-23'!B73,'ID-25'!B73,'ID-66'!B73)</f>
        <v>33.921908807750036</v>
      </c>
      <c r="E66" s="1">
        <v>7.75</v>
      </c>
      <c r="F66" s="1">
        <f>ABS(B66-MAX('ID-41'!B73,'ID-52'!B73,'ID-64'!B73,'ID-74'!B73,'ID-77'!B73))</f>
        <v>0.93997348306168504</v>
      </c>
      <c r="G66" s="1">
        <f>ABS(C66-MAX('ID-23'!B73,'ID-25'!B73,'ID-66'!B73))</f>
        <v>0.72013159629036494</v>
      </c>
      <c r="I66" s="1">
        <v>7.75</v>
      </c>
      <c r="J66" s="1">
        <f>ABS(B66-MIN('ID-41'!B73,'ID-52'!B73,'ID-64'!B73,'ID-74'!B73,'ID-77'!B73))</f>
        <v>0.38513537562531042</v>
      </c>
      <c r="K66" s="1">
        <f>ABS(C66-MIN('ID-23'!B73,'ID-25'!B73,'ID-66'!B73))</f>
        <v>1.1099354349689392</v>
      </c>
    </row>
    <row r="67" spans="1:11" x14ac:dyDescent="0.25">
      <c r="A67" s="1">
        <v>7.875</v>
      </c>
      <c r="B67" s="1">
        <f>AVERAGE('ID-41'!B74,'ID-52'!B74,'ID-64'!B74,'ID-74'!B74,'ID-77'!B74)</f>
        <v>33.465935270656956</v>
      </c>
      <c r="C67" s="1">
        <f>AVERAGE('ID-23'!B74,'ID-25'!B74,'ID-66'!B74)</f>
        <v>33.929750899079096</v>
      </c>
      <c r="E67" s="1">
        <v>7.875</v>
      </c>
      <c r="F67" s="1">
        <f>ABS(B67-MAX('ID-41'!B74,'ID-52'!B74,'ID-64'!B74,'ID-74'!B74,'ID-77'!B74))</f>
        <v>0.96489340526844103</v>
      </c>
      <c r="G67" s="1">
        <f>ABS(C67-MAX('ID-23'!B74,'ID-25'!B74,'ID-66'!B74))</f>
        <v>0.72841071708250382</v>
      </c>
      <c r="I67" s="1">
        <v>7.875</v>
      </c>
      <c r="J67" s="1">
        <f>ABS(B67-MIN('ID-41'!B74,'ID-52'!B74,'ID-64'!B74,'ID-74'!B74,'ID-77'!B74))</f>
        <v>0.37173435999645932</v>
      </c>
      <c r="K67" s="1">
        <f>ABS(C67-MIN('ID-23'!B74,'ID-25'!B74,'ID-66'!B74))</f>
        <v>1.112999419789098</v>
      </c>
    </row>
    <row r="68" spans="1:11" x14ac:dyDescent="0.25">
      <c r="A68" s="1">
        <v>8</v>
      </c>
      <c r="B68" s="1">
        <f>AVERAGE('ID-41'!B75,'ID-52'!B75,'ID-64'!B75,'ID-74'!B75,'ID-77'!B75)</f>
        <v>33.464734100910263</v>
      </c>
      <c r="C68" s="1">
        <f>AVERAGE('ID-23'!B75,'ID-25'!B75,'ID-66'!B75)</f>
        <v>33.934600823774637</v>
      </c>
      <c r="E68" s="1">
        <v>8</v>
      </c>
      <c r="F68" s="1">
        <f>ABS(B68-MAX('ID-41'!B75,'ID-52'!B75,'ID-64'!B75,'ID-74'!B75,'ID-77'!B75))</f>
        <v>0.95579719829553511</v>
      </c>
      <c r="G68" s="1">
        <f>ABS(C68-MAX('ID-23'!B75,'ID-25'!B75,'ID-66'!B75))</f>
        <v>0.73219715602336066</v>
      </c>
      <c r="I68" s="1">
        <v>8</v>
      </c>
      <c r="J68" s="1">
        <f>ABS(B68-MIN('ID-41'!B75,'ID-52'!B75,'ID-64'!B75,'ID-74'!B75,'ID-77'!B75))</f>
        <v>0.37490998829786548</v>
      </c>
      <c r="K68" s="1">
        <f>ABS(C68-MIN('ID-23'!B75,'ID-25'!B75,'ID-66'!B75))</f>
        <v>1.1198168001059372</v>
      </c>
    </row>
    <row r="69" spans="1:11" x14ac:dyDescent="0.25">
      <c r="A69" s="1">
        <v>8.125</v>
      </c>
      <c r="B69" s="1">
        <f>AVERAGE('ID-41'!B76,'ID-52'!B76,'ID-64'!B76,'ID-74'!B76,'ID-77'!B76)</f>
        <v>33.454216184501902</v>
      </c>
      <c r="C69" s="1">
        <f>AVERAGE('ID-23'!B76,'ID-25'!B76,'ID-66'!B76)</f>
        <v>33.94116384355717</v>
      </c>
      <c r="E69" s="1">
        <v>8.125</v>
      </c>
      <c r="F69" s="1">
        <f>ABS(B69-MAX('ID-41'!B76,'ID-52'!B76,'ID-64'!B76,'ID-74'!B76,'ID-77'!B76))</f>
        <v>0.96673600412189842</v>
      </c>
      <c r="G69" s="1">
        <f>ABS(C69-MAX('ID-23'!B76,'ID-25'!B76,'ID-66'!B76))</f>
        <v>0.7194927220994316</v>
      </c>
      <c r="I69" s="1">
        <v>8.125</v>
      </c>
      <c r="J69" s="1">
        <f>ABS(B69-MIN('ID-41'!B76,'ID-52'!B76,'ID-64'!B76,'ID-74'!B76,'ID-77'!B76))</f>
        <v>0.37096135942699959</v>
      </c>
      <c r="K69" s="1">
        <f>ABS(C69-MIN('ID-23'!B76,'ID-25'!B76,'ID-66'!B76))</f>
        <v>1.1205336660423697</v>
      </c>
    </row>
    <row r="70" spans="1:11" x14ac:dyDescent="0.25">
      <c r="A70" s="1">
        <v>8.25</v>
      </c>
      <c r="B70" s="1">
        <f>AVERAGE('ID-41'!B77,'ID-52'!B77,'ID-64'!B77,'ID-74'!B77,'ID-77'!B77)</f>
        <v>33.42654064602754</v>
      </c>
      <c r="C70" s="1">
        <f>AVERAGE('ID-23'!B77,'ID-25'!B77,'ID-66'!B77)</f>
        <v>33.92452045122797</v>
      </c>
      <c r="E70" s="1">
        <v>8.25</v>
      </c>
      <c r="F70" s="1">
        <f>ABS(B70-MAX('ID-41'!B77,'ID-52'!B77,'ID-64'!B77,'ID-74'!B77,'ID-77'!B77))</f>
        <v>0.98748992963336235</v>
      </c>
      <c r="G70" s="1">
        <f>ABS(C70-MAX('ID-23'!B77,'ID-25'!B77,'ID-66'!B77))</f>
        <v>0.69986338715582974</v>
      </c>
      <c r="I70" s="1">
        <v>8.25</v>
      </c>
      <c r="J70" s="1">
        <f>ABS(B70-MIN('ID-41'!B77,'ID-52'!B77,'ID-64'!B77,'ID-74'!B77,'ID-77'!B77))</f>
        <v>0.38612117530693979</v>
      </c>
      <c r="K70" s="1">
        <f>ABS(C70-MIN('ID-23'!B77,'ID-25'!B77,'ID-66'!B77))</f>
        <v>1.1226654216421679</v>
      </c>
    </row>
    <row r="71" spans="1:11" x14ac:dyDescent="0.25">
      <c r="A71" s="1">
        <v>8.375</v>
      </c>
      <c r="B71" s="1">
        <f>AVERAGE('ID-41'!B78,'ID-52'!B78,'ID-64'!B78,'ID-74'!B78,'ID-77'!B78)</f>
        <v>33.410396112082438</v>
      </c>
      <c r="C71" s="1">
        <f>AVERAGE('ID-23'!B78,'ID-25'!B78,'ID-66'!B78)</f>
        <v>34.220651823774737</v>
      </c>
      <c r="E71" s="1">
        <v>8.375</v>
      </c>
      <c r="F71" s="1">
        <f>ABS(B71-MAX('ID-41'!B78,'ID-52'!B78,'ID-64'!B78,'ID-74'!B78,'ID-77'!B78))</f>
        <v>1.0120436035254627</v>
      </c>
      <c r="G71" s="1">
        <f>ABS(C71-MAX('ID-23'!B78,'ID-25'!B78,'ID-66'!B78))</f>
        <v>0.42004514592225917</v>
      </c>
      <c r="I71" s="1">
        <v>8.375</v>
      </c>
      <c r="J71" s="1">
        <f>ABS(B71-MIN('ID-41'!B78,'ID-52'!B78,'ID-64'!B78,'ID-74'!B78,'ID-77'!B78))</f>
        <v>0.39959161133173637</v>
      </c>
      <c r="K71" s="1">
        <f>ABS(C71-MIN('ID-23'!B78,'ID-25'!B78,'ID-66'!B78))</f>
        <v>0.57633229714753753</v>
      </c>
    </row>
    <row r="72" spans="1:11" x14ac:dyDescent="0.25">
      <c r="A72" s="1">
        <v>8.5</v>
      </c>
      <c r="B72" s="1">
        <f>AVERAGE('ID-41'!B79,'ID-52'!B79,'ID-64'!B79,'ID-74'!B79,'ID-77'!B79)</f>
        <v>33.393874523165678</v>
      </c>
      <c r="C72" s="1">
        <f>AVERAGE('ID-23'!B79,'ID-25'!B79,'ID-66'!B79)</f>
        <v>34.225639658022565</v>
      </c>
      <c r="E72" s="1">
        <v>8.5</v>
      </c>
      <c r="F72" s="1">
        <f>ABS(B72-MAX('ID-41'!B79,'ID-52'!B79,'ID-64'!B79,'ID-74'!B79,'ID-77'!B79))</f>
        <v>1.0336879355639184</v>
      </c>
      <c r="G72" s="1">
        <f>ABS(C72-MAX('ID-23'!B79,'ID-25'!B79,'ID-66'!B79))</f>
        <v>0.37744115005823176</v>
      </c>
      <c r="I72" s="1">
        <v>8.5</v>
      </c>
      <c r="J72" s="1">
        <f>ABS(B72-MIN('ID-41'!B79,'ID-52'!B79,'ID-64'!B79,'ID-74'!B79,'ID-77'!B79))</f>
        <v>0.41144967181438119</v>
      </c>
      <c r="K72" s="1">
        <f>ABS(C72-MIN('ID-23'!B79,'ID-25'!B79,'ID-66'!B79))</f>
        <v>0.56366924382136574</v>
      </c>
    </row>
    <row r="73" spans="1:11" x14ac:dyDescent="0.25">
      <c r="A73" s="1">
        <v>8.625</v>
      </c>
      <c r="B73" s="1">
        <f>AVERAGE('ID-41'!B80,'ID-52'!B80,'ID-64'!B80,'ID-74'!B80,'ID-77'!B80)</f>
        <v>33.365275140484165</v>
      </c>
      <c r="C73" s="1">
        <f>AVERAGE('ID-23'!B80,'ID-25'!B80,'ID-66'!B80)</f>
        <v>34.260454563678401</v>
      </c>
      <c r="E73" s="1">
        <v>8.625</v>
      </c>
      <c r="F73" s="1">
        <f>ABS(B73-MAX('ID-41'!B80,'ID-52'!B80,'ID-64'!B80,'ID-74'!B80,'ID-77'!B80))</f>
        <v>1.0388616510496362</v>
      </c>
      <c r="G73" s="1">
        <f>ABS(C73-MAX('ID-23'!B80,'ID-25'!B80,'ID-66'!B80))</f>
        <v>0.37813129490749731</v>
      </c>
      <c r="I73" s="1">
        <v>8.625</v>
      </c>
      <c r="J73" s="1">
        <f>ABS(B73-MIN('ID-41'!B80,'ID-52'!B80,'ID-64'!B80,'ID-74'!B80,'ID-77'!B80))</f>
        <v>0.44987665624986306</v>
      </c>
      <c r="K73" s="1">
        <f>ABS(C73-MIN('ID-23'!B80,'ID-25'!B80,'ID-66'!B80))</f>
        <v>0.55947231515769857</v>
      </c>
    </row>
    <row r="74" spans="1:11" x14ac:dyDescent="0.25">
      <c r="A74" s="1">
        <v>8.75</v>
      </c>
      <c r="B74" s="1">
        <f>AVERAGE('ID-41'!B81,'ID-52'!B81,'ID-64'!B81,'ID-74'!B81,'ID-77'!B81)</f>
        <v>33.352439079116799</v>
      </c>
      <c r="C74" s="1">
        <f>AVERAGE('ID-23'!B81,'ID-25'!B81,'ID-66'!B81)</f>
        <v>34.26377183696524</v>
      </c>
      <c r="E74" s="1">
        <v>8.75</v>
      </c>
      <c r="F74" s="1">
        <f>ABS(B74-MAX('ID-41'!B81,'ID-52'!B81,'ID-64'!B81,'ID-74'!B81,'ID-77'!B81))</f>
        <v>1.0635143269672014</v>
      </c>
      <c r="G74" s="1">
        <f>ABS(C74-MAX('ID-23'!B81,'ID-25'!B81,'ID-66'!B81))</f>
        <v>0.34429887010546167</v>
      </c>
      <c r="I74" s="1">
        <v>8.75</v>
      </c>
      <c r="J74" s="1">
        <f>ABS(B74-MIN('ID-41'!B81,'ID-52'!B81,'ID-64'!B81,'ID-74'!B81,'ID-77'!B81))</f>
        <v>0.45941544097849629</v>
      </c>
      <c r="K74" s="1">
        <f>ABS(C74-MIN('ID-23'!B81,'ID-25'!B81,'ID-66'!B81))</f>
        <v>0.52518307956884058</v>
      </c>
    </row>
    <row r="75" spans="1:11" x14ac:dyDescent="0.25">
      <c r="A75" s="1">
        <v>8.875</v>
      </c>
      <c r="B75" s="1">
        <f>AVERAGE('ID-41'!B82,'ID-52'!B82,'ID-64'!B82,'ID-74'!B82,'ID-77'!B82)</f>
        <v>33.347380006937456</v>
      </c>
      <c r="C75" s="1">
        <f>AVERAGE('ID-23'!B82,'ID-25'!B82,'ID-66'!B82)</f>
        <v>34.295281025101268</v>
      </c>
      <c r="E75" s="1">
        <v>8.875</v>
      </c>
      <c r="F75" s="1">
        <f>ABS(B75-MAX('ID-41'!B82,'ID-52'!B82,'ID-64'!B82,'ID-74'!B82,'ID-77'!B82))</f>
        <v>1.0508556843317436</v>
      </c>
      <c r="G75" s="1">
        <f>ABS(C75-MAX('ID-23'!B82,'ID-25'!B82,'ID-66'!B82))</f>
        <v>0.30185028803003178</v>
      </c>
      <c r="I75" s="1">
        <v>8.875</v>
      </c>
      <c r="J75" s="1">
        <f>ABS(B75-MIN('ID-41'!B82,'ID-52'!B82,'ID-64'!B82,'ID-74'!B82,'ID-77'!B82))</f>
        <v>0.4678140001804536</v>
      </c>
      <c r="K75" s="1">
        <f>ABS(C75-MIN('ID-23'!B82,'ID-25'!B82,'ID-66'!B82))</f>
        <v>0.54202067007166477</v>
      </c>
    </row>
    <row r="76" spans="1:11" x14ac:dyDescent="0.25">
      <c r="A76" s="1">
        <v>9</v>
      </c>
      <c r="B76" s="1">
        <f>AVERAGE('ID-41'!B83,'ID-52'!B83,'ID-64'!B83,'ID-74'!B83,'ID-77'!B83)</f>
        <v>33.34578059094676</v>
      </c>
      <c r="C76" s="1">
        <f>AVERAGE('ID-23'!B83,'ID-25'!B83,'ID-66'!B83)</f>
        <v>34.313554000959499</v>
      </c>
      <c r="E76" s="1">
        <v>9</v>
      </c>
      <c r="F76" s="1">
        <f>ABS(B76-MAX('ID-41'!B83,'ID-52'!B83,'ID-64'!B83,'ID-74'!B83,'ID-77'!B83))</f>
        <v>1.0575490154017402</v>
      </c>
      <c r="G76" s="1">
        <f>ABS(C76-MAX('ID-23'!B83,'ID-25'!B83,'ID-66'!B83))</f>
        <v>0.2643853929799036</v>
      </c>
      <c r="I76" s="1">
        <v>9</v>
      </c>
      <c r="J76" s="1">
        <f>ABS(B76-MIN('ID-41'!B83,'ID-52'!B83,'ID-64'!B83,'ID-74'!B83,'ID-77'!B83))</f>
        <v>0.4862169603158577</v>
      </c>
      <c r="K76" s="1">
        <f>ABS(C76-MIN('ID-23'!B83,'ID-25'!B83,'ID-66'!B83))</f>
        <v>0.48367530273469583</v>
      </c>
    </row>
    <row r="77" spans="1:11" x14ac:dyDescent="0.25">
      <c r="A77" s="1">
        <v>9.125</v>
      </c>
      <c r="B77" s="1">
        <f>AVERAGE('ID-41'!B84,'ID-52'!B84,'ID-64'!B84,'ID-74'!B84,'ID-77'!B84)</f>
        <v>33.341093065442841</v>
      </c>
      <c r="C77" s="1">
        <f>AVERAGE('ID-23'!B84,'ID-25'!B84,'ID-66'!B84)</f>
        <v>34.330502542265329</v>
      </c>
      <c r="E77" s="1">
        <v>9.125</v>
      </c>
      <c r="F77" s="1">
        <f>ABS(B77-MAX('ID-41'!B84,'ID-52'!B84,'ID-64'!B84,'ID-74'!B84,'ID-77'!B84))</f>
        <v>1.0477850432865594</v>
      </c>
      <c r="G77" s="1">
        <f>ABS(C77-MAX('ID-23'!B84,'ID-25'!B84,'ID-66'!B84))</f>
        <v>0.29407321531046904</v>
      </c>
      <c r="I77" s="1">
        <v>9.125</v>
      </c>
      <c r="J77" s="1">
        <f>ABS(B77-MIN('ID-41'!B84,'ID-52'!B84,'ID-64'!B84,'ID-74'!B84,'ID-77'!B84))</f>
        <v>0.47831432895613801</v>
      </c>
      <c r="K77" s="1">
        <f>ABS(C77-MIN('ID-23'!B84,'ID-25'!B84,'ID-66'!B84))</f>
        <v>0.48865047125942596</v>
      </c>
    </row>
    <row r="78" spans="1:11" x14ac:dyDescent="0.25">
      <c r="A78" s="1">
        <v>9.25</v>
      </c>
      <c r="B78" s="1">
        <f>AVERAGE('ID-41'!B85,'ID-52'!B85,'ID-64'!B85,'ID-74'!B85,'ID-77'!B85)</f>
        <v>33.320291399861837</v>
      </c>
      <c r="C78" s="1">
        <f>AVERAGE('ID-23'!B85,'ID-25'!B85,'ID-66'!B85)</f>
        <v>34.333073399303139</v>
      </c>
      <c r="E78" s="1">
        <v>9.25</v>
      </c>
      <c r="F78" s="1">
        <f>ABS(B78-MAX('ID-41'!B85,'ID-52'!B85,'ID-64'!B85,'ID-74'!B85,'ID-77'!B85))</f>
        <v>1.0250996070154628</v>
      </c>
      <c r="G78" s="1">
        <f>ABS(C78-MAX('ID-23'!B85,'ID-25'!B85,'ID-66'!B85))</f>
        <v>0.27557306534335879</v>
      </c>
      <c r="I78" s="1">
        <v>9.25</v>
      </c>
      <c r="J78" s="1">
        <f>ABS(B78-MIN('ID-41'!B85,'ID-52'!B85,'ID-64'!B85,'ID-74'!B85,'ID-77'!B85))</f>
        <v>0.46917048995173616</v>
      </c>
      <c r="K78" s="1">
        <f>ABS(C78-MIN('ID-23'!B85,'ID-25'!B85,'ID-66'!B85))</f>
        <v>0.4664313874688375</v>
      </c>
    </row>
    <row r="79" spans="1:11" x14ac:dyDescent="0.25">
      <c r="A79" s="1">
        <v>9.375</v>
      </c>
      <c r="B79" s="1">
        <f>AVERAGE('ID-41'!B86,'ID-52'!B86,'ID-64'!B86,'ID-74'!B86,'ID-77'!B86)</f>
        <v>33.294579780999427</v>
      </c>
      <c r="C79" s="1">
        <f>AVERAGE('ID-23'!B86,'ID-25'!B86,'ID-66'!B86)</f>
        <v>34.328897320931198</v>
      </c>
      <c r="E79" s="1">
        <v>9.375</v>
      </c>
      <c r="F79" s="1">
        <f>ABS(B79-MAX('ID-41'!B86,'ID-52'!B86,'ID-64'!B86,'ID-74'!B86,'ID-77'!B86))</f>
        <v>0.96882427349667211</v>
      </c>
      <c r="G79" s="1">
        <f>ABS(C79-MAX('ID-23'!B86,'ID-25'!B86,'ID-66'!B86))</f>
        <v>0.28013298209910431</v>
      </c>
      <c r="I79" s="1">
        <v>9.375</v>
      </c>
      <c r="J79" s="1">
        <f>ABS(B79-MIN('ID-41'!B86,'ID-52'!B86,'ID-64'!B86,'ID-74'!B86,'ID-77'!B86))</f>
        <v>0.45058446193012713</v>
      </c>
      <c r="K79" s="1">
        <f>ABS(C79-MIN('ID-23'!B86,'ID-25'!B86,'ID-66'!B86))</f>
        <v>0.46248016116789614</v>
      </c>
    </row>
    <row r="80" spans="1:11" x14ac:dyDescent="0.25">
      <c r="A80" s="1">
        <v>9.5</v>
      </c>
      <c r="B80" s="1">
        <f>AVERAGE('ID-41'!B87,'ID-52'!B87,'ID-64'!B87,'ID-74'!B87,'ID-77'!B87)</f>
        <v>33.276863144148948</v>
      </c>
      <c r="C80" s="1">
        <f>AVERAGE('ID-23'!B87,'ID-25'!B87,'ID-66'!B87)</f>
        <v>34.347317535825859</v>
      </c>
      <c r="E80" s="1">
        <v>9.5</v>
      </c>
      <c r="F80" s="1">
        <f>ABS(B80-MAX('ID-41'!B87,'ID-52'!B87,'ID-64'!B87,'ID-74'!B87,'ID-77'!B87))</f>
        <v>0.94128953230475076</v>
      </c>
      <c r="G80" s="1">
        <f>ABS(C80-MAX('ID-23'!B87,'ID-25'!B87,'ID-66'!B87))</f>
        <v>0.27649054498223791</v>
      </c>
      <c r="I80" s="1">
        <v>9.5</v>
      </c>
      <c r="J80" s="1">
        <f>ABS(B80-MIN('ID-41'!B87,'ID-52'!B87,'ID-64'!B87,'ID-74'!B87,'ID-77'!B87))</f>
        <v>0.43708918544004405</v>
      </c>
      <c r="K80" s="1">
        <f>ABS(C80-MIN('ID-23'!B87,'ID-25'!B87,'ID-66'!B87))</f>
        <v>0.46898321629925732</v>
      </c>
    </row>
    <row r="81" spans="1:11" x14ac:dyDescent="0.25">
      <c r="A81" s="1">
        <v>9.625</v>
      </c>
      <c r="B81" s="1">
        <f>AVERAGE('ID-41'!B88,'ID-52'!B88,'ID-64'!B88,'ID-74'!B88,'ID-77'!B88)</f>
        <v>33.269751876542507</v>
      </c>
      <c r="C81" s="1">
        <f>AVERAGE('ID-23'!B88,'ID-25'!B88,'ID-66'!B88)</f>
        <v>34.370660142698533</v>
      </c>
      <c r="E81" s="1">
        <v>9.625</v>
      </c>
      <c r="F81" s="1">
        <f>ABS(B81-MAX('ID-41'!B88,'ID-52'!B88,'ID-64'!B88,'ID-74'!B88,'ID-77'!B88))</f>
        <v>0.92185017292699456</v>
      </c>
      <c r="G81" s="1">
        <f>ABS(C81-MAX('ID-23'!B88,'ID-25'!B88,'ID-66'!B88))</f>
        <v>0.27291561487727023</v>
      </c>
      <c r="I81" s="1">
        <v>9.625</v>
      </c>
      <c r="J81" s="1">
        <f>ABS(B81-MIN('ID-41'!B88,'ID-52'!B88,'ID-64'!B88,'ID-74'!B88,'ID-77'!B88))</f>
        <v>0.43804431573141045</v>
      </c>
      <c r="K81" s="1">
        <f>ABS(C81-MIN('ID-23'!B88,'ID-25'!B88,'ID-66'!B88))</f>
        <v>0.48872819003583601</v>
      </c>
    </row>
    <row r="82" spans="1:11" x14ac:dyDescent="0.25">
      <c r="A82" s="1">
        <v>9.75</v>
      </c>
      <c r="B82" s="1">
        <f>AVERAGE('ID-41'!B89,'ID-52'!B89,'ID-64'!B89,'ID-74'!B89,'ID-77'!B89)</f>
        <v>33.26806347487026</v>
      </c>
      <c r="C82" s="1">
        <f>AVERAGE('ID-23'!B89,'ID-25'!B89,'ID-66'!B89)</f>
        <v>34.371598090473128</v>
      </c>
      <c r="E82" s="1">
        <v>9.75</v>
      </c>
      <c r="F82" s="1">
        <f>ABS(B82-MAX('ID-41'!B89,'ID-52'!B89,'ID-64'!B89,'ID-74'!B89,'ID-77'!B89))</f>
        <v>0.92190402459924314</v>
      </c>
      <c r="G82" s="1">
        <f>ABS(C82-MAX('ID-23'!B89,'ID-25'!B89,'ID-66'!B89))</f>
        <v>0.25009887922387009</v>
      </c>
      <c r="I82" s="1">
        <v>9.75</v>
      </c>
      <c r="J82" s="1">
        <f>ABS(B82-MIN('ID-41'!B89,'ID-52'!B89,'ID-64'!B89,'ID-74'!B89,'ID-77'!B89))</f>
        <v>0.44099450189705891</v>
      </c>
      <c r="K82" s="1">
        <f>ABS(C82-MIN('ID-23'!B89,'ID-25'!B89,'ID-66'!B89))</f>
        <v>0.46437027982222645</v>
      </c>
    </row>
    <row r="83" spans="1:11" x14ac:dyDescent="0.25">
      <c r="A83" s="1">
        <v>9.875</v>
      </c>
      <c r="B83" s="1">
        <f>AVERAGE('ID-41'!B90,'ID-52'!B90,'ID-64'!B90,'ID-74'!B90,'ID-77'!B90)</f>
        <v>33.277212322017782</v>
      </c>
      <c r="C83" s="1">
        <f>AVERAGE('ID-23'!B90,'ID-25'!B90,'ID-66'!B90)</f>
        <v>34.378145554686199</v>
      </c>
      <c r="E83" s="1">
        <v>9.875</v>
      </c>
      <c r="F83" s="1">
        <f>ABS(B83-MAX('ID-41'!B90,'ID-52'!B90,'ID-64'!B90,'ID-74'!B90,'ID-77'!B90))</f>
        <v>0.9034667822135205</v>
      </c>
      <c r="G83" s="1">
        <f>ABS(C83-MAX('ID-23'!B90,'ID-25'!B90,'ID-66'!B90))</f>
        <v>0.26159181905119766</v>
      </c>
      <c r="I83" s="1">
        <v>9.875</v>
      </c>
      <c r="J83" s="1">
        <f>ABS(B83-MIN('ID-41'!B90,'ID-52'!B90,'ID-64'!B90,'ID-74'!B90,'ID-77'!B90))</f>
        <v>0.45034787231778495</v>
      </c>
      <c r="K83" s="1">
        <f>ABS(C83-MIN('ID-23'!B90,'ID-25'!B90,'ID-66'!B90))</f>
        <v>0.46653312865070262</v>
      </c>
    </row>
    <row r="84" spans="1:11" x14ac:dyDescent="0.25">
      <c r="A84" s="1">
        <v>10</v>
      </c>
      <c r="B84" s="1">
        <f>AVERAGE('ID-41'!B91,'ID-52'!B91,'ID-64'!B91,'ID-74'!B91,'ID-77'!B91)</f>
        <v>33.275388419966163</v>
      </c>
      <c r="C84" s="1">
        <f>AVERAGE('ID-23'!B91,'ID-25'!B91,'ID-66'!B91)</f>
        <v>34.376982473778135</v>
      </c>
      <c r="E84" s="1">
        <v>10</v>
      </c>
      <c r="F84" s="1">
        <f>ABS(B84-MAX('ID-41'!B91,'ID-52'!B91,'ID-64'!B91,'ID-74'!B91,'ID-77'!B91))</f>
        <v>0.89810097050853699</v>
      </c>
      <c r="G84" s="1">
        <f>ABS(C84-MAX('ID-23'!B91,'ID-25'!B91,'ID-66'!B91))</f>
        <v>0.26429025349456481</v>
      </c>
      <c r="I84" s="1">
        <v>10</v>
      </c>
      <c r="J84" s="1">
        <f>ABS(B84-MIN('ID-41'!B91,'ID-52'!B91,'ID-64'!B91,'ID-74'!B91,'ID-77'!B91))</f>
        <v>0.44890029308906065</v>
      </c>
      <c r="K84" s="1">
        <f>ABS(C84-MIN('ID-23'!B91,'ID-25'!B91,'ID-66'!B91))</f>
        <v>0.46981087614503281</v>
      </c>
    </row>
    <row r="85" spans="1:11" x14ac:dyDescent="0.25">
      <c r="A85" s="1">
        <v>10.125</v>
      </c>
      <c r="B85" s="1">
        <f>AVERAGE('ID-41'!B92,'ID-52'!B92,'ID-64'!B92,'ID-74'!B92,'ID-77'!B92)</f>
        <v>33.272604930749878</v>
      </c>
      <c r="C85" s="1">
        <f>AVERAGE('ID-23'!B92,'ID-25'!B92,'ID-66'!B92)</f>
        <v>34.381063368748606</v>
      </c>
      <c r="E85" s="1">
        <v>10.125</v>
      </c>
      <c r="F85" s="1">
        <f>ABS(B85-MAX('ID-41'!B92,'ID-52'!B92,'ID-64'!B92,'ID-74'!B92,'ID-77'!B92))</f>
        <v>0.89744527427512111</v>
      </c>
      <c r="G85" s="1">
        <f>ABS(C85-MAX('ID-23'!B92,'ID-25'!B92,'ID-66'!B92))</f>
        <v>0.29168410599889683</v>
      </c>
      <c r="I85" s="1">
        <v>10.125</v>
      </c>
      <c r="J85" s="1">
        <f>ABS(B85-MIN('ID-41'!B92,'ID-52'!B92,'ID-64'!B92,'ID-74'!B92,'ID-77'!B92))</f>
        <v>0.43751046453337494</v>
      </c>
      <c r="K85" s="1">
        <f>ABS(C85-MIN('ID-23'!B92,'ID-25'!B92,'ID-66'!B92))</f>
        <v>0.46866396046460324</v>
      </c>
    </row>
    <row r="86" spans="1:11" x14ac:dyDescent="0.25">
      <c r="A86" s="1">
        <v>10.25</v>
      </c>
      <c r="B86" s="1">
        <f>AVERAGE('ID-41'!B93,'ID-52'!B93,'ID-64'!B93,'ID-74'!B93,'ID-77'!B93)</f>
        <v>33.258178366478866</v>
      </c>
      <c r="C86" s="1">
        <f>AVERAGE('ID-23'!B93,'ID-25'!B93,'ID-66'!B93)</f>
        <v>34.370708021317895</v>
      </c>
      <c r="E86" s="1">
        <v>10.25</v>
      </c>
      <c r="F86" s="1">
        <f>ABS(B86-MAX('ID-41'!B93,'ID-52'!B93,'ID-64'!B93,'ID-74'!B93,'ID-77'!B93))</f>
        <v>0.85201329145613158</v>
      </c>
      <c r="G86" s="1">
        <f>ABS(C86-MAX('ID-23'!B93,'ID-25'!B93,'ID-66'!B93))</f>
        <v>0.28035258474270108</v>
      </c>
      <c r="I86" s="1">
        <v>10.25</v>
      </c>
      <c r="J86" s="1">
        <f>ABS(B86-MIN('ID-41'!B93,'ID-52'!B93,'ID-64'!B93,'ID-74'!B93,'ID-77'!B93))</f>
        <v>0.42611084470676275</v>
      </c>
      <c r="K86" s="1">
        <f>ABS(C86-MIN('ID-23'!B93,'ID-25'!B93,'ID-66'!B93))</f>
        <v>0.45932044735339872</v>
      </c>
    </row>
    <row r="87" spans="1:11" x14ac:dyDescent="0.25">
      <c r="A87" s="1">
        <v>10.375</v>
      </c>
      <c r="B87" s="1">
        <f>AVERAGE('ID-41'!B94,'ID-52'!B94,'ID-64'!B94,'ID-74'!B94,'ID-77'!B94)</f>
        <v>33.245056353821624</v>
      </c>
      <c r="C87" s="1">
        <f>AVERAGE('ID-23'!B94,'ID-25'!B94,'ID-66'!B94)</f>
        <v>34.342944287973033</v>
      </c>
      <c r="E87" s="1">
        <v>10.375</v>
      </c>
      <c r="F87" s="1">
        <f>ABS(B87-MAX('ID-41'!B94,'ID-52'!B94,'ID-64'!B94,'ID-74'!B94,'ID-77'!B94))</f>
        <v>0.86550430305517523</v>
      </c>
      <c r="G87" s="1">
        <f>ABS(C87-MAX('ID-23'!B94,'ID-25'!B94,'ID-66'!B94))</f>
        <v>0.28182338879467039</v>
      </c>
      <c r="I87" s="1">
        <v>10.375</v>
      </c>
      <c r="J87" s="1">
        <f>ABS(B87-MIN('ID-41'!B94,'ID-52'!B94,'ID-64'!B94,'ID-74'!B94,'ID-77'!B94))</f>
        <v>0.41242434781532467</v>
      </c>
      <c r="K87" s="1">
        <f>ABS(C87-MIN('ID-23'!B94,'ID-25'!B94,'ID-66'!B94))</f>
        <v>0.47394132939313494</v>
      </c>
    </row>
    <row r="88" spans="1:11" x14ac:dyDescent="0.25">
      <c r="A88" s="1">
        <v>10.5</v>
      </c>
      <c r="B88" s="1">
        <f>AVERAGE('ID-41'!B95,'ID-52'!B95,'ID-64'!B95,'ID-74'!B95,'ID-77'!B95)</f>
        <v>33.238348769718577</v>
      </c>
      <c r="C88" s="1">
        <f>AVERAGE('ID-23'!B95,'ID-25'!B95,'ID-66'!B95)</f>
        <v>34.328847287844233</v>
      </c>
      <c r="E88" s="1">
        <v>10.5</v>
      </c>
      <c r="F88" s="1">
        <f>ABS(B88-MAX('ID-41'!B95,'ID-52'!B95,'ID-64'!B95,'ID-74'!B95,'ID-77'!B95))</f>
        <v>0.87461902869262076</v>
      </c>
      <c r="G88" s="1">
        <f>ABS(C88-MAX('ID-23'!B95,'ID-25'!B95,'ID-66'!B95))</f>
        <v>0.3003345303375653</v>
      </c>
      <c r="I88" s="1">
        <v>10.5</v>
      </c>
      <c r="J88" s="1">
        <f>ABS(B88-MIN('ID-41'!B95,'ID-52'!B95,'ID-64'!B95,'ID-74'!B95,'ID-77'!B95))</f>
        <v>0.40963542962817456</v>
      </c>
      <c r="K88" s="1">
        <f>ABS(C88-MIN('ID-23'!B95,'ID-25'!B95,'ID-66'!B95))</f>
        <v>0.48047450677913162</v>
      </c>
    </row>
    <row r="89" spans="1:11" x14ac:dyDescent="0.25">
      <c r="A89" s="1">
        <v>10.625</v>
      </c>
      <c r="B89" s="1">
        <f>AVERAGE('ID-41'!B96,'ID-52'!B96,'ID-64'!B96,'ID-74'!B96,'ID-77'!B96)</f>
        <v>33.239989425406783</v>
      </c>
      <c r="C89" s="1">
        <f>AVERAGE('ID-23'!B96,'ID-25'!B96,'ID-66'!B96)</f>
        <v>34.3370732115294</v>
      </c>
      <c r="E89" s="1">
        <v>10.625</v>
      </c>
      <c r="F89" s="1">
        <f>ABS(B89-MAX('ID-41'!B96,'ID-52'!B96,'ID-64'!B96,'ID-74'!B96,'ID-77'!B96))</f>
        <v>0.88364186586152016</v>
      </c>
      <c r="G89" s="1">
        <f>ABS(C89-MAX('ID-23'!B96,'ID-25'!B96,'ID-66'!B96))</f>
        <v>0.29786618240999729</v>
      </c>
      <c r="I89" s="1">
        <v>10.625</v>
      </c>
      <c r="J89" s="1">
        <f>ABS(B89-MIN('ID-41'!B96,'ID-52'!B96,'ID-64'!B96,'ID-74'!B96,'ID-77'!B96))</f>
        <v>0.42374066329848148</v>
      </c>
      <c r="K89" s="1">
        <f>ABS(C89-MIN('ID-23'!B96,'ID-25'!B96,'ID-66'!B96))</f>
        <v>0.47622114052349929</v>
      </c>
    </row>
    <row r="90" spans="1:11" x14ac:dyDescent="0.25">
      <c r="A90" s="1">
        <v>10.75</v>
      </c>
      <c r="B90" s="1">
        <f>AVERAGE('ID-41'!B97,'ID-52'!B97,'ID-64'!B97,'ID-74'!B97,'ID-77'!B97)</f>
        <v>33.235575968457979</v>
      </c>
      <c r="C90" s="1">
        <f>AVERAGE('ID-23'!B97,'ID-25'!B97,'ID-66'!B97)</f>
        <v>34.363676986997902</v>
      </c>
      <c r="E90" s="1">
        <v>10.75</v>
      </c>
      <c r="F90" s="1">
        <f>ABS(B90-MAX('ID-41'!B97,'ID-52'!B97,'ID-64'!B97,'ID-74'!B97,'ID-77'!B97))</f>
        <v>0.89086029132882061</v>
      </c>
      <c r="G90" s="1">
        <f>ABS(C90-MAX('ID-23'!B97,'ID-25'!B97,'ID-66'!B97))</f>
        <v>0.31521190189099713</v>
      </c>
      <c r="I90" s="1">
        <v>10.75</v>
      </c>
      <c r="J90" s="1">
        <f>ABS(B90-MIN('ID-41'!B97,'ID-52'!B97,'ID-64'!B97,'ID-74'!B97,'ID-77'!B97))</f>
        <v>0.44993815221867806</v>
      </c>
      <c r="K90" s="1">
        <f>ABS(C90-MIN('ID-23'!B97,'ID-25'!B97,'ID-66'!B97))</f>
        <v>0.46994030060740499</v>
      </c>
    </row>
    <row r="91" spans="1:11" x14ac:dyDescent="0.25">
      <c r="A91" s="1">
        <v>10.875</v>
      </c>
      <c r="B91" s="1">
        <f>AVERAGE('ID-41'!B98,'ID-52'!B98,'ID-64'!B98,'ID-74'!B98,'ID-77'!B98)</f>
        <v>33.240951747894727</v>
      </c>
      <c r="C91" s="1">
        <f>AVERAGE('ID-23'!B98,'ID-25'!B98,'ID-66'!B98)</f>
        <v>34.347099995169167</v>
      </c>
      <c r="E91" s="1">
        <v>10.875</v>
      </c>
      <c r="F91" s="1">
        <f>ABS(B91-MAX('ID-41'!B98,'ID-52'!B98,'ID-64'!B98,'ID-74'!B98,'ID-77'!B98))</f>
        <v>0.8782083140084751</v>
      </c>
      <c r="G91" s="1">
        <f>ABS(C91-MAX('ID-23'!B98,'ID-25'!B98,'ID-66'!B98))</f>
        <v>0.28783939877023101</v>
      </c>
      <c r="I91" s="1">
        <v>10.875</v>
      </c>
      <c r="J91" s="1">
        <f>ABS(B91-MIN('ID-41'!B98,'ID-52'!B98,'ID-64'!B98,'ID-74'!B98,'ID-77'!B98))</f>
        <v>0.49250654134192473</v>
      </c>
      <c r="K91" s="1">
        <f>ABS(C91-MIN('ID-23'!B98,'ID-25'!B98,'ID-66'!B98))</f>
        <v>0.4528011786011632</v>
      </c>
    </row>
    <row r="92" spans="1:11" x14ac:dyDescent="0.25">
      <c r="A92" s="1">
        <v>11</v>
      </c>
      <c r="B92" s="1">
        <f>AVERAGE('ID-41'!B99,'ID-52'!B99,'ID-64'!B99,'ID-74'!B99,'ID-77'!B99)</f>
        <v>33.234143436737568</v>
      </c>
      <c r="C92" s="1">
        <f>AVERAGE('ID-23'!B99,'ID-25'!B99,'ID-66'!B99)</f>
        <v>34.332063144065934</v>
      </c>
      <c r="E92" s="1">
        <v>11</v>
      </c>
      <c r="F92" s="1">
        <f>ABS(B92-MAX('ID-41'!B99,'ID-52'!B99,'ID-64'!B99,'ID-74'!B99,'ID-77'!B99))</f>
        <v>0.89058620294333224</v>
      </c>
      <c r="G92" s="1">
        <f>ABS(C92-MAX('ID-23'!B99,'ID-25'!B99,'ID-66'!B99))</f>
        <v>0.2754318054289655</v>
      </c>
      <c r="I92" s="1">
        <v>11</v>
      </c>
      <c r="J92" s="1">
        <f>ABS(B92-MIN('ID-41'!B99,'ID-52'!B99,'ID-64'!B99,'ID-74'!B99,'ID-77'!B99))</f>
        <v>0.49130195810496957</v>
      </c>
      <c r="K92" s="1">
        <f>ABS(C92-MIN('ID-23'!B99,'ID-25'!B99,'ID-66'!B99))</f>
        <v>0.45249213814883404</v>
      </c>
    </row>
    <row r="93" spans="1:11" x14ac:dyDescent="0.25">
      <c r="A93" s="1">
        <v>11.125</v>
      </c>
      <c r="B93" s="1">
        <f>AVERAGE('ID-41'!B100,'ID-52'!B100,'ID-64'!B100,'ID-74'!B100,'ID-77'!B100)</f>
        <v>33.227465783639687</v>
      </c>
      <c r="C93" s="1">
        <f>AVERAGE('ID-23'!B100,'ID-25'!B100,'ID-66'!B100)</f>
        <v>34.328996750753667</v>
      </c>
      <c r="E93" s="1">
        <v>11.125</v>
      </c>
      <c r="F93" s="1">
        <f>ABS(B93-MAX('ID-41'!B100,'ID-52'!B100,'ID-64'!B100,'ID-74'!B100,'ID-77'!B100))</f>
        <v>0.93332197138531114</v>
      </c>
      <c r="G93" s="1">
        <f>ABS(C93-MAX('ID-23'!B100,'ID-25'!B100,'ID-66'!B100))</f>
        <v>0.27005375429683198</v>
      </c>
      <c r="I93" s="1">
        <v>11.125</v>
      </c>
      <c r="J93" s="1">
        <f>ABS(B93-MIN('ID-41'!B100,'ID-52'!B100,'ID-64'!B100,'ID-74'!B100,'ID-77'!B100))</f>
        <v>0.48921905144588607</v>
      </c>
      <c r="K93" s="1">
        <f>ABS(C93-MIN('ID-23'!B100,'ID-25'!B100,'ID-66'!B100))</f>
        <v>0.44397308211466679</v>
      </c>
    </row>
    <row r="94" spans="1:11" x14ac:dyDescent="0.25">
      <c r="A94" s="1">
        <v>11.25</v>
      </c>
      <c r="B94" s="1">
        <f>AVERAGE('ID-41'!B101,'ID-52'!B101,'ID-64'!B101,'ID-74'!B101,'ID-77'!B101)</f>
        <v>33.224915576142322</v>
      </c>
      <c r="C94" s="1">
        <f>AVERAGE('ID-23'!B101,'ID-25'!B101,'ID-66'!B101)</f>
        <v>34.331237639893168</v>
      </c>
      <c r="E94" s="1">
        <v>11.25</v>
      </c>
      <c r="F94" s="1">
        <f>ABS(B94-MAX('ID-41'!B101,'ID-52'!B101,'ID-64'!B101,'ID-74'!B101,'ID-77'!B101))</f>
        <v>0.91843697888267428</v>
      </c>
      <c r="G94" s="1">
        <f>ABS(C94-MAX('ID-23'!B101,'ID-25'!B101,'ID-66'!B101))</f>
        <v>0.25860074394523025</v>
      </c>
      <c r="I94" s="1">
        <v>11.25</v>
      </c>
      <c r="J94" s="1">
        <f>ABS(B94-MIN('ID-41'!B101,'ID-52'!B101,'ID-64'!B101,'ID-74'!B101,'ID-77'!B101))</f>
        <v>0.47100634679752318</v>
      </c>
      <c r="K94" s="1">
        <f>ABS(C94-MIN('ID-23'!B101,'ID-25'!B101,'ID-66'!B101))</f>
        <v>0.44919326119497072</v>
      </c>
    </row>
    <row r="95" spans="1:11" x14ac:dyDescent="0.25">
      <c r="A95" s="1">
        <v>11.375</v>
      </c>
      <c r="B95" s="1">
        <f>AVERAGE('ID-41'!B102,'ID-52'!B102,'ID-64'!B102,'ID-74'!B102,'ID-77'!B102)</f>
        <v>33.225939469434934</v>
      </c>
      <c r="C95" s="1">
        <f>AVERAGE('ID-23'!B102,'ID-25'!B102,'ID-66'!B102)</f>
        <v>34.345103295786167</v>
      </c>
      <c r="E95" s="1">
        <v>11.375</v>
      </c>
      <c r="F95" s="1">
        <f>ABS(B95-MAX('ID-41'!B102,'ID-52'!B102,'ID-64'!B102,'ID-74'!B102,'ID-77'!B102))</f>
        <v>0.90494784008736673</v>
      </c>
      <c r="G95" s="1">
        <f>ABS(C95-MAX('ID-23'!B102,'ID-25'!B102,'ID-66'!B102))</f>
        <v>0.28638155269863574</v>
      </c>
      <c r="I95" s="1">
        <v>11.375</v>
      </c>
      <c r="J95" s="1">
        <f>ABS(B95-MIN('ID-41'!B102,'ID-52'!B102,'ID-64'!B102,'ID-74'!B102,'ID-77'!B102))</f>
        <v>0.45646087969133475</v>
      </c>
      <c r="K95" s="1">
        <f>ABS(C95-MIN('ID-23'!B102,'ID-25'!B102,'ID-66'!B102))</f>
        <v>0.47087252655536815</v>
      </c>
    </row>
    <row r="96" spans="1:11" x14ac:dyDescent="0.25">
      <c r="A96" s="1">
        <v>11.5</v>
      </c>
      <c r="B96" s="1">
        <f>AVERAGE('ID-41'!B103,'ID-52'!B103,'ID-64'!B103,'ID-74'!B103,'ID-77'!B103)</f>
        <v>33.230221679855745</v>
      </c>
      <c r="C96" s="1">
        <f>AVERAGE('ID-23'!B103,'ID-25'!B103,'ID-66'!B103)</f>
        <v>34.330901472948298</v>
      </c>
      <c r="E96" s="1">
        <v>11.5</v>
      </c>
      <c r="F96" s="1">
        <f>ABS(B96-MAX('ID-41'!B103,'ID-52'!B103,'ID-64'!B103,'ID-74'!B103,'ID-77'!B103))</f>
        <v>0.90427201776185484</v>
      </c>
      <c r="G96" s="1">
        <f>ABS(C96-MAX('ID-23'!B103,'ID-25'!B103,'ID-66'!B103))</f>
        <v>0.29041165836480332</v>
      </c>
      <c r="I96" s="1">
        <v>11.5</v>
      </c>
      <c r="J96" s="1">
        <f>ABS(B96-MIN('ID-41'!B103,'ID-52'!B103,'ID-64'!B103,'ID-74'!B103,'ID-77'!B103))</f>
        <v>0.44917861005514226</v>
      </c>
      <c r="K96" s="1">
        <f>ABS(C96-MIN('ID-23'!B103,'ID-25'!B103,'ID-66'!B103))</f>
        <v>0.45526537827370106</v>
      </c>
    </row>
    <row r="97" spans="1:11" x14ac:dyDescent="0.25">
      <c r="A97" s="1">
        <v>11.625</v>
      </c>
      <c r="B97" s="1">
        <f>AVERAGE('ID-41'!B104,'ID-52'!B104,'ID-64'!B104,'ID-74'!B104,'ID-77'!B104)</f>
        <v>33.237864827690998</v>
      </c>
      <c r="C97" s="1">
        <f>AVERAGE('ID-23'!B104,'ID-25'!B104,'ID-66'!B104)</f>
        <v>34.314644308034268</v>
      </c>
      <c r="E97" s="1">
        <v>11.625</v>
      </c>
      <c r="F97" s="1">
        <f>ABS(B97-MAX('ID-41'!B104,'ID-52'!B104,'ID-64'!B104,'ID-74'!B104,'ID-77'!B104))</f>
        <v>0.90760370564090209</v>
      </c>
      <c r="G97" s="1">
        <f>ABS(C97-MAX('ID-23'!B104,'ID-25'!B104,'ID-66'!B104))</f>
        <v>0.26962841923842973</v>
      </c>
      <c r="I97" s="1">
        <v>11.625</v>
      </c>
      <c r="J97" s="1">
        <f>ABS(B97-MIN('ID-41'!B104,'ID-52'!B104,'ID-64'!B104,'ID-74'!B104,'ID-77'!B104))</f>
        <v>0.43106944592449992</v>
      </c>
      <c r="K97" s="1">
        <f>ABS(C97-MIN('ID-23'!B104,'ID-25'!B104,'ID-66'!B104))</f>
        <v>0.45525377548986512</v>
      </c>
    </row>
    <row r="98" spans="1:11" x14ac:dyDescent="0.25">
      <c r="A98" s="1">
        <v>11.75</v>
      </c>
      <c r="B98" s="1">
        <f>AVERAGE('ID-41'!B105,'ID-52'!B105,'ID-64'!B105,'ID-74'!B105,'ID-77'!B105)</f>
        <v>33.23632595023826</v>
      </c>
      <c r="C98" s="1">
        <f>AVERAGE('ID-23'!B105,'ID-25'!B105,'ID-66'!B105)</f>
        <v>34.323940521356967</v>
      </c>
      <c r="E98" s="1">
        <v>11.75</v>
      </c>
      <c r="F98" s="1">
        <f>ABS(B98-MAX('ID-41'!B105,'ID-52'!B105,'ID-64'!B105,'ID-74'!B105,'ID-77'!B105))</f>
        <v>0.9277799124588384</v>
      </c>
      <c r="G98" s="1">
        <f>ABS(C98-MAX('ID-23'!B105,'ID-25'!B105,'ID-66'!B105))</f>
        <v>0.28739281197633204</v>
      </c>
      <c r="I98" s="1">
        <v>11.75</v>
      </c>
      <c r="J98" s="1">
        <f>ABS(B98-MIN('ID-41'!B105,'ID-52'!B105,'ID-64'!B105,'ID-74'!B105,'ID-77'!B105))</f>
        <v>0.45088993029516189</v>
      </c>
      <c r="K98" s="1">
        <f>ABS(C98-MIN('ID-23'!B105,'ID-25'!B105,'ID-66'!B105))</f>
        <v>0.46280738526226628</v>
      </c>
    </row>
    <row r="99" spans="1:11" x14ac:dyDescent="0.25">
      <c r="A99" s="1">
        <v>11.875</v>
      </c>
      <c r="B99" s="1">
        <f>AVERAGE('ID-41'!B106,'ID-52'!B106,'ID-64'!B106,'ID-74'!B106,'ID-77'!B106)</f>
        <v>33.233676762592921</v>
      </c>
      <c r="C99" s="1">
        <f>AVERAGE('ID-23'!B106,'ID-25'!B106,'ID-66'!B106)</f>
        <v>34.339835567371097</v>
      </c>
      <c r="E99" s="1">
        <v>11.875</v>
      </c>
      <c r="F99" s="1">
        <f>ABS(B99-MAX('ID-41'!B106,'ID-52'!B106,'ID-64'!B106,'ID-74'!B106,'ID-77'!B106))</f>
        <v>0.93735647867568161</v>
      </c>
      <c r="G99" s="1">
        <f>ABS(C99-MAX('ID-23'!B106,'ID-25'!B106,'ID-66'!B106))</f>
        <v>0.24616443262890186</v>
      </c>
      <c r="I99" s="1">
        <v>11.875</v>
      </c>
      <c r="J99" s="1">
        <f>ABS(B99-MIN('ID-41'!B106,'ID-52'!B106,'ID-64'!B106,'ID-74'!B106,'ID-77'!B106))</f>
        <v>0.46003806458712404</v>
      </c>
      <c r="K99" s="1">
        <f>ABS(C99-MIN('ID-23'!B106,'ID-25'!B106,'ID-66'!B106))</f>
        <v>0.40309592240069492</v>
      </c>
    </row>
    <row r="100" spans="1:11" x14ac:dyDescent="0.25">
      <c r="A100" s="1">
        <v>12</v>
      </c>
      <c r="B100" s="1">
        <f>AVERAGE('ID-41'!B107,'ID-52'!B107,'ID-64'!B107,'ID-74'!B107,'ID-77'!B107)</f>
        <v>33.230820626663956</v>
      </c>
      <c r="C100" s="1">
        <f>AVERAGE('ID-23'!B107,'ID-25'!B107,'ID-66'!B107)</f>
        <v>34.347442897453398</v>
      </c>
      <c r="E100" s="1">
        <v>12</v>
      </c>
      <c r="F100" s="1">
        <f>ABS(B100-MAX('ID-41'!B107,'ID-52'!B107,'ID-64'!B107,'ID-74'!B107,'ID-77'!B107))</f>
        <v>0.9428071384141461</v>
      </c>
      <c r="G100" s="1">
        <f>ABS(C100-MAX('ID-23'!B107,'ID-25'!B107,'ID-66'!B107))</f>
        <v>0.24565811264760384</v>
      </c>
      <c r="I100" s="1">
        <v>12</v>
      </c>
      <c r="J100" s="1">
        <f>ABS(B100-MIN('ID-41'!B107,'ID-52'!B107,'ID-64'!B107,'ID-74'!B107,'ID-77'!B107))</f>
        <v>0.45511739731915668</v>
      </c>
      <c r="K100" s="1">
        <f>ABS(C100-MIN('ID-23'!B107,'ID-25'!B107,'ID-66'!B107))</f>
        <v>0.42177721697999715</v>
      </c>
    </row>
    <row r="101" spans="1:11" x14ac:dyDescent="0.25">
      <c r="A101" s="1">
        <v>12.125</v>
      </c>
      <c r="B101" s="1">
        <f>AVERAGE('ID-41'!B108,'ID-52'!B108,'ID-64'!B108,'ID-74'!B108,'ID-77'!B108)</f>
        <v>33.232886670968242</v>
      </c>
      <c r="C101" s="1">
        <f>AVERAGE('ID-23'!B108,'ID-25'!B108,'ID-66'!B108)</f>
        <v>34.343338794332332</v>
      </c>
      <c r="E101" s="1">
        <v>12.125</v>
      </c>
      <c r="F101" s="1">
        <f>ABS(B101-MAX('ID-41'!B108,'ID-52'!B108,'ID-64'!B108,'ID-74'!B108,'ID-77'!B108))</f>
        <v>0.94737442664946059</v>
      </c>
      <c r="G101" s="1">
        <f>ABS(C101-MAX('ID-23'!B108,'ID-25'!B108,'ID-66'!B108))</f>
        <v>0.27106524607166449</v>
      </c>
      <c r="I101" s="1">
        <v>12.125</v>
      </c>
      <c r="J101" s="1">
        <f>ABS(B101-MIN('ID-41'!B108,'ID-52'!B108,'ID-64'!B108,'ID-74'!B108,'ID-77'!B108))</f>
        <v>0.44676764817614156</v>
      </c>
      <c r="K101" s="1">
        <f>ABS(C101-MIN('ID-23'!B108,'ID-25'!B108,'ID-66'!B108))</f>
        <v>0.45280624995363183</v>
      </c>
    </row>
    <row r="102" spans="1:11" x14ac:dyDescent="0.25">
      <c r="A102" s="1">
        <v>12.25</v>
      </c>
      <c r="B102" s="1">
        <f>AVERAGE('ID-41'!B109,'ID-52'!B109,'ID-64'!B109,'ID-74'!B109,'ID-77'!B109)</f>
        <v>33.230341998682036</v>
      </c>
      <c r="C102" s="1">
        <f>AVERAGE('ID-23'!B109,'ID-25'!B109,'ID-66'!B109)</f>
        <v>34.335896075257068</v>
      </c>
      <c r="E102" s="1">
        <v>12.25</v>
      </c>
      <c r="F102" s="1">
        <f>ABS(B102-MAX('ID-41'!B109,'ID-52'!B109,'ID-64'!B109,'ID-74'!B109,'ID-77'!B109))</f>
        <v>0.96068060713676573</v>
      </c>
      <c r="G102" s="1">
        <f>ABS(C102-MAX('ID-23'!B109,'ID-25'!B109,'ID-66'!B109))</f>
        <v>0.26315442979343118</v>
      </c>
      <c r="I102" s="1">
        <v>12.25</v>
      </c>
      <c r="J102" s="1">
        <f>ABS(B102-MIN('ID-41'!B109,'ID-52'!B109,'ID-64'!B109,'ID-74'!B109,'ID-77'!B109))</f>
        <v>0.4556943191948335</v>
      </c>
      <c r="K102" s="1">
        <f>ABS(C102-MIN('ID-23'!B109,'ID-25'!B109,'ID-66'!B109))</f>
        <v>0.4562688563221684</v>
      </c>
    </row>
    <row r="103" spans="1:11" x14ac:dyDescent="0.25">
      <c r="A103" s="1">
        <v>12.375</v>
      </c>
      <c r="B103" s="1">
        <f>AVERAGE('ID-41'!B110,'ID-52'!B110,'ID-64'!B110,'ID-74'!B110,'ID-77'!B110)</f>
        <v>33.2263540384414</v>
      </c>
      <c r="C103" s="1">
        <f>AVERAGE('ID-23'!B110,'ID-25'!B110,'ID-66'!B110)</f>
        <v>34.334964087488736</v>
      </c>
      <c r="E103" s="1">
        <v>12.375</v>
      </c>
      <c r="F103" s="1">
        <f>ABS(B103-MAX('ID-41'!B110,'ID-52'!B110,'ID-64'!B110,'ID-74'!B110,'ID-77'!B110))</f>
        <v>0.9857130382768986</v>
      </c>
      <c r="G103" s="1">
        <f>ABS(C103-MAX('ID-23'!B110,'ID-25'!B110,'ID-66'!B110))</f>
        <v>0.26754096301626618</v>
      </c>
      <c r="I103" s="1">
        <v>12.375</v>
      </c>
      <c r="J103" s="1">
        <f>ABS(B103-MIN('ID-41'!B110,'ID-52'!B110,'ID-64'!B110,'ID-74'!B110,'ID-77'!B110))</f>
        <v>0.46171855980890086</v>
      </c>
      <c r="K103" s="1">
        <f>ABS(C103-MIN('ID-23'!B110,'ID-25'!B110,'ID-66'!B110))</f>
        <v>0.45977769695623749</v>
      </c>
    </row>
    <row r="104" spans="1:11" x14ac:dyDescent="0.25">
      <c r="A104" s="1">
        <v>12.5</v>
      </c>
      <c r="B104" s="1">
        <f>AVERAGE('ID-41'!B111,'ID-52'!B111,'ID-64'!B111,'ID-74'!B111,'ID-77'!B111)</f>
        <v>33.210054252293297</v>
      </c>
      <c r="C104" s="1">
        <f>AVERAGE('ID-23'!B111,'ID-25'!B111,'ID-66'!B111)</f>
        <v>34.335785742207264</v>
      </c>
      <c r="E104" s="1">
        <v>12.5</v>
      </c>
      <c r="F104" s="1">
        <f>ABS(B104-MAX('ID-41'!B111,'ID-52'!B111,'ID-64'!B111,'ID-74'!B111,'ID-77'!B111))</f>
        <v>1.0368198027319053</v>
      </c>
      <c r="G104" s="1">
        <f>ABS(C104-MAX('ID-23'!B111,'ID-25'!B111,'ID-66'!B111))</f>
        <v>0.27900213658063677</v>
      </c>
      <c r="I104" s="1">
        <v>12.5</v>
      </c>
      <c r="J104" s="1">
        <f>ABS(B104-MIN('ID-41'!B111,'ID-52'!B111,'ID-64'!B111,'ID-74'!B111,'ID-77'!B111))</f>
        <v>0.47373234631039907</v>
      </c>
      <c r="K104" s="1">
        <f>ABS(C104-MIN('ID-23'!B111,'ID-25'!B111,'ID-66'!B111))</f>
        <v>0.4689188783019631</v>
      </c>
    </row>
    <row r="105" spans="1:11" x14ac:dyDescent="0.25">
      <c r="A105" s="1">
        <v>12.625</v>
      </c>
      <c r="B105" s="1">
        <f>AVERAGE('ID-41'!B112,'ID-52'!B112,'ID-64'!B112,'ID-74'!B112,'ID-77'!B112)</f>
        <v>33.208661698930442</v>
      </c>
      <c r="C105" s="1">
        <f>AVERAGE('ID-23'!B112,'ID-25'!B112,'ID-66'!B112)</f>
        <v>34.354632138103966</v>
      </c>
      <c r="E105" s="1">
        <v>12.625</v>
      </c>
      <c r="F105" s="1">
        <f>ABS(B105-MAX('ID-41'!B112,'ID-52'!B112,'ID-64'!B112,'ID-74'!B112,'ID-77'!B112))</f>
        <v>1.0240894981582613</v>
      </c>
      <c r="G105" s="1">
        <f>ABS(C105-MAX('ID-23'!B112,'ID-25'!B112,'ID-66'!B112))</f>
        <v>0.33020624573443058</v>
      </c>
      <c r="I105" s="1">
        <v>12.625</v>
      </c>
      <c r="J105" s="1">
        <f>ABS(B105-MIN('ID-41'!B112,'ID-52'!B112,'ID-64'!B112,'ID-74'!B112,'ID-77'!B112))</f>
        <v>0.46484228440053954</v>
      </c>
      <c r="K105" s="1">
        <f>ABS(C105-MIN('ID-23'!B112,'ID-25'!B112,'ID-66'!B112))</f>
        <v>0.47646645763056483</v>
      </c>
    </row>
    <row r="106" spans="1:11" x14ac:dyDescent="0.25">
      <c r="A106" s="1">
        <v>12.75</v>
      </c>
      <c r="B106" s="1">
        <f>AVERAGE('ID-41'!B113,'ID-52'!B113,'ID-64'!B113,'ID-74'!B113,'ID-77'!B113)</f>
        <v>33.212028486462941</v>
      </c>
      <c r="C106" s="1">
        <f>AVERAGE('ID-23'!B113,'ID-25'!B113,'ID-66'!B113)</f>
        <v>34.341395324950867</v>
      </c>
      <c r="E106" s="1">
        <v>12.75</v>
      </c>
      <c r="F106" s="1">
        <f>ABS(B106-MAX('ID-41'!B113,'ID-52'!B113,'ID-64'!B113,'ID-74'!B113,'ID-77'!B113))</f>
        <v>1.0208754992500602</v>
      </c>
      <c r="G106" s="1">
        <f>ABS(C106-MAX('ID-23'!B113,'ID-25'!B113,'ID-66'!B113))</f>
        <v>0.32597841242283465</v>
      </c>
      <c r="I106" s="1">
        <v>12.75</v>
      </c>
      <c r="J106" s="1">
        <f>ABS(B106-MIN('ID-41'!B113,'ID-52'!B113,'ID-64'!B113,'ID-74'!B113,'ID-77'!B113))</f>
        <v>0.45473528845724331</v>
      </c>
      <c r="K106" s="1">
        <f>ABS(C106-MIN('ID-23'!B113,'ID-25'!B113,'ID-66'!B113))</f>
        <v>0.46615272140056874</v>
      </c>
    </row>
    <row r="107" spans="1:11" x14ac:dyDescent="0.25">
      <c r="A107" s="1">
        <v>12.875</v>
      </c>
      <c r="B107" s="1">
        <f>AVERAGE('ID-41'!B114,'ID-52'!B114,'ID-64'!B114,'ID-74'!B114,'ID-77'!B114)</f>
        <v>33.212905689007265</v>
      </c>
      <c r="C107" s="1">
        <f>AVERAGE('ID-23'!B114,'ID-25'!B114,'ID-66'!B114)</f>
        <v>34.326526413172701</v>
      </c>
      <c r="E107" s="1">
        <v>12.875</v>
      </c>
      <c r="F107" s="1">
        <f>ABS(B107-MAX('ID-41'!B114,'ID-52'!B114,'ID-64'!B114,'ID-74'!B114,'ID-77'!B114))</f>
        <v>1.0218404086105366</v>
      </c>
      <c r="G107" s="1">
        <f>ABS(C107-MAX('ID-23'!B114,'ID-25'!B114,'ID-66'!B114))</f>
        <v>0.34199883935259834</v>
      </c>
      <c r="I107" s="1">
        <v>12.875</v>
      </c>
      <c r="J107" s="1">
        <f>ABS(B107-MIN('ID-41'!B114,'ID-52'!B114,'ID-64'!B114,'ID-74'!B114,'ID-77'!B114))</f>
        <v>0.45041235567396143</v>
      </c>
      <c r="K107" s="1">
        <f>ABS(C107-MIN('ID-23'!B114,'ID-25'!B114,'ID-66'!B114))</f>
        <v>0.46820392796560384</v>
      </c>
    </row>
    <row r="108" spans="1:11" x14ac:dyDescent="0.25">
      <c r="A108" s="1">
        <v>13</v>
      </c>
      <c r="B108" s="1">
        <f>AVERAGE('ID-41'!B115,'ID-52'!B115,'ID-64'!B115,'ID-74'!B115,'ID-77'!B115)</f>
        <v>33.21195077655296</v>
      </c>
      <c r="C108" s="1">
        <f>AVERAGE('ID-23'!B115,'ID-25'!B115,'ID-66'!B115)</f>
        <v>34.307521828857404</v>
      </c>
      <c r="E108" s="1">
        <v>13</v>
      </c>
      <c r="F108" s="1">
        <f>ABS(B108-MAX('ID-41'!B115,'ID-52'!B115,'ID-64'!B115,'ID-74'!B115,'ID-77'!B115))</f>
        <v>1.0274568155092396</v>
      </c>
      <c r="G108" s="1">
        <f>ABS(C108-MAX('ID-23'!B115,'ID-25'!B115,'ID-66'!B115))</f>
        <v>0.31897312063749439</v>
      </c>
      <c r="I108" s="1">
        <v>13</v>
      </c>
      <c r="J108" s="1">
        <f>ABS(B108-MIN('ID-41'!B115,'ID-52'!B115,'ID-64'!B115,'ID-74'!B115,'ID-77'!B115))</f>
        <v>0.45886425518546048</v>
      </c>
      <c r="K108" s="1">
        <f>ABS(C108-MIN('ID-23'!B115,'ID-25'!B115,'ID-66'!B115))</f>
        <v>0.44666975785150242</v>
      </c>
    </row>
    <row r="109" spans="1:11" x14ac:dyDescent="0.25">
      <c r="A109" s="1">
        <v>13.125</v>
      </c>
      <c r="B109" s="1">
        <f>AVERAGE('ID-41'!B116,'ID-52'!B116,'ID-64'!B116,'ID-74'!B116,'ID-77'!B116)</f>
        <v>33.207581729260241</v>
      </c>
      <c r="C109" s="1">
        <f>AVERAGE('ID-23'!B116,'ID-25'!B116,'ID-66'!B116)</f>
        <v>34.298726275861299</v>
      </c>
      <c r="E109" s="1">
        <v>13.125</v>
      </c>
      <c r="F109" s="1">
        <f>ABS(B109-MAX('ID-41'!B116,'ID-52'!B116,'ID-64'!B116,'ID-74'!B116,'ID-77'!B116))</f>
        <v>1.0184496511616601</v>
      </c>
      <c r="G109" s="1">
        <f>ABS(C109-MAX('ID-23'!B116,'ID-25'!B116,'ID-66'!B116))</f>
        <v>0.3149100877750044</v>
      </c>
      <c r="I109" s="1">
        <v>13.125</v>
      </c>
      <c r="J109" s="1">
        <f>ABS(B109-MIN('ID-41'!B116,'ID-52'!B116,'ID-64'!B116,'ID-74'!B116,'ID-77'!B116))</f>
        <v>0.45814306401813809</v>
      </c>
      <c r="K109" s="1">
        <f>ABS(C109-MIN('ID-23'!B116,'ID-25'!B116,'ID-66'!B116))</f>
        <v>0.444844619056596</v>
      </c>
    </row>
    <row r="110" spans="1:11" x14ac:dyDescent="0.25">
      <c r="A110" s="1">
        <v>13.25</v>
      </c>
      <c r="B110" s="1">
        <f>AVERAGE('ID-41'!B117,'ID-52'!B117,'ID-64'!B117,'ID-74'!B117,'ID-77'!B117)</f>
        <v>33.209156789124066</v>
      </c>
      <c r="C110" s="1">
        <f>AVERAGE('ID-23'!B117,'ID-25'!B117,'ID-66'!B117)</f>
        <v>34.305931316116499</v>
      </c>
      <c r="E110" s="1">
        <v>13.25</v>
      </c>
      <c r="F110" s="1">
        <f>ABS(B110-MAX('ID-41'!B117,'ID-52'!B117,'ID-64'!B117,'ID-74'!B117,'ID-77'!B117))</f>
        <v>1.018612922250334</v>
      </c>
      <c r="G110" s="1">
        <f>ABS(C110-MAX('ID-23'!B117,'ID-25'!B117,'ID-66'!B117))</f>
        <v>0.31557373438850078</v>
      </c>
      <c r="I110" s="1">
        <v>13.25</v>
      </c>
      <c r="J110" s="1">
        <f>ABS(B110-MIN('ID-41'!B117,'ID-52'!B117,'ID-64'!B117,'ID-74'!B117,'ID-77'!B117))</f>
        <v>0.45946975920956845</v>
      </c>
      <c r="K110" s="1">
        <f>ABS(C110-MIN('ID-23'!B117,'ID-25'!B117,'ID-66'!B117))</f>
        <v>0.44468575398629895</v>
      </c>
    </row>
    <row r="111" spans="1:11" x14ac:dyDescent="0.25">
      <c r="A111" s="1">
        <v>13.375</v>
      </c>
      <c r="B111" s="1">
        <f>AVERAGE('ID-41'!B118,'ID-52'!B118,'ID-64'!B118,'ID-74'!B118,'ID-77'!B118)</f>
        <v>33.227729384666858</v>
      </c>
      <c r="C111" s="1">
        <f>AVERAGE('ID-23'!B118,'ID-25'!B118,'ID-66'!B118)</f>
        <v>34.316608690913</v>
      </c>
      <c r="E111" s="1">
        <v>13.375</v>
      </c>
      <c r="F111" s="1">
        <f>ABS(B111-MAX('ID-41'!B118,'ID-52'!B118,'ID-64'!B118,'ID-74'!B118,'ID-77'!B118))</f>
        <v>0.98799020501434143</v>
      </c>
      <c r="G111" s="1">
        <f>ABS(C111-MAX('ID-23'!B118,'ID-25'!B118,'ID-66'!B118))</f>
        <v>0.31334080403649978</v>
      </c>
      <c r="I111" s="1">
        <v>13.375</v>
      </c>
      <c r="J111" s="1">
        <f>ABS(B111-MIN('ID-41'!B118,'ID-52'!B118,'ID-64'!B118,'ID-74'!B118,'ID-77'!B118))</f>
        <v>0.43139636472385945</v>
      </c>
      <c r="K111" s="1">
        <f>ABS(C111-MIN('ID-23'!B118,'ID-25'!B118,'ID-66'!B118))</f>
        <v>0.42613235955209916</v>
      </c>
    </row>
    <row r="112" spans="1:11" x14ac:dyDescent="0.25">
      <c r="A112" s="1">
        <v>13.5</v>
      </c>
      <c r="B112" s="1">
        <f>AVERAGE('ID-41'!B119,'ID-52'!B119,'ID-64'!B119,'ID-74'!B119,'ID-77'!B119)</f>
        <v>33.232832805829013</v>
      </c>
      <c r="C112" s="1">
        <f>AVERAGE('ID-23'!B119,'ID-25'!B119,'ID-66'!B119)</f>
        <v>34.300130890727267</v>
      </c>
      <c r="E112" s="1">
        <v>13.5</v>
      </c>
      <c r="F112" s="1">
        <f>ABS(B112-MAX('ID-41'!B119,'ID-52'!B119,'ID-64'!B119,'ID-74'!B119,'ID-77'!B119))</f>
        <v>0.97227806427558505</v>
      </c>
      <c r="G112" s="1">
        <f>ABS(C112-MAX('ID-23'!B119,'ID-25'!B119,'ID-66'!B119))</f>
        <v>0.33116203856562976</v>
      </c>
      <c r="I112" s="1">
        <v>13.5</v>
      </c>
      <c r="J112" s="1">
        <f>ABS(B112-MIN('ID-41'!B119,'ID-52'!B119,'ID-64'!B119,'ID-74'!B119,'ID-77'!B119))</f>
        <v>0.40969192406261357</v>
      </c>
      <c r="K112" s="1">
        <f>ABS(C112-MIN('ID-23'!B119,'ID-25'!B119,'ID-66'!B119))</f>
        <v>0.41499479605266743</v>
      </c>
    </row>
    <row r="113" spans="1:11" x14ac:dyDescent="0.25">
      <c r="A113" s="1">
        <v>13.625</v>
      </c>
      <c r="B113" s="1">
        <f>AVERAGE('ID-41'!B120,'ID-52'!B120,'ID-64'!B120,'ID-74'!B120,'ID-77'!B120)</f>
        <v>33.23120641024542</v>
      </c>
      <c r="C113" s="1">
        <f>AVERAGE('ID-23'!B120,'ID-25'!B120,'ID-66'!B120)</f>
        <v>34.307994451822069</v>
      </c>
      <c r="E113" s="1">
        <v>13.625</v>
      </c>
      <c r="F113" s="1">
        <f>ABS(B113-MAX('ID-41'!B120,'ID-52'!B120,'ID-64'!B120,'ID-74'!B120,'ID-77'!B120))</f>
        <v>0.97114849901257827</v>
      </c>
      <c r="G113" s="1">
        <f>ABS(C113-MAX('ID-23'!B120,'ID-25'!B120,'ID-66'!B120))</f>
        <v>0.35419746736982916</v>
      </c>
      <c r="I113" s="1">
        <v>13.625</v>
      </c>
      <c r="J113" s="1">
        <f>ABS(B113-MIN('ID-41'!B120,'ID-52'!B120,'ID-64'!B120,'ID-74'!B120,'ID-77'!B120))</f>
        <v>0.43409725070122107</v>
      </c>
      <c r="K113" s="1">
        <f>ABS(C113-MIN('ID-23'!B120,'ID-25'!B120,'ID-66'!B120))</f>
        <v>0.40942344590497015</v>
      </c>
    </row>
    <row r="114" spans="1:11" x14ac:dyDescent="0.25">
      <c r="A114" s="1">
        <v>13.75</v>
      </c>
      <c r="B114" s="1">
        <f>AVERAGE('ID-41'!B121,'ID-52'!B121,'ID-64'!B121,'ID-74'!B121,'ID-77'!B121)</f>
        <v>33.216513997462776</v>
      </c>
      <c r="C114" s="1">
        <f>AVERAGE('ID-23'!B121,'ID-25'!B121,'ID-66'!B121)</f>
        <v>34.315079204213767</v>
      </c>
      <c r="E114" s="1">
        <v>13.75</v>
      </c>
      <c r="F114" s="1">
        <f>ABS(B114-MAX('ID-41'!B121,'ID-52'!B121,'ID-64'!B121,'ID-74'!B121,'ID-77'!B121))</f>
        <v>0.98214227396452713</v>
      </c>
      <c r="G114" s="1">
        <f>ABS(C114-MAX('ID-23'!B121,'ID-25'!B121,'ID-66'!B121))</f>
        <v>0.3590117048771333</v>
      </c>
      <c r="I114" s="1">
        <v>13.75</v>
      </c>
      <c r="J114" s="1">
        <f>ABS(B114-MIN('ID-41'!B121,'ID-52'!B121,'ID-64'!B121,'ID-74'!B121,'ID-77'!B121))</f>
        <v>0.49652206868787374</v>
      </c>
      <c r="K114" s="1">
        <f>ABS(C114-MIN('ID-23'!B121,'ID-25'!B121,'ID-66'!B121))</f>
        <v>0.41133660066346778</v>
      </c>
    </row>
    <row r="115" spans="1:11" x14ac:dyDescent="0.25">
      <c r="A115" s="1">
        <v>13.875</v>
      </c>
      <c r="B115" s="1">
        <f>AVERAGE('ID-41'!B122,'ID-52'!B122,'ID-64'!B122,'ID-74'!B122,'ID-77'!B122)</f>
        <v>33.212582102904996</v>
      </c>
      <c r="C115" s="1">
        <f>AVERAGE('ID-23'!B122,'ID-25'!B122,'ID-66'!B122)</f>
        <v>34.301573446792595</v>
      </c>
      <c r="E115" s="1">
        <v>13.875</v>
      </c>
      <c r="F115" s="1">
        <f>ABS(B115-MAX('ID-41'!B122,'ID-52'!B122,'ID-64'!B122,'ID-74'!B122,'ID-77'!B122))</f>
        <v>0.98801141296670636</v>
      </c>
      <c r="G115" s="1">
        <f>ABS(C115-MAX('ID-23'!B122,'ID-25'!B122,'ID-66'!B122))</f>
        <v>0.36004271482350703</v>
      </c>
      <c r="I115" s="1">
        <v>13.875</v>
      </c>
      <c r="J115" s="1">
        <f>ABS(B115-MIN('ID-41'!B122,'ID-52'!B122,'ID-64'!B122,'ID-74'!B122,'ID-77'!B122))</f>
        <v>0.50590872968559353</v>
      </c>
      <c r="K115" s="1">
        <f>ABS(C115-MIN('ID-23'!B122,'ID-25'!B122,'ID-66'!B122))</f>
        <v>0.39625687874529802</v>
      </c>
    </row>
    <row r="116" spans="1:11" x14ac:dyDescent="0.25">
      <c r="A116" s="1">
        <v>14</v>
      </c>
      <c r="B116" s="1">
        <f>AVERAGE('ID-41'!B123,'ID-52'!B123,'ID-64'!B123,'ID-74'!B123,'ID-77'!B123)</f>
        <v>33.212326610082314</v>
      </c>
      <c r="C116" s="1">
        <f>AVERAGE('ID-23'!B123,'ID-25'!B123,'ID-66'!B123)</f>
        <v>34.300063569541265</v>
      </c>
      <c r="E116" s="1">
        <v>14</v>
      </c>
      <c r="F116" s="1">
        <f>ABS(B116-MAX('ID-41'!B123,'ID-52'!B123,'ID-64'!B123,'ID-74'!B123,'ID-77'!B123))</f>
        <v>0.98450484626558676</v>
      </c>
      <c r="G116" s="1">
        <f>ABS(C116-MAX('ID-23'!B123,'ID-25'!B123,'ID-66'!B123))</f>
        <v>0.35905764257993411</v>
      </c>
      <c r="I116" s="1">
        <v>14</v>
      </c>
      <c r="J116" s="1">
        <f>ABS(B116-MIN('ID-41'!B123,'ID-52'!B123,'ID-64'!B123,'ID-74'!B123,'ID-77'!B123))</f>
        <v>0.50736074398541575</v>
      </c>
      <c r="K116" s="1">
        <f>ABS(C116-MIN('ID-23'!B123,'ID-25'!B123,'ID-66'!B123))</f>
        <v>0.38991268196726736</v>
      </c>
    </row>
    <row r="117" spans="1:11" x14ac:dyDescent="0.25">
      <c r="A117" s="1">
        <v>14.125</v>
      </c>
      <c r="B117" s="1">
        <f>AVERAGE('ID-41'!B124,'ID-52'!B124,'ID-64'!B124,'ID-74'!B124,'ID-77'!B124)</f>
        <v>33.202166159937541</v>
      </c>
      <c r="C117" s="1">
        <f>AVERAGE('ID-23'!B124,'ID-25'!B124,'ID-66'!B124)</f>
        <v>34.287257849439264</v>
      </c>
      <c r="E117" s="1">
        <v>14.125</v>
      </c>
      <c r="F117" s="1">
        <f>ABS(B117-MAX('ID-41'!B124,'ID-52'!B124,'ID-64'!B124,'ID-74'!B124,'ID-77'!B124))</f>
        <v>0.99096089297115952</v>
      </c>
      <c r="G117" s="1">
        <f>ABS(C117-MAX('ID-23'!B124,'ID-25'!B124,'ID-66'!B124))</f>
        <v>0.35324720106573437</v>
      </c>
      <c r="I117" s="1">
        <v>14.125</v>
      </c>
      <c r="J117" s="1">
        <f>ABS(B117-MIN('ID-41'!B124,'ID-52'!B124,'ID-64'!B124,'ID-74'!B124,'ID-77'!B124))</f>
        <v>0.54336507731643735</v>
      </c>
      <c r="K117" s="1">
        <f>ABS(C117-MIN('ID-23'!B124,'ID-25'!B124,'ID-66'!B124))</f>
        <v>0.36164838198366311</v>
      </c>
    </row>
    <row r="118" spans="1:11" x14ac:dyDescent="0.25">
      <c r="A118" s="1">
        <v>14.25</v>
      </c>
      <c r="B118" s="1">
        <f>AVERAGE('ID-41'!B125,'ID-52'!B125,'ID-64'!B125,'ID-74'!B125,'ID-77'!B125)</f>
        <v>33.181797291537677</v>
      </c>
      <c r="C118" s="1">
        <f>AVERAGE('ID-23'!B125,'ID-25'!B125,'ID-66'!B125)</f>
        <v>34.260559052627698</v>
      </c>
      <c r="E118" s="1">
        <v>14.25</v>
      </c>
      <c r="F118" s="1">
        <f>ABS(B118-MAX('ID-41'!B125,'ID-52'!B125,'ID-64'!B125,'ID-74'!B125,'ID-77'!B125))</f>
        <v>1.0149822743340238</v>
      </c>
      <c r="G118" s="1">
        <f>ABS(C118-MAX('ID-23'!B125,'ID-25'!B125,'ID-66'!B125))</f>
        <v>0.36881468474599899</v>
      </c>
      <c r="I118" s="1">
        <v>14.25</v>
      </c>
      <c r="J118" s="1">
        <f>ABS(B118-MIN('ID-41'!B125,'ID-52'!B125,'ID-64'!B125,'ID-74'!B125,'ID-77'!B125))</f>
        <v>0.65484680435817921</v>
      </c>
      <c r="K118" s="1">
        <f>ABS(C118-MIN('ID-23'!B125,'ID-25'!B125,'ID-66'!B125))</f>
        <v>0.39200579818979975</v>
      </c>
    </row>
    <row r="119" spans="1:11" x14ac:dyDescent="0.25">
      <c r="A119" s="1">
        <v>14.375</v>
      </c>
      <c r="B119" s="1">
        <f>AVERAGE('ID-41'!B126,'ID-52'!B126,'ID-64'!B126,'ID-74'!B126,'ID-77'!B126)</f>
        <v>33.182349761101641</v>
      </c>
      <c r="C119" s="1">
        <f>AVERAGE('ID-23'!B126,'ID-25'!B126,'ID-66'!B126)</f>
        <v>34.241686025197765</v>
      </c>
      <c r="E119" s="1">
        <v>14.375</v>
      </c>
      <c r="F119" s="1">
        <f>ABS(B119-MAX('ID-41'!B126,'ID-52'!B126,'ID-64'!B126,'ID-74'!B126,'ID-77'!B126))</f>
        <v>1.0264395672038589</v>
      </c>
      <c r="G119" s="1">
        <f>ABS(C119-MAX('ID-23'!B126,'ID-25'!B126,'ID-66'!B126))</f>
        <v>0.36696043944873225</v>
      </c>
      <c r="I119" s="1">
        <v>14.375</v>
      </c>
      <c r="J119" s="1">
        <f>ABS(B119-MIN('ID-41'!B126,'ID-52'!B126,'ID-64'!B126,'ID-74'!B126,'ID-77'!B126))</f>
        <v>0.6575879875973385</v>
      </c>
      <c r="K119" s="1">
        <f>ABS(C119-MIN('ID-23'!B126,'ID-25'!B126,'ID-66'!B126))</f>
        <v>0.41585466425096484</v>
      </c>
    </row>
    <row r="120" spans="1:11" x14ac:dyDescent="0.25">
      <c r="A120" s="1">
        <v>14.5</v>
      </c>
      <c r="B120" s="1">
        <f>AVERAGE('ID-41'!B127,'ID-52'!B127,'ID-64'!B127,'ID-74'!B127,'ID-77'!B127)</f>
        <v>33.178367874085097</v>
      </c>
      <c r="C120" s="1">
        <f>AVERAGE('ID-23'!B127,'ID-25'!B127,'ID-66'!B127)</f>
        <v>34.229712048614736</v>
      </c>
      <c r="E120" s="1">
        <v>14.5</v>
      </c>
      <c r="F120" s="1">
        <f>ABS(B120-MAX('ID-41'!B127,'ID-52'!B127,'ID-64'!B127,'ID-74'!B127,'ID-77'!B127))</f>
        <v>1.0390641013104016</v>
      </c>
      <c r="G120" s="1">
        <f>ABS(C120-MAX('ID-23'!B127,'ID-25'!B127,'ID-66'!B127))</f>
        <v>0.38104552714286655</v>
      </c>
      <c r="I120" s="1">
        <v>14.5</v>
      </c>
      <c r="J120" s="1">
        <f>ABS(B120-MIN('ID-41'!B127,'ID-52'!B127,'ID-64'!B127,'ID-74'!B127,'ID-77'!B127))</f>
        <v>0.66448757778879752</v>
      </c>
      <c r="K120" s="1">
        <f>ABS(C120-MIN('ID-23'!B127,'ID-25'!B127,'ID-66'!B127))</f>
        <v>0.42130672317093598</v>
      </c>
    </row>
    <row r="121" spans="1:11" x14ac:dyDescent="0.25">
      <c r="A121" s="1">
        <v>14.625</v>
      </c>
      <c r="B121" s="1">
        <f>AVERAGE('ID-41'!B128,'ID-52'!B128,'ID-64'!B128,'ID-74'!B128,'ID-77'!B128)</f>
        <v>33.172413720447956</v>
      </c>
      <c r="C121" s="1">
        <f>AVERAGE('ID-23'!B128,'ID-25'!B128,'ID-66'!B128)</f>
        <v>34.222358026804066</v>
      </c>
      <c r="E121" s="1">
        <v>14.625</v>
      </c>
      <c r="F121" s="1">
        <f>ABS(B121-MAX('ID-41'!B128,'ID-52'!B128,'ID-64'!B128,'ID-74'!B128,'ID-77'!B128))</f>
        <v>1.0463501105030417</v>
      </c>
      <c r="G121" s="1">
        <f>ABS(C121-MAX('ID-23'!B128,'ID-25'!B128,'ID-66'!B128))</f>
        <v>0.39108641764033081</v>
      </c>
      <c r="I121" s="1">
        <v>14.625</v>
      </c>
      <c r="J121" s="1">
        <f>ABS(B121-MIN('ID-41'!B128,'ID-52'!B128,'ID-64'!B128,'ID-74'!B128,'ID-77'!B128))</f>
        <v>0.60876735292655582</v>
      </c>
      <c r="K121" s="1">
        <f>ABS(C121-MIN('ID-23'!B128,'ID-25'!B128,'ID-66'!B128))</f>
        <v>0.43626926940766708</v>
      </c>
    </row>
    <row r="122" spans="1:11" x14ac:dyDescent="0.25">
      <c r="A122" s="1">
        <v>14.75</v>
      </c>
      <c r="B122" s="1">
        <f>AVERAGE('ID-41'!B129,'ID-52'!B129,'ID-64'!B129,'ID-74'!B129,'ID-77'!B129)</f>
        <v>33.140234073685619</v>
      </c>
      <c r="C122" s="1">
        <f>AVERAGE('ID-23'!B129,'ID-25'!B129,'ID-66'!B129)</f>
        <v>34.21713854728003</v>
      </c>
      <c r="E122" s="1">
        <v>14.75</v>
      </c>
      <c r="F122" s="1">
        <f>ABS(B122-MAX('ID-41'!B129,'ID-52'!B129,'ID-64'!B129,'ID-74'!B129,'ID-77'!B129))</f>
        <v>1.0749723768420836</v>
      </c>
      <c r="G122" s="1">
        <f>ABS(C122-MAX('ID-23'!B129,'ID-25'!B129,'ID-66'!B129))</f>
        <v>0.39899276585126842</v>
      </c>
      <c r="I122" s="1">
        <v>14.75</v>
      </c>
      <c r="J122" s="1">
        <f>ABS(B122-MIN('ID-41'!B129,'ID-52'!B129,'ID-64'!B129,'ID-74'!B129,'ID-77'!B129))</f>
        <v>0.55676510075112162</v>
      </c>
      <c r="K122" s="1">
        <f>ABS(C122-MIN('ID-23'!B129,'ID-25'!B129,'ID-66'!B129))</f>
        <v>0.43571547035693214</v>
      </c>
    </row>
    <row r="123" spans="1:11" x14ac:dyDescent="0.25">
      <c r="A123" s="1">
        <v>14.875</v>
      </c>
      <c r="B123" s="1">
        <f>AVERAGE('ID-41'!B130,'ID-52'!B130,'ID-64'!B130,'ID-74'!B130,'ID-77'!B130)</f>
        <v>33.11091482385774</v>
      </c>
      <c r="C123" s="1">
        <f>AVERAGE('ID-23'!B130,'ID-25'!B130,'ID-66'!B130)</f>
        <v>34.226578261955865</v>
      </c>
      <c r="E123" s="1">
        <v>14.875</v>
      </c>
      <c r="F123" s="1">
        <f>ABS(B123-MAX('ID-41'!B130,'ID-52'!B130,'ID-64'!B130,'ID-74'!B130,'ID-77'!B130))</f>
        <v>1.1075607266700587</v>
      </c>
      <c r="G123" s="1">
        <f>ABS(C123-MAX('ID-23'!B130,'ID-25'!B130,'ID-66'!B130))</f>
        <v>0.4256338592562372</v>
      </c>
      <c r="I123" s="1">
        <v>14.875</v>
      </c>
      <c r="J123" s="1">
        <f>ABS(B123-MIN('ID-41'!B130,'ID-52'!B130,'ID-64'!B130,'ID-74'!B130,'ID-77'!B130))</f>
        <v>0.51940504465544279</v>
      </c>
      <c r="K123" s="1">
        <f>ABS(C123-MIN('ID-23'!B130,'ID-25'!B130,'ID-66'!B130))</f>
        <v>0.4548238240860627</v>
      </c>
    </row>
    <row r="124" spans="1:11" x14ac:dyDescent="0.25">
      <c r="A124" s="1">
        <v>15</v>
      </c>
      <c r="B124" s="1">
        <f>AVERAGE('ID-41'!B131,'ID-52'!B131,'ID-64'!B131,'ID-74'!B131,'ID-77'!B131)</f>
        <v>33.126331581443843</v>
      </c>
      <c r="C124" s="1">
        <f>AVERAGE('ID-23'!B131,'ID-25'!B131,'ID-66'!B131)</f>
        <v>34.233025659994972</v>
      </c>
      <c r="E124" s="1">
        <v>15</v>
      </c>
      <c r="F124" s="1">
        <f>ABS(B124-MAX('ID-41'!B131,'ID-52'!B131,'ID-64'!B131,'ID-74'!B131,'ID-77'!B131))</f>
        <v>1.1416936082375599</v>
      </c>
      <c r="G124" s="1">
        <f>ABS(C124-MAX('ID-23'!B131,'ID-25'!B131,'ID-66'!B131))</f>
        <v>0.42052989556052722</v>
      </c>
      <c r="I124" s="1">
        <v>15</v>
      </c>
      <c r="J124" s="1">
        <f>ABS(B124-MIN('ID-41'!B131,'ID-52'!B131,'ID-64'!B131,'ID-74'!B131,'ID-77'!B131))</f>
        <v>0.49781546605914428</v>
      </c>
      <c r="K124" s="1">
        <f>ABS(C124-MIN('ID-23'!B131,'ID-25'!B131,'ID-66'!B131))</f>
        <v>0.43597536413697213</v>
      </c>
    </row>
    <row r="125" spans="1:11" x14ac:dyDescent="0.25">
      <c r="A125" s="1">
        <v>15.125</v>
      </c>
      <c r="B125" s="1">
        <f>AVERAGE('ID-41'!B132,'ID-52'!B132,'ID-64'!B132,'ID-74'!B132,'ID-77'!B132)</f>
        <v>33.128612878386441</v>
      </c>
      <c r="C125" s="1">
        <f>AVERAGE('ID-23'!B132,'ID-25'!B132,'ID-66'!B132)</f>
        <v>34.244386750852136</v>
      </c>
      <c r="E125" s="1">
        <v>15.125</v>
      </c>
      <c r="F125" s="1">
        <f>ABS(B125-MAX('ID-41'!B132,'ID-52'!B132,'ID-64'!B132,'ID-74'!B132,'ID-77'!B132))</f>
        <v>1.1268259880145592</v>
      </c>
      <c r="G125" s="1">
        <f>ABS(C125-MAX('ID-23'!B132,'ID-25'!B132,'ID-66'!B132))</f>
        <v>0.41876476429936105</v>
      </c>
      <c r="I125" s="1">
        <v>15.125</v>
      </c>
      <c r="J125" s="1">
        <f>ABS(B125-MIN('ID-41'!B132,'ID-52'!B132,'ID-64'!B132,'ID-74'!B132,'ID-77'!B132))</f>
        <v>0.47347517468264044</v>
      </c>
      <c r="K125" s="1">
        <f>ABS(C125-MIN('ID-23'!B132,'ID-25'!B132,'ID-66'!B132))</f>
        <v>0.42479503487583514</v>
      </c>
    </row>
    <row r="126" spans="1:11" x14ac:dyDescent="0.25">
      <c r="A126" s="1">
        <v>15.25</v>
      </c>
      <c r="B126" s="1">
        <f>AVERAGE('ID-41'!B133,'ID-52'!B133,'ID-64'!B133,'ID-74'!B133,'ID-77'!B133)</f>
        <v>33.129304776213978</v>
      </c>
      <c r="C126" s="1">
        <f>AVERAGE('ID-23'!B133,'ID-25'!B133,'ID-66'!B133)</f>
        <v>34.241816063967462</v>
      </c>
      <c r="E126" s="1">
        <v>15.25</v>
      </c>
      <c r="F126" s="1">
        <f>ABS(B126-MAX('ID-41'!B133,'ID-52'!B133,'ID-64'!B133,'ID-74'!B133,'ID-77'!B133))</f>
        <v>1.1394757081764197</v>
      </c>
      <c r="G126" s="1">
        <f>ABS(C126-MAX('ID-23'!B133,'ID-25'!B133,'ID-66'!B133))</f>
        <v>0.42709302694163398</v>
      </c>
      <c r="I126" s="1">
        <v>15.25</v>
      </c>
      <c r="J126" s="1">
        <f>ABS(B126-MIN('ID-41'!B133,'ID-52'!B133,'ID-64'!B133,'ID-74'!B133,'ID-77'!B133))</f>
        <v>0.47677490157007441</v>
      </c>
      <c r="K126" s="1">
        <f>ABS(C126-MIN('ID-23'!B133,'ID-25'!B133,'ID-66'!B133))</f>
        <v>0.43121843083136469</v>
      </c>
    </row>
    <row r="127" spans="1:11" x14ac:dyDescent="0.25">
      <c r="A127" s="1">
        <v>15.375</v>
      </c>
      <c r="B127" s="1">
        <f>AVERAGE('ID-41'!B134,'ID-52'!B134,'ID-64'!B134,'ID-74'!B134,'ID-77'!B134)</f>
        <v>33.132718673984002</v>
      </c>
      <c r="C127" s="1">
        <f>AVERAGE('ID-23'!B134,'ID-25'!B134,'ID-66'!B134)</f>
        <v>34.239260719789002</v>
      </c>
      <c r="E127" s="1">
        <v>15.375</v>
      </c>
      <c r="F127" s="1">
        <f>ABS(B127-MAX('ID-41'!B134,'ID-52'!B134,'ID-64'!B134,'ID-74'!B134,'ID-77'!B134))</f>
        <v>1.1562126119939009</v>
      </c>
      <c r="G127" s="1">
        <f>ABS(C127-MAX('ID-23'!B134,'ID-25'!B134,'ID-66'!B134))</f>
        <v>0.42600190647360137</v>
      </c>
      <c r="I127" s="1">
        <v>15.375</v>
      </c>
      <c r="J127" s="1">
        <f>ABS(B127-MIN('ID-41'!B134,'ID-52'!B134,'ID-64'!B134,'ID-74'!B134,'ID-77'!B134))</f>
        <v>0.48478354577880367</v>
      </c>
      <c r="K127" s="1">
        <f>ABS(C127-MIN('ID-23'!B134,'ID-25'!B134,'ID-66'!B134))</f>
        <v>0.42129918132749822</v>
      </c>
    </row>
    <row r="128" spans="1:11" x14ac:dyDescent="0.25">
      <c r="A128" s="1">
        <v>15.5</v>
      </c>
      <c r="B128" s="1">
        <f>AVERAGE('ID-41'!B135,'ID-52'!B135,'ID-64'!B135,'ID-74'!B135,'ID-77'!B135)</f>
        <v>33.139623595483343</v>
      </c>
      <c r="C128" s="1">
        <f>AVERAGE('ID-23'!B135,'ID-25'!B135,'ID-66'!B135)</f>
        <v>34.249282562446368</v>
      </c>
      <c r="E128" s="1">
        <v>15.5</v>
      </c>
      <c r="F128" s="1">
        <f>ABS(B128-MAX('ID-41'!B135,'ID-52'!B135,'ID-64'!B135,'ID-74'!B135,'ID-77'!B135))</f>
        <v>1.1656820185367565</v>
      </c>
      <c r="G128" s="1">
        <f>ABS(C128-MAX('ID-23'!B135,'ID-25'!B135,'ID-66'!B135))</f>
        <v>0.44227299310913537</v>
      </c>
      <c r="I128" s="1">
        <v>15.5</v>
      </c>
      <c r="J128" s="1">
        <f>ABS(B128-MIN('ID-41'!B135,'ID-52'!B135,'ID-64'!B135,'ID-74'!B135,'ID-77'!B135))</f>
        <v>0.47405457554024366</v>
      </c>
      <c r="K128" s="1">
        <f>ABS(C128-MIN('ID-23'!B135,'ID-25'!B135,'ID-66'!B135))</f>
        <v>0.4221583020913684</v>
      </c>
    </row>
    <row r="129" spans="1:11" x14ac:dyDescent="0.25">
      <c r="A129" s="1">
        <v>15.625</v>
      </c>
      <c r="B129" s="1">
        <f>AVERAGE('ID-41'!B136,'ID-52'!B136,'ID-64'!B136,'ID-74'!B136,'ID-77'!B136)</f>
        <v>33.135700039598845</v>
      </c>
      <c r="C129" s="1">
        <f>AVERAGE('ID-23'!B136,'ID-25'!B136,'ID-66'!B136)</f>
        <v>34.241239169053131</v>
      </c>
      <c r="E129" s="1">
        <v>15.625</v>
      </c>
      <c r="F129" s="1">
        <f>ABS(B129-MAX('ID-41'!B136,'ID-52'!B136,'ID-64'!B136,'ID-74'!B136,'ID-77'!B136))</f>
        <v>1.1600692580191563</v>
      </c>
      <c r="G129" s="1">
        <f>ABS(C129-MAX('ID-23'!B136,'ID-25'!B136,'ID-66'!B136))</f>
        <v>0.43534668953267186</v>
      </c>
      <c r="I129" s="1">
        <v>15.625</v>
      </c>
      <c r="J129" s="1">
        <f>ABS(B129-MIN('ID-41'!B136,'ID-52'!B136,'ID-64'!B136,'ID-74'!B136,'ID-77'!B136))</f>
        <v>0.46361144700624379</v>
      </c>
      <c r="K129" s="1">
        <f>ABS(C129-MIN('ID-23'!B136,'ID-25'!B136,'ID-66'!B136))</f>
        <v>0.42586342940813182</v>
      </c>
    </row>
    <row r="130" spans="1:11" x14ac:dyDescent="0.25">
      <c r="A130" s="1">
        <v>15.75</v>
      </c>
      <c r="B130" s="1">
        <f>AVERAGE('ID-41'!B137,'ID-52'!B137,'ID-64'!B137,'ID-74'!B137,'ID-77'!B137)</f>
        <v>33.148897766503282</v>
      </c>
      <c r="C130" s="1">
        <f>AVERAGE('ID-23'!B137,'ID-25'!B137,'ID-66'!B137)</f>
        <v>34.24729199683923</v>
      </c>
      <c r="E130" s="1">
        <v>15.75</v>
      </c>
      <c r="F130" s="1">
        <f>ABS(B130-MAX('ID-41'!B137,'ID-52'!B137,'ID-64'!B137,'ID-74'!B137,'ID-77'!B137))</f>
        <v>1.1672183633899209</v>
      </c>
      <c r="G130" s="1">
        <f>ABS(C130-MAX('ID-23'!B137,'ID-25'!B137,'ID-66'!B137))</f>
        <v>0.42219285164556908</v>
      </c>
      <c r="I130" s="1">
        <v>15.75</v>
      </c>
      <c r="J130" s="1">
        <f>ABS(B130-MIN('ID-41'!B137,'ID-52'!B137,'ID-64'!B137,'ID-74'!B137,'ID-77'!B137))</f>
        <v>0.43742785054877942</v>
      </c>
      <c r="K130" s="1">
        <f>ABS(C130-MIN('ID-23'!B137,'ID-25'!B137,'ID-66'!B137))</f>
        <v>0.41983045837773147</v>
      </c>
    </row>
    <row r="131" spans="1:11" x14ac:dyDescent="0.25">
      <c r="A131" s="1">
        <v>15.875</v>
      </c>
      <c r="B131" s="1">
        <f>AVERAGE('ID-41'!B138,'ID-52'!B138,'ID-64'!B138,'ID-74'!B138,'ID-77'!B138)</f>
        <v>33.152269551053038</v>
      </c>
      <c r="C131" s="1">
        <f>AVERAGE('ID-23'!B138,'ID-25'!B138,'ID-66'!B138)</f>
        <v>34.221329488037561</v>
      </c>
      <c r="E131" s="1">
        <v>15.875</v>
      </c>
      <c r="F131" s="1">
        <f>ABS(B131-MAX('ID-41'!B138,'ID-52'!B138,'ID-64'!B138,'ID-74'!B138,'ID-77'!B138))</f>
        <v>1.1579252989459619</v>
      </c>
      <c r="G131" s="1">
        <f>ABS(C131-MAX('ID-23'!B138,'ID-25'!B138,'ID-66'!B138))</f>
        <v>0.43510485539673738</v>
      </c>
      <c r="I131" s="1">
        <v>15.875</v>
      </c>
      <c r="J131" s="1">
        <f>ABS(B131-MIN('ID-41'!B138,'ID-52'!B138,'ID-64'!B138,'ID-74'!B138,'ID-77'!B138))</f>
        <v>0.40162010803303616</v>
      </c>
      <c r="K131" s="1">
        <f>ABS(C131-MIN('ID-23'!B138,'ID-25'!B138,'ID-66'!B138))</f>
        <v>0.47121706200206148</v>
      </c>
    </row>
    <row r="132" spans="1:11" x14ac:dyDescent="0.25">
      <c r="A132" s="1">
        <v>16</v>
      </c>
      <c r="B132" s="1">
        <f>AVERAGE('ID-41'!B139,'ID-52'!B139,'ID-64'!B139,'ID-74'!B139,'ID-77'!B139)</f>
        <v>33.15736101538824</v>
      </c>
      <c r="C132" s="1">
        <f>AVERAGE('ID-23'!B139,'ID-25'!B139,'ID-66'!B139)</f>
        <v>34.217988919628169</v>
      </c>
      <c r="E132" s="1">
        <v>16</v>
      </c>
      <c r="F132" s="1">
        <f>ABS(B132-MAX('ID-41'!B139,'ID-52'!B139,'ID-64'!B139,'ID-74'!B139,'ID-77'!B139))</f>
        <v>1.1632868827589604</v>
      </c>
      <c r="G132" s="1">
        <f>ABS(C132-MAX('ID-23'!B139,'ID-25'!B139,'ID-66'!B139))</f>
        <v>0.4154151207758332</v>
      </c>
      <c r="I132" s="1">
        <v>16</v>
      </c>
      <c r="J132" s="1">
        <f>ABS(B132-MIN('ID-41'!B139,'ID-52'!B139,'ID-64'!B139,'ID-74'!B139,'ID-77'!B139))</f>
        <v>0.40113889003203695</v>
      </c>
      <c r="K132" s="1">
        <f>ABS(C132-MIN('ID-23'!B139,'ID-25'!B139,'ID-66'!B139))</f>
        <v>0.51464572436196931</v>
      </c>
    </row>
    <row r="133" spans="1:11" x14ac:dyDescent="0.25">
      <c r="A133" s="1">
        <v>16.125</v>
      </c>
      <c r="B133" s="1">
        <f>AVERAGE('ID-41'!B140,'ID-52'!B140,'ID-64'!B140,'ID-74'!B140,'ID-77'!B140)</f>
        <v>33.161292474321321</v>
      </c>
      <c r="C133" s="1">
        <f>AVERAGE('ID-23'!B140,'ID-25'!B140,'ID-66'!B140)</f>
        <v>34.226157475735</v>
      </c>
      <c r="E133" s="1">
        <v>16.125</v>
      </c>
      <c r="F133" s="1">
        <f>ABS(B133-MAX('ID-41'!B140,'ID-52'!B140,'ID-64'!B140,'ID-74'!B140,'ID-77'!B140))</f>
        <v>1.1672831354661781</v>
      </c>
      <c r="G133" s="1">
        <f>ABS(C133-MAX('ID-23'!B140,'ID-25'!B140,'ID-66'!B140))</f>
        <v>0.41012535254780147</v>
      </c>
      <c r="I133" s="1">
        <v>16.125</v>
      </c>
      <c r="J133" s="1">
        <f>ABS(B133-MIN('ID-41'!B140,'ID-52'!B140,'ID-64'!B140,'ID-74'!B140,'ID-77'!B140))</f>
        <v>0.38998472657332428</v>
      </c>
      <c r="K133" s="1">
        <f>ABS(C133-MIN('ID-23'!B140,'ID-25'!B140,'ID-66'!B140))</f>
        <v>0.50128469466989856</v>
      </c>
    </row>
    <row r="134" spans="1:11" x14ac:dyDescent="0.25">
      <c r="A134" s="1">
        <v>16.25</v>
      </c>
      <c r="B134" s="1">
        <f>AVERAGE('ID-41'!B141,'ID-52'!B141,'ID-64'!B141,'ID-74'!B141,'ID-77'!B141)</f>
        <v>33.161657949749824</v>
      </c>
      <c r="C134" s="1">
        <f>AVERAGE('ID-23'!B141,'ID-25'!B141,'ID-66'!B141)</f>
        <v>34.244390516951235</v>
      </c>
      <c r="E134" s="1">
        <v>16.25</v>
      </c>
      <c r="F134" s="1">
        <f>ABS(B134-MAX('ID-41'!B141,'ID-52'!B141,'ID-64'!B141,'ID-74'!B141,'ID-77'!B141))</f>
        <v>1.1696419100376758</v>
      </c>
      <c r="G134" s="1">
        <f>ABS(C134-MAX('ID-23'!B141,'ID-25'!B141,'ID-66'!B141))</f>
        <v>0.39611453355376369</v>
      </c>
      <c r="I134" s="1">
        <v>16.25</v>
      </c>
      <c r="J134" s="1">
        <f>ABS(B134-MIN('ID-41'!B141,'ID-52'!B141,'ID-64'!B141,'ID-74'!B141,'ID-77'!B141))</f>
        <v>0.41380260929392421</v>
      </c>
      <c r="K134" s="1">
        <f>ABS(C134-MIN('ID-23'!B141,'ID-25'!B141,'ID-66'!B141))</f>
        <v>0.46139347553113197</v>
      </c>
    </row>
    <row r="135" spans="1:11" x14ac:dyDescent="0.25">
      <c r="A135" s="1">
        <v>16.375</v>
      </c>
      <c r="B135" s="1">
        <f>AVERAGE('ID-41'!B142,'ID-52'!B142,'ID-64'!B142,'ID-74'!B142,'ID-77'!B142)</f>
        <v>33.168674311920583</v>
      </c>
      <c r="C135" s="1">
        <f>AVERAGE('ID-23'!B142,'ID-25'!B142,'ID-66'!B142)</f>
        <v>34.241070092044332</v>
      </c>
      <c r="E135" s="1">
        <v>16.375</v>
      </c>
      <c r="F135" s="1">
        <f>ABS(B135-MAX('ID-41'!B142,'ID-52'!B142,'ID-64'!B142,'ID-74'!B142,'ID-77'!B142))</f>
        <v>1.1698930973377202</v>
      </c>
      <c r="G135" s="1">
        <f>ABS(C135-MAX('ID-23'!B142,'ID-25'!B142,'ID-66'!B142))</f>
        <v>0.4038490998748685</v>
      </c>
      <c r="I135" s="1">
        <v>16.375</v>
      </c>
      <c r="J135" s="1">
        <f>ABS(B135-MIN('ID-41'!B142,'ID-52'!B142,'ID-64'!B142,'ID-74'!B142,'ID-77'!B142))</f>
        <v>0.40728309682088337</v>
      </c>
      <c r="K135" s="1">
        <f>ABS(C135-MIN('ID-23'!B142,'ID-25'!B142,'ID-66'!B142))</f>
        <v>0.47184523997333372</v>
      </c>
    </row>
    <row r="136" spans="1:11" x14ac:dyDescent="0.25">
      <c r="A136" s="1">
        <v>16.5</v>
      </c>
      <c r="B136" s="1">
        <f>AVERAGE('ID-41'!B143,'ID-52'!B143,'ID-64'!B143,'ID-74'!B143,'ID-77'!B143)</f>
        <v>33.164104788054736</v>
      </c>
      <c r="C136" s="1">
        <f>AVERAGE('ID-23'!B143,'ID-25'!B143,'ID-66'!B143)</f>
        <v>34.239913695498366</v>
      </c>
      <c r="E136" s="1">
        <v>16.5</v>
      </c>
      <c r="F136" s="1">
        <f>ABS(B136-MAX('ID-41'!B143,'ID-52'!B143,'ID-64'!B143,'ID-74'!B143,'ID-77'!B143))</f>
        <v>1.1593942034787617</v>
      </c>
      <c r="G136" s="1">
        <f>ABS(C136-MAX('ID-23'!B143,'ID-25'!B143,'ID-66'!B143))</f>
        <v>0.41133882975413627</v>
      </c>
      <c r="I136" s="1">
        <v>16.5</v>
      </c>
      <c r="J136" s="1">
        <f>ABS(B136-MIN('ID-41'!B143,'ID-52'!B143,'ID-64'!B143,'ID-74'!B143,'ID-77'!B143))</f>
        <v>0.40927971398063789</v>
      </c>
      <c r="K136" s="1">
        <f>ABS(C136-MIN('ID-23'!B143,'ID-25'!B143,'ID-66'!B143))</f>
        <v>0.48597878425576368</v>
      </c>
    </row>
    <row r="137" spans="1:11" x14ac:dyDescent="0.25">
      <c r="A137" s="1">
        <v>16.625</v>
      </c>
      <c r="B137" s="1">
        <f>AVERAGE('ID-41'!B144,'ID-52'!B144,'ID-64'!B144,'ID-74'!B144,'ID-77'!B144)</f>
        <v>33.1779583520076</v>
      </c>
      <c r="C137" s="1">
        <f>AVERAGE('ID-23'!B144,'ID-25'!B144,'ID-66'!B144)</f>
        <v>34.171615443296034</v>
      </c>
      <c r="E137" s="1">
        <v>16.625</v>
      </c>
      <c r="F137" s="1">
        <f>ABS(B137-MAX('ID-41'!B144,'ID-52'!B144,'ID-64'!B144,'ID-74'!B144,'ID-77'!B144))</f>
        <v>1.1408589654517982</v>
      </c>
      <c r="G137" s="1">
        <f>ABS(C137-MAX('ID-23'!B144,'ID-25'!B144,'ID-66'!B144))</f>
        <v>0.47886940518876742</v>
      </c>
      <c r="I137" s="1">
        <v>16.625</v>
      </c>
      <c r="J137" s="1">
        <f>ABS(B137-MIN('ID-41'!B144,'ID-52'!B144,'ID-64'!B144,'ID-74'!B144,'ID-77'!B144))</f>
        <v>0.4133228733751011</v>
      </c>
      <c r="K137" s="1">
        <f>ABS(C137-MIN('ID-23'!B144,'ID-25'!B144,'ID-66'!B144))</f>
        <v>0.46512431903563112</v>
      </c>
    </row>
    <row r="138" spans="1:11" x14ac:dyDescent="0.25">
      <c r="A138" s="1">
        <v>16.75</v>
      </c>
      <c r="B138" s="1">
        <f>AVERAGE('ID-41'!B145,'ID-52'!B145,'ID-64'!B145,'ID-74'!B145,'ID-77'!B145)</f>
        <v>33.174939374880381</v>
      </c>
      <c r="C138" s="1">
        <f>AVERAGE('ID-23'!B145,'ID-25'!B145,'ID-66'!B145)</f>
        <v>34.169306309183064</v>
      </c>
      <c r="E138" s="1">
        <v>16.75</v>
      </c>
      <c r="F138" s="1">
        <f>ABS(B138-MAX('ID-41'!B145,'ID-52'!B145,'ID-64'!B145,'ID-74'!B145,'ID-77'!B145))</f>
        <v>1.1513761163885192</v>
      </c>
      <c r="G138" s="1">
        <f>ABS(C138-MAX('ID-23'!B145,'ID-25'!B145,'ID-66'!B145))</f>
        <v>0.46256237768563579</v>
      </c>
      <c r="I138" s="1">
        <v>16.75</v>
      </c>
      <c r="J138" s="1">
        <f>ABS(B138-MIN('ID-41'!B145,'ID-52'!B145,'ID-64'!B145,'ID-74'!B145,'ID-77'!B145))</f>
        <v>0.44443851590597916</v>
      </c>
      <c r="K138" s="1">
        <f>ABS(C138-MIN('ID-23'!B145,'ID-25'!B145,'ID-66'!B145))</f>
        <v>0.47731814350256485</v>
      </c>
    </row>
    <row r="139" spans="1:11" x14ac:dyDescent="0.25">
      <c r="A139" s="1">
        <v>16.875</v>
      </c>
      <c r="B139" s="1">
        <f>AVERAGE('ID-41'!B146,'ID-52'!B146,'ID-64'!B146,'ID-74'!B146,'ID-77'!B146)</f>
        <v>33.182353313146059</v>
      </c>
      <c r="C139" s="1">
        <f>AVERAGE('ID-23'!B146,'ID-25'!B146,'ID-66'!B146)</f>
        <v>34.18433791361403</v>
      </c>
      <c r="E139" s="1">
        <v>16.875</v>
      </c>
      <c r="F139" s="1">
        <f>ABS(B139-MAX('ID-41'!B146,'ID-52'!B146,'ID-64'!B146,'ID-74'!B146,'ID-77'!B146))</f>
        <v>1.1352878201863419</v>
      </c>
      <c r="G139" s="1">
        <f>ABS(C139-MAX('ID-23'!B146,'ID-25'!B146,'ID-66'!B146))</f>
        <v>0.51642976315366695</v>
      </c>
      <c r="I139" s="1">
        <v>16.875</v>
      </c>
      <c r="J139" s="1">
        <f>ABS(B139-MIN('ID-41'!B146,'ID-52'!B146,'ID-64'!B146,'ID-74'!B146,'ID-77'!B146))</f>
        <v>0.43303883024005785</v>
      </c>
      <c r="K139" s="1">
        <f>ABS(C139-MIN('ID-23'!B146,'ID-25'!B146,'ID-66'!B146))</f>
        <v>0.51191187811112826</v>
      </c>
    </row>
    <row r="140" spans="1:11" x14ac:dyDescent="0.25">
      <c r="A140" s="1">
        <v>17</v>
      </c>
      <c r="B140" s="1">
        <f>AVERAGE('ID-41'!B147,'ID-52'!B147,'ID-64'!B147,'ID-74'!B147,'ID-77'!B147)</f>
        <v>33.181318833193757</v>
      </c>
      <c r="C140" s="1">
        <f>AVERAGE('ID-23'!B147,'ID-25'!B147,'ID-66'!B147)</f>
        <v>34.124780948159867</v>
      </c>
      <c r="E140" s="1">
        <v>17</v>
      </c>
      <c r="F140" s="1">
        <f>ABS(B140-MAX('ID-41'!B147,'ID-52'!B147,'ID-64'!B147,'ID-74'!B147,'ID-77'!B147))</f>
        <v>1.1480380165407453</v>
      </c>
      <c r="G140" s="1">
        <f>ABS(C140-MAX('ID-23'!B147,'ID-25'!B147,'ID-66'!B147))</f>
        <v>0.50785541547653423</v>
      </c>
      <c r="I140" s="1">
        <v>17</v>
      </c>
      <c r="J140" s="1">
        <f>ABS(B140-MIN('ID-41'!B147,'ID-52'!B147,'ID-64'!B147,'ID-74'!B147,'ID-77'!B147))</f>
        <v>0.45504017364955729</v>
      </c>
      <c r="K140" s="1">
        <f>ABS(C140-MIN('ID-23'!B147,'ID-25'!B147,'ID-66'!B147))</f>
        <v>0.52886082981666505</v>
      </c>
    </row>
    <row r="141" spans="1:11" x14ac:dyDescent="0.25">
      <c r="A141" s="1">
        <v>17.125</v>
      </c>
      <c r="B141" s="1">
        <f>AVERAGE('ID-41'!B148,'ID-52'!B148,'ID-64'!B148,'ID-74'!B148,'ID-77'!B148)</f>
        <v>33.177795517259383</v>
      </c>
      <c r="C141" s="1">
        <f>AVERAGE('ID-23'!B148,'ID-25'!B148,'ID-66'!B148)</f>
        <v>34.1002145017952</v>
      </c>
      <c r="E141" s="1">
        <v>17.125</v>
      </c>
      <c r="F141" s="1">
        <f>ABS(B141-MAX('ID-41'!B148,'ID-52'!B148,'ID-64'!B148,'ID-74'!B148,'ID-77'!B148))</f>
        <v>1.1571164962317155</v>
      </c>
      <c r="G141" s="1">
        <f>ABS(C141-MAX('ID-23'!B148,'ID-25'!B148,'ID-66'!B148))</f>
        <v>0.53606832648760161</v>
      </c>
      <c r="I141" s="1">
        <v>17.125</v>
      </c>
      <c r="J141" s="1">
        <f>ABS(B141-MIN('ID-41'!B148,'ID-52'!B148,'ID-64'!B148,'ID-74'!B148,'ID-77'!B148))</f>
        <v>0.47371445030778148</v>
      </c>
      <c r="K141" s="1">
        <f>ABS(C141-MIN('ID-23'!B148,'ID-25'!B148,'ID-66'!B148))</f>
        <v>0.54735355504960381</v>
      </c>
    </row>
    <row r="142" spans="1:11" x14ac:dyDescent="0.25">
      <c r="A142" s="1">
        <v>17.25</v>
      </c>
      <c r="B142" s="1">
        <f>AVERAGE('ID-41'!B149,'ID-52'!B149,'ID-64'!B149,'ID-74'!B149,'ID-77'!B149)</f>
        <v>33.170668705983061</v>
      </c>
      <c r="C142" s="1">
        <f>AVERAGE('ID-23'!B149,'ID-25'!B149,'ID-66'!B149)</f>
        <v>34.075074566332894</v>
      </c>
      <c r="E142" s="1">
        <v>17.25</v>
      </c>
      <c r="F142" s="1">
        <f>ABS(B142-MAX('ID-41'!B149,'ID-52'!B149,'ID-64'!B149,'ID-74'!B149,'ID-77'!B149))</f>
        <v>1.16526958581494</v>
      </c>
      <c r="G142" s="1">
        <f>ABS(C142-MAX('ID-23'!B149,'ID-25'!B149,'ID-66'!B149))</f>
        <v>0.55084462558630776</v>
      </c>
      <c r="I142" s="1">
        <v>17.25</v>
      </c>
      <c r="J142" s="1">
        <f>ABS(B142-MIN('ID-41'!B149,'ID-52'!B149,'ID-64'!B149,'ID-74'!B149,'ID-77'!B149))</f>
        <v>0.5085923142450639</v>
      </c>
      <c r="K142" s="1">
        <f>ABS(C142-MIN('ID-23'!B149,'ID-25'!B149,'ID-66'!B149))</f>
        <v>0.5003467556819956</v>
      </c>
    </row>
    <row r="143" spans="1:11" x14ac:dyDescent="0.25">
      <c r="A143" s="1">
        <v>17.375</v>
      </c>
      <c r="B143" s="1">
        <f>AVERAGE('ID-41'!B150,'ID-52'!B150,'ID-64'!B150,'ID-74'!B150,'ID-77'!B150)</f>
        <v>33.171770335965746</v>
      </c>
      <c r="C143" s="1">
        <f>AVERAGE('ID-23'!B150,'ID-25'!B150,'ID-66'!B150)</f>
        <v>34.047716354172735</v>
      </c>
      <c r="E143" s="1">
        <v>17.375</v>
      </c>
      <c r="F143" s="1">
        <f>ABS(B143-MAX('ID-41'!B150,'ID-52'!B150,'ID-64'!B150,'ID-74'!B150,'ID-77'!B150))</f>
        <v>1.165534405038656</v>
      </c>
      <c r="G143" s="1">
        <f>ABS(C143-MAX('ID-23'!B150,'ID-25'!B150,'ID-66'!B150))</f>
        <v>0.5689907165343655</v>
      </c>
      <c r="I143" s="1">
        <v>17.375</v>
      </c>
      <c r="J143" s="1">
        <f>ABS(B143-MIN('ID-41'!B150,'ID-52'!B150,'ID-64'!B150,'ID-74'!B150,'ID-77'!B150))</f>
        <v>0.52386625334454351</v>
      </c>
      <c r="K143" s="1">
        <f>ABS(C143-MIN('ID-23'!B150,'ID-25'!B150,'ID-66'!B150))</f>
        <v>0.55820747843313256</v>
      </c>
    </row>
    <row r="144" spans="1:11" x14ac:dyDescent="0.25">
      <c r="A144" s="1">
        <v>17.5</v>
      </c>
      <c r="B144" s="1">
        <f>AVERAGE('ID-41'!B151,'ID-52'!B151,'ID-64'!B151,'ID-74'!B151,'ID-77'!B151)</f>
        <v>33.174615283095719</v>
      </c>
      <c r="C144" s="1">
        <f>AVERAGE('ID-23'!B151,'ID-25'!B151,'ID-66'!B151)</f>
        <v>34.036245679076806</v>
      </c>
      <c r="E144" s="1">
        <v>17.5</v>
      </c>
      <c r="F144" s="1">
        <f>ABS(B144-MAX('ID-41'!B151,'ID-52'!B151,'ID-64'!B151,'ID-74'!B151,'ID-77'!B151))</f>
        <v>1.1635370023530811</v>
      </c>
      <c r="G144" s="1">
        <f>ABS(C144-MAX('ID-23'!B151,'ID-25'!B151,'ID-66'!B151))</f>
        <v>0.54706745223629127</v>
      </c>
      <c r="I144" s="1">
        <v>17.5</v>
      </c>
      <c r="J144" s="1">
        <f>ABS(B144-MIN('ID-41'!B151,'ID-52'!B151,'ID-64'!B151,'ID-74'!B151,'ID-77'!B151))</f>
        <v>0.53327734150021655</v>
      </c>
      <c r="K144" s="1">
        <f>ABS(C144-MIN('ID-23'!B151,'ID-25'!B151,'ID-66'!B151))</f>
        <v>0.55567467315960783</v>
      </c>
    </row>
    <row r="145" spans="1:11" x14ac:dyDescent="0.25">
      <c r="A145" s="1">
        <v>17.625</v>
      </c>
      <c r="B145" s="1">
        <f>AVERAGE('ID-41'!B152,'ID-52'!B152,'ID-64'!B152,'ID-74'!B152,'ID-77'!B152)</f>
        <v>33.177423714818246</v>
      </c>
      <c r="C145" s="1">
        <f>AVERAGE('ID-23'!B152,'ID-25'!B152,'ID-66'!B152)</f>
        <v>34.019588721693196</v>
      </c>
      <c r="E145" s="1">
        <v>17.625</v>
      </c>
      <c r="F145" s="1">
        <f>ABS(B145-MAX('ID-41'!B152,'ID-52'!B152,'ID-64'!B152,'ID-74'!B152,'ID-77'!B152))</f>
        <v>1.1468911103130566</v>
      </c>
      <c r="G145" s="1">
        <f>ABS(C145-MAX('ID-23'!B152,'ID-25'!B152,'ID-66'!B152))</f>
        <v>0.55758299547850498</v>
      </c>
      <c r="I145" s="1">
        <v>17.625</v>
      </c>
      <c r="J145" s="1">
        <f>ABS(B145-MIN('ID-41'!B152,'ID-52'!B152,'ID-64'!B152,'ID-74'!B152,'ID-77'!B152))</f>
        <v>0.52487831738234547</v>
      </c>
      <c r="K145" s="1">
        <f>ABS(C145-MIN('ID-23'!B152,'ID-25'!B152,'ID-66'!B152))</f>
        <v>0.56257097021389768</v>
      </c>
    </row>
    <row r="146" spans="1:11" x14ac:dyDescent="0.25">
      <c r="A146" s="1">
        <v>17.75</v>
      </c>
      <c r="B146" s="1">
        <f>AVERAGE('ID-41'!B153,'ID-52'!B153,'ID-64'!B153,'ID-74'!B153,'ID-77'!B153)</f>
        <v>33.170422990525779</v>
      </c>
      <c r="C146" s="1">
        <f>AVERAGE('ID-23'!B153,'ID-25'!B153,'ID-66'!B153)</f>
        <v>34.017430999327736</v>
      </c>
      <c r="E146" s="1">
        <v>17.75</v>
      </c>
      <c r="F146" s="1">
        <f>ABS(B146-MAX('ID-41'!B153,'ID-52'!B153,'ID-64'!B153,'ID-74'!B153,'ID-77'!B153))</f>
        <v>1.1382900980975208</v>
      </c>
      <c r="G146" s="1">
        <f>ABS(C146-MAX('ID-23'!B153,'ID-25'!B153,'ID-66'!B153))</f>
        <v>0.57874071784396364</v>
      </c>
      <c r="I146" s="1">
        <v>17.75</v>
      </c>
      <c r="J146" s="1">
        <f>ABS(B146-MIN('ID-41'!B153,'ID-52'!B153,'ID-64'!B153,'ID-74'!B153,'ID-77'!B153))</f>
        <v>0.52619780961397566</v>
      </c>
      <c r="K146" s="1">
        <f>ABS(C146-MIN('ID-23'!B153,'ID-25'!B153,'ID-66'!B153))</f>
        <v>0.58514697565913565</v>
      </c>
    </row>
    <row r="147" spans="1:11" x14ac:dyDescent="0.25">
      <c r="A147" s="1">
        <v>17.875</v>
      </c>
      <c r="B147" s="1">
        <f>AVERAGE('ID-41'!B154,'ID-52'!B154,'ID-64'!B154,'ID-74'!B154,'ID-77'!B154)</f>
        <v>33.161146001234322</v>
      </c>
      <c r="C147" s="1">
        <f>AVERAGE('ID-23'!B154,'ID-25'!B154,'ID-66'!B154)</f>
        <v>33.99375357261156</v>
      </c>
      <c r="E147" s="1">
        <v>17.875</v>
      </c>
      <c r="F147" s="1">
        <f>ABS(B147-MAX('ID-41'!B154,'ID-52'!B154,'ID-64'!B154,'ID-74'!B154,'ID-77'!B154))</f>
        <v>1.130423050616379</v>
      </c>
      <c r="G147" s="1">
        <f>ABS(C147-MAX('ID-23'!B154,'ID-25'!B154,'ID-66'!B154))</f>
        <v>0.60107471021674286</v>
      </c>
      <c r="I147" s="1">
        <v>17.875</v>
      </c>
      <c r="J147" s="1">
        <f>ABS(B147-MIN('ID-41'!B154,'ID-52'!B154,'ID-64'!B154,'ID-74'!B154,'ID-77'!B154))</f>
        <v>0.4986504941117218</v>
      </c>
      <c r="K147" s="1">
        <f>ABS(C147-MIN('ID-23'!B154,'ID-25'!B154,'ID-66'!B154))</f>
        <v>0.63662635367666098</v>
      </c>
    </row>
    <row r="148" spans="1:11" x14ac:dyDescent="0.25">
      <c r="A148" s="1">
        <v>18</v>
      </c>
      <c r="B148" s="1">
        <f>AVERAGE('ID-41'!B155,'ID-52'!B155,'ID-64'!B155,'ID-74'!B155,'ID-77'!B155)</f>
        <v>33.152944597813502</v>
      </c>
      <c r="C148" s="1">
        <f>AVERAGE('ID-23'!B155,'ID-25'!B155,'ID-66'!B155)</f>
        <v>33.99673980696587</v>
      </c>
      <c r="E148" s="1">
        <v>18</v>
      </c>
      <c r="F148" s="1">
        <f>ABS(B148-MAX('ID-41'!B155,'ID-52'!B155,'ID-64'!B155,'ID-74'!B155,'ID-77'!B155))</f>
        <v>1.1297223545662973</v>
      </c>
      <c r="G148" s="1">
        <f>ABS(C148-MAX('ID-23'!B155,'ID-25'!B155,'ID-66'!B155))</f>
        <v>0.58139150616543134</v>
      </c>
      <c r="I148" s="1">
        <v>18</v>
      </c>
      <c r="J148" s="1">
        <f>ABS(B148-MIN('ID-41'!B155,'ID-52'!B155,'ID-64'!B155,'ID-74'!B155,'ID-77'!B155))</f>
        <v>0.50185834282770259</v>
      </c>
      <c r="K148" s="1">
        <f>ABS(C148-MIN('ID-23'!B155,'ID-25'!B155,'ID-66'!B155))</f>
        <v>0.64489661169957202</v>
      </c>
    </row>
    <row r="149" spans="1:11" x14ac:dyDescent="0.25">
      <c r="A149" s="1">
        <v>18.125</v>
      </c>
      <c r="B149" s="1">
        <f>AVERAGE('ID-41'!B156,'ID-52'!B156,'ID-64'!B156,'ID-74'!B156,'ID-77'!B156)</f>
        <v>33.142454916122063</v>
      </c>
      <c r="C149" s="1">
        <f>AVERAGE('ID-23'!B156,'ID-25'!B156,'ID-66'!B156)</f>
        <v>34.002076157342934</v>
      </c>
      <c r="E149" s="1">
        <v>18.125</v>
      </c>
      <c r="F149" s="1">
        <f>ABS(B149-MAX('ID-41'!B156,'ID-52'!B156,'ID-64'!B156,'ID-74'!B156,'ID-77'!B156))</f>
        <v>1.1342936391678364</v>
      </c>
      <c r="G149" s="1">
        <f>ABS(C149-MAX('ID-23'!B156,'ID-25'!B156,'ID-66'!B156))</f>
        <v>0.59390364063686718</v>
      </c>
      <c r="I149" s="1">
        <v>18.125</v>
      </c>
      <c r="J149" s="1">
        <f>ABS(B149-MIN('ID-41'!B156,'ID-52'!B156,'ID-64'!B156,'ID-74'!B156,'ID-77'!B156))</f>
        <v>0.50401973663485933</v>
      </c>
      <c r="K149" s="1">
        <f>ABS(C149-MIN('ID-23'!B156,'ID-25'!B156,'ID-66'!B156))</f>
        <v>0.66765899757963609</v>
      </c>
    </row>
    <row r="150" spans="1:11" x14ac:dyDescent="0.25">
      <c r="A150" s="1">
        <v>18.25</v>
      </c>
      <c r="B150" s="1">
        <f>AVERAGE('ID-41'!B157,'ID-52'!B157,'ID-64'!B157,'ID-74'!B157,'ID-77'!B157)</f>
        <v>33.146283846365421</v>
      </c>
      <c r="C150" s="1">
        <f>AVERAGE('ID-23'!B157,'ID-25'!B157,'ID-66'!B157)</f>
        <v>33.97909885043947</v>
      </c>
      <c r="E150" s="1">
        <v>18.25</v>
      </c>
      <c r="F150" s="1">
        <f>ABS(B150-MAX('ID-41'!B157,'ID-52'!B157,'ID-64'!B157,'ID-74'!B157,'ID-77'!B157))</f>
        <v>1.1293951885540778</v>
      </c>
      <c r="G150" s="1">
        <f>ABS(C150-MAX('ID-23'!B157,'ID-25'!B157,'ID-66'!B157))</f>
        <v>0.57350721016663186</v>
      </c>
      <c r="I150" s="1">
        <v>18.25</v>
      </c>
      <c r="J150" s="1">
        <f>ABS(B150-MIN('ID-41'!B157,'ID-52'!B157,'ID-64'!B157,'ID-74'!B157,'ID-77'!B157))</f>
        <v>0.47166503867312315</v>
      </c>
      <c r="K150" s="1">
        <f>ABS(C150-MIN('ID-23'!B157,'ID-25'!B157,'ID-66'!B157))</f>
        <v>0.64597459008437141</v>
      </c>
    </row>
    <row r="151" spans="1:11" x14ac:dyDescent="0.25">
      <c r="A151" s="1">
        <v>18.375</v>
      </c>
      <c r="B151" s="1">
        <f>AVERAGE('ID-41'!B158,'ID-52'!B158,'ID-64'!B158,'ID-74'!B158,'ID-77'!B158)</f>
        <v>33.144316682230603</v>
      </c>
      <c r="C151" s="1">
        <f>AVERAGE('ID-23'!B158,'ID-25'!B158,'ID-66'!B158)</f>
        <v>33.956692486021772</v>
      </c>
      <c r="E151" s="1">
        <v>18.375</v>
      </c>
      <c r="F151" s="1">
        <f>ABS(B151-MAX('ID-41'!B158,'ID-52'!B158,'ID-64'!B158,'ID-74'!B158,'ID-77'!B158))</f>
        <v>1.1126961952813943</v>
      </c>
      <c r="G151" s="1">
        <f>ABS(C151-MAX('ID-23'!B158,'ID-25'!B158,'ID-66'!B158))</f>
        <v>0.5540751907459267</v>
      </c>
      <c r="I151" s="1">
        <v>18.375</v>
      </c>
      <c r="J151" s="1">
        <f>ABS(B151-MIN('ID-41'!B158,'ID-52'!B158,'ID-64'!B158,'ID-74'!B158,'ID-77'!B158))</f>
        <v>0.4574038232562998</v>
      </c>
      <c r="K151" s="1">
        <f>ABS(C151-MIN('ID-23'!B158,'ID-25'!B158,'ID-66'!B158))</f>
        <v>0.63098834400987158</v>
      </c>
    </row>
    <row r="152" spans="1:11" x14ac:dyDescent="0.25">
      <c r="A152" s="1">
        <v>18.5</v>
      </c>
      <c r="B152" s="1">
        <f>AVERAGE('ID-41'!B159,'ID-52'!B159,'ID-64'!B159,'ID-74'!B159,'ID-77'!B159)</f>
        <v>33.131097303092133</v>
      </c>
      <c r="C152" s="1">
        <f>AVERAGE('ID-23'!B159,'ID-25'!B159,'ID-66'!B159)</f>
        <v>33.9611327519547</v>
      </c>
      <c r="E152" s="1">
        <v>18.5</v>
      </c>
      <c r="F152" s="1">
        <f>ABS(B152-MAX('ID-41'!B159,'ID-52'!B159,'ID-64'!B159,'ID-74'!B159,'ID-77'!B159))</f>
        <v>1.0979956154251695</v>
      </c>
      <c r="G152" s="1">
        <f>ABS(C152-MAX('ID-23'!B159,'ID-25'!B159,'ID-66'!B159))</f>
        <v>0.56844300562109851</v>
      </c>
      <c r="I152" s="1">
        <v>18.5</v>
      </c>
      <c r="J152" s="1">
        <f>ABS(B152-MIN('ID-41'!B159,'ID-52'!B159,'ID-64'!B159,'ID-74'!B159,'ID-77'!B159))</f>
        <v>0.45244256947393069</v>
      </c>
      <c r="K152" s="1">
        <f>ABS(C152-MIN('ID-23'!B159,'ID-25'!B159,'ID-66'!B159))</f>
        <v>0.63998186438070093</v>
      </c>
    </row>
    <row r="153" spans="1:11" x14ac:dyDescent="0.25">
      <c r="A153" s="1">
        <v>18.625</v>
      </c>
      <c r="B153" s="1">
        <f>AVERAGE('ID-41'!B160,'ID-52'!B160,'ID-64'!B160,'ID-74'!B160,'ID-77'!B160)</f>
        <v>33.117328715537816</v>
      </c>
      <c r="C153" s="1">
        <f>AVERAGE('ID-23'!B160,'ID-25'!B160,'ID-66'!B160)</f>
        <v>33.958693352776564</v>
      </c>
      <c r="E153" s="1">
        <v>18.625</v>
      </c>
      <c r="F153" s="1">
        <f>ABS(B153-MAX('ID-41'!B160,'ID-52'!B160,'ID-64'!B160,'ID-74'!B160,'ID-77'!B160))</f>
        <v>1.1072353175297849</v>
      </c>
      <c r="G153" s="1">
        <f>ABS(C153-MAX('ID-23'!B160,'ID-25'!B160,'ID-66'!B160))</f>
        <v>0.53902381894063467</v>
      </c>
      <c r="I153" s="1">
        <v>18.625</v>
      </c>
      <c r="J153" s="1">
        <f>ABS(B153-MIN('ID-41'!B160,'ID-52'!B160,'ID-64'!B160,'ID-74'!B160,'ID-77'!B160))</f>
        <v>0.44283409018171938</v>
      </c>
      <c r="K153" s="1">
        <f>ABS(C153-MIN('ID-23'!B160,'ID-25'!B160,'ID-66'!B160))</f>
        <v>0.58200400366406058</v>
      </c>
    </row>
    <row r="154" spans="1:11" x14ac:dyDescent="0.25">
      <c r="A154" s="1">
        <v>18.75</v>
      </c>
      <c r="B154" s="1">
        <f>AVERAGE('ID-41'!B161,'ID-52'!B161,'ID-64'!B161,'ID-74'!B161,'ID-77'!B161)</f>
        <v>33.085408079022621</v>
      </c>
      <c r="C154" s="1">
        <f>AVERAGE('ID-23'!B161,'ID-25'!B161,'ID-66'!B161)</f>
        <v>33.93401060353937</v>
      </c>
      <c r="E154" s="1">
        <v>18.75</v>
      </c>
      <c r="F154" s="1">
        <f>ABS(B154-MAX('ID-41'!B161,'ID-52'!B161,'ID-64'!B161,'ID-74'!B161,'ID-77'!B161))</f>
        <v>1.1279533767962775</v>
      </c>
      <c r="G154" s="1">
        <f>ABS(C154-MAX('ID-23'!B161,'ID-25'!B161,'ID-66'!B161))</f>
        <v>0.5527671742384328</v>
      </c>
      <c r="I154" s="1">
        <v>18.75</v>
      </c>
      <c r="J154" s="1">
        <f>ABS(B154-MIN('ID-41'!B161,'ID-52'!B161,'ID-64'!B161,'ID-74'!B161,'ID-77'!B161))</f>
        <v>0.42752284113082339</v>
      </c>
      <c r="K154" s="1">
        <f>ABS(C154-MIN('ID-23'!B161,'ID-25'!B161,'ID-66'!B161))</f>
        <v>0.5835165206990709</v>
      </c>
    </row>
    <row r="155" spans="1:11" x14ac:dyDescent="0.25">
      <c r="A155" s="1">
        <v>18.875</v>
      </c>
      <c r="B155" s="1">
        <f>AVERAGE('ID-41'!B162,'ID-52'!B162,'ID-64'!B162,'ID-74'!B162,'ID-77'!B162)</f>
        <v>33.06603520144418</v>
      </c>
      <c r="C155" s="1">
        <f>AVERAGE('ID-23'!B162,'ID-25'!B162,'ID-66'!B162)</f>
        <v>33.935629313807539</v>
      </c>
      <c r="E155" s="1">
        <v>18.875</v>
      </c>
      <c r="F155" s="1">
        <f>ABS(B155-MAX('ID-41'!B162,'ID-52'!B162,'ID-64'!B162,'ID-74'!B162,'ID-77'!B162))</f>
        <v>1.1509585877080184</v>
      </c>
      <c r="G155" s="1">
        <f>ABS(C155-MAX('ID-23'!B162,'ID-25'!B162,'ID-66'!B162))</f>
        <v>0.58876462558636433</v>
      </c>
      <c r="I155" s="1">
        <v>18.875</v>
      </c>
      <c r="J155" s="1">
        <f>ABS(B155-MIN('ID-41'!B162,'ID-52'!B162,'ID-64'!B162,'ID-74'!B162,'ID-77'!B162))</f>
        <v>0.42162374702817829</v>
      </c>
      <c r="K155" s="1">
        <f>ABS(C155-MIN('ID-23'!B162,'ID-25'!B162,'ID-66'!B162))</f>
        <v>0.59041925463593969</v>
      </c>
    </row>
    <row r="156" spans="1:11" x14ac:dyDescent="0.25">
      <c r="A156" s="1">
        <v>19</v>
      </c>
      <c r="B156" s="1">
        <f>AVERAGE('ID-41'!B163,'ID-52'!B163,'ID-64'!B163,'ID-74'!B163,'ID-77'!B163)</f>
        <v>33.083597220747563</v>
      </c>
      <c r="C156" s="1">
        <f>AVERAGE('ID-23'!B163,'ID-25'!B163,'ID-66'!B163)</f>
        <v>33.938514767276565</v>
      </c>
      <c r="E156" s="1">
        <v>19</v>
      </c>
      <c r="F156" s="1">
        <f>ABS(B156-MAX('ID-41'!B163,'ID-52'!B163,'ID-64'!B163,'ID-74'!B163,'ID-77'!B163))</f>
        <v>1.1304705221083395</v>
      </c>
      <c r="G156" s="1">
        <f>ABS(C156-MAX('ID-23'!B163,'ID-25'!B163,'ID-66'!B163))</f>
        <v>0.58108119231943789</v>
      </c>
      <c r="I156" s="1">
        <v>19</v>
      </c>
      <c r="J156" s="1">
        <f>ABS(B156-MIN('ID-41'!B163,'ID-52'!B163,'ID-64'!B163,'ID-74'!B163,'ID-77'!B163))</f>
        <v>0.4535753945367631</v>
      </c>
      <c r="K156" s="1">
        <f>ABS(C156-MIN('ID-23'!B163,'ID-25'!B163,'ID-66'!B163))</f>
        <v>0.57885796254286248</v>
      </c>
    </row>
    <row r="157" spans="1:11" x14ac:dyDescent="0.25">
      <c r="A157" s="1">
        <v>19.125</v>
      </c>
      <c r="B157" s="1">
        <f>AVERAGE('ID-41'!B164,'ID-52'!B164,'ID-64'!B164,'ID-74'!B164,'ID-77'!B164)</f>
        <v>33.088198920759638</v>
      </c>
      <c r="C157" s="1">
        <f>AVERAGE('ID-23'!B164,'ID-25'!B164,'ID-66'!B164)</f>
        <v>33.916246297944831</v>
      </c>
      <c r="E157" s="1">
        <v>19.125</v>
      </c>
      <c r="F157" s="1">
        <f>ABS(B157-MAX('ID-41'!B164,'ID-52'!B164,'ID-64'!B164,'ID-74'!B164,'ID-77'!B164))</f>
        <v>1.1216599279163617</v>
      </c>
      <c r="G157" s="1">
        <f>ABS(C157-MAX('ID-23'!B164,'ID-25'!B164,'ID-66'!B164))</f>
        <v>0.57801632831777283</v>
      </c>
      <c r="I157" s="1">
        <v>19.125</v>
      </c>
      <c r="J157" s="1">
        <f>ABS(B157-MIN('ID-41'!B164,'ID-52'!B164,'ID-64'!B164,'ID-74'!B164,'ID-77'!B164))</f>
        <v>0.45657824697043736</v>
      </c>
      <c r="K157" s="1">
        <f>ABS(C157-MIN('ID-23'!B164,'ID-25'!B164,'ID-66'!B164))</f>
        <v>0.60347115001582807</v>
      </c>
    </row>
    <row r="158" spans="1:11" x14ac:dyDescent="0.25">
      <c r="A158" s="1">
        <v>19.25</v>
      </c>
      <c r="B158" s="1">
        <f>AVERAGE('ID-41'!B165,'ID-52'!B165,'ID-64'!B165,'ID-74'!B165,'ID-77'!B165)</f>
        <v>33.088753780447703</v>
      </c>
      <c r="C158" s="1">
        <f>AVERAGE('ID-23'!B165,'ID-25'!B165,'ID-66'!B165)</f>
        <v>33.925954689259363</v>
      </c>
      <c r="E158" s="1">
        <v>19.25</v>
      </c>
      <c r="F158" s="1">
        <f>ABS(B158-MAX('ID-41'!B165,'ID-52'!B165,'ID-64'!B165,'ID-74'!B165,'ID-77'!B165))</f>
        <v>1.1340863356885933</v>
      </c>
      <c r="G158" s="1">
        <f>ABS(C158-MAX('ID-23'!B165,'ID-25'!B165,'ID-66'!B165))</f>
        <v>0.56178268447803958</v>
      </c>
      <c r="I158" s="1">
        <v>19.25</v>
      </c>
      <c r="J158" s="1">
        <f>ABS(B158-MIN('ID-41'!B165,'ID-52'!B165,'ID-64'!B165,'ID-74'!B165,'ID-77'!B165))</f>
        <v>0.46526704967850208</v>
      </c>
      <c r="K158" s="1">
        <f>ABS(C158-MIN('ID-23'!B165,'ID-25'!B165,'ID-66'!B165))</f>
        <v>0.5965404880758598</v>
      </c>
    </row>
    <row r="159" spans="1:11" x14ac:dyDescent="0.25">
      <c r="A159" s="1">
        <v>19.375</v>
      </c>
      <c r="B159" s="1">
        <f>AVERAGE('ID-41'!B166,'ID-52'!B166,'ID-64'!B166,'ID-74'!B166,'ID-77'!B166)</f>
        <v>33.0941602846557</v>
      </c>
      <c r="C159" s="1">
        <f>AVERAGE('ID-23'!B166,'ID-25'!B166,'ID-66'!B166)</f>
        <v>33.91426634279204</v>
      </c>
      <c r="E159" s="1">
        <v>19.375</v>
      </c>
      <c r="F159" s="1">
        <f>ABS(B159-MAX('ID-41'!B166,'ID-52'!B166,'ID-64'!B166,'ID-74'!B166,'ID-77'!B166))</f>
        <v>1.1369534796287013</v>
      </c>
      <c r="G159" s="1">
        <f>ABS(C159-MAX('ID-23'!B166,'ID-25'!B166,'ID-66'!B166))</f>
        <v>0.56694577842006311</v>
      </c>
      <c r="I159" s="1">
        <v>19.375</v>
      </c>
      <c r="J159" s="1">
        <f>ABS(B159-MIN('ID-41'!B166,'ID-52'!B166,'ID-64'!B166,'ID-74'!B166,'ID-77'!B166))</f>
        <v>0.48793489861579786</v>
      </c>
      <c r="K159" s="1">
        <f>ABS(C159-MIN('ID-23'!B166,'ID-25'!B166,'ID-66'!B166))</f>
        <v>0.5840089463423368</v>
      </c>
    </row>
    <row r="160" spans="1:11" x14ac:dyDescent="0.25">
      <c r="A160" s="1">
        <v>19.5</v>
      </c>
      <c r="B160" s="1">
        <f>AVERAGE('ID-41'!B167,'ID-52'!B167,'ID-64'!B167,'ID-74'!B167,'ID-77'!B167)</f>
        <v>33.135351961169746</v>
      </c>
      <c r="C160" s="1">
        <f>AVERAGE('ID-23'!B167,'ID-25'!B167,'ID-66'!B167)</f>
        <v>33.919813844820929</v>
      </c>
      <c r="E160" s="1">
        <v>19.5</v>
      </c>
      <c r="F160" s="1">
        <f>ABS(B160-MAX('ID-41'!B167,'ID-52'!B167,'ID-64'!B167,'ID-74'!B167,'ID-77'!B167))</f>
        <v>1.115630089887155</v>
      </c>
      <c r="G160" s="1">
        <f>ABS(C160-MAX('ID-23'!B167,'ID-25'!B167,'ID-66'!B167))</f>
        <v>0.57329726629016875</v>
      </c>
      <c r="I160" s="1">
        <v>19.5</v>
      </c>
      <c r="J160" s="1">
        <f>ABS(B160-MIN('ID-41'!B167,'ID-52'!B167,'ID-64'!B167,'ID-74'!B167,'ID-77'!B167))</f>
        <v>0.53654646971664732</v>
      </c>
      <c r="K160" s="1">
        <f>ABS(C160-MIN('ID-23'!B167,'ID-25'!B167,'ID-66'!B167))</f>
        <v>0.58489076789783212</v>
      </c>
    </row>
    <row r="161" spans="1:11" x14ac:dyDescent="0.25">
      <c r="A161" s="1">
        <v>19.625</v>
      </c>
      <c r="B161" s="1">
        <f>AVERAGE('ID-41'!B168,'ID-52'!B168,'ID-64'!B168,'ID-74'!B168,'ID-77'!B168)</f>
        <v>33.144585492038665</v>
      </c>
      <c r="C161" s="1">
        <f>AVERAGE('ID-23'!B168,'ID-25'!B168,'ID-66'!B168)</f>
        <v>33.927728641268267</v>
      </c>
      <c r="E161" s="1">
        <v>19.625</v>
      </c>
      <c r="F161" s="1">
        <f>ABS(B161-MAX('ID-41'!B168,'ID-52'!B168,'ID-64'!B168,'ID-74'!B168,'ID-77'!B168))</f>
        <v>1.1020637042564374</v>
      </c>
      <c r="G161" s="1">
        <f>ABS(C161-MAX('ID-23'!B168,'ID-25'!B168,'ID-66'!B168))</f>
        <v>0.61604913650953108</v>
      </c>
      <c r="I161" s="1">
        <v>19.625</v>
      </c>
      <c r="J161" s="1">
        <f>ABS(B161-MIN('ID-41'!B168,'ID-52'!B168,'ID-64'!B168,'ID-74'!B168,'ID-77'!B168))</f>
        <v>0.52150235386196186</v>
      </c>
      <c r="K161" s="1">
        <f>ABS(C161-MIN('ID-23'!B168,'ID-25'!B168,'ID-66'!B168))</f>
        <v>0.60061917381266738</v>
      </c>
    </row>
    <row r="162" spans="1:11" x14ac:dyDescent="0.25">
      <c r="A162" s="1">
        <v>19.75</v>
      </c>
      <c r="B162" s="1">
        <f>AVERAGE('ID-41'!B169,'ID-52'!B169,'ID-64'!B169,'ID-74'!B169,'ID-77'!B169)</f>
        <v>33.153635251274466</v>
      </c>
      <c r="C162" s="1">
        <f>AVERAGE('ID-23'!B169,'ID-25'!B169,'ID-66'!B169)</f>
        <v>33.942290623318399</v>
      </c>
      <c r="E162" s="1">
        <v>19.75</v>
      </c>
      <c r="F162" s="1">
        <f>ABS(B162-MAX('ID-41'!B169,'ID-52'!B169,'ID-64'!B169,'ID-74'!B169,'ID-77'!B169))</f>
        <v>1.1067332103646379</v>
      </c>
      <c r="G162" s="1">
        <f>ABS(C162-MAX('ID-23'!B169,'ID-25'!B169,'ID-66'!B169))</f>
        <v>0.63334574031799917</v>
      </c>
      <c r="I162" s="1">
        <v>19.75</v>
      </c>
      <c r="J162" s="1">
        <f>ABS(B162-MIN('ID-41'!B169,'ID-52'!B169,'ID-64'!B169,'ID-74'!B169,'ID-77'!B169))</f>
        <v>0.49953757463626403</v>
      </c>
      <c r="K162" s="1">
        <f>ABS(C162-MIN('ID-23'!B169,'ID-25'!B169,'ID-66'!B169))</f>
        <v>0.63732908485680184</v>
      </c>
    </row>
    <row r="163" spans="1:11" x14ac:dyDescent="0.25">
      <c r="A163" s="1">
        <v>19.875</v>
      </c>
      <c r="B163" s="1">
        <f>AVERAGE('ID-41'!B170,'ID-52'!B170,'ID-64'!B170,'ID-74'!B170,'ID-77'!B170)</f>
        <v>33.177008014834499</v>
      </c>
      <c r="C163" s="1">
        <f>AVERAGE('ID-23'!B170,'ID-25'!B170,'ID-66'!B170)</f>
        <v>33.955426700707136</v>
      </c>
      <c r="E163" s="1">
        <v>19.875</v>
      </c>
      <c r="F163" s="1">
        <f>ABS(B163-MAX('ID-41'!B170,'ID-52'!B170,'ID-64'!B170,'ID-74'!B170,'ID-77'!B170))</f>
        <v>1.1127535187622044</v>
      </c>
      <c r="G163" s="1">
        <f>ABS(C163-MAX('ID-23'!B170,'ID-25'!B170,'ID-66'!B170))</f>
        <v>0.61617935989896466</v>
      </c>
      <c r="I163" s="1">
        <v>19.875</v>
      </c>
      <c r="J163" s="1">
        <f>ABS(B163-MIN('ID-41'!B170,'ID-52'!B170,'ID-64'!B170,'ID-74'!B170,'ID-77'!B170))</f>
        <v>0.4776924450338953</v>
      </c>
      <c r="K163" s="1">
        <f>ABS(C163-MIN('ID-23'!B170,'ID-25'!B170,'ID-66'!B170))</f>
        <v>0.64102137526333536</v>
      </c>
    </row>
    <row r="164" spans="1:11" x14ac:dyDescent="0.25">
      <c r="A164" s="1">
        <v>20</v>
      </c>
      <c r="B164" s="1">
        <f>AVERAGE('ID-41'!B171,'ID-52'!B171,'ID-64'!B171,'ID-74'!B171,'ID-77'!B171)</f>
        <v>33.186841666978822</v>
      </c>
      <c r="C164" s="1">
        <f>AVERAGE('ID-23'!B171,'ID-25'!B171,'ID-66'!B171)</f>
        <v>33.954828871113698</v>
      </c>
      <c r="E164" s="1">
        <v>20</v>
      </c>
      <c r="F164" s="1">
        <f>ABS(B164-MAX('ID-41'!B171,'ID-52'!B171,'ID-64'!B171,'ID-74'!B171,'ID-77'!B171))</f>
        <v>1.1164690465121794</v>
      </c>
      <c r="G164" s="1">
        <f>ABS(C164-MAX('ID-23'!B171,'ID-25'!B171,'ID-66'!B171))</f>
        <v>0.61965597737110301</v>
      </c>
      <c r="I164" s="1">
        <v>20</v>
      </c>
      <c r="J164" s="1">
        <f>ABS(B164-MIN('ID-41'!B171,'ID-52'!B171,'ID-64'!B171,'ID-74'!B171,'ID-77'!B171))</f>
        <v>0.45497480230642395</v>
      </c>
      <c r="K164" s="1">
        <f>ABS(C164-MIN('ID-23'!B171,'ID-25'!B171,'ID-66'!B171))</f>
        <v>0.64137916697169572</v>
      </c>
    </row>
    <row r="165" spans="1:11" x14ac:dyDescent="0.25">
      <c r="A165" s="1">
        <v>20.125</v>
      </c>
      <c r="B165" s="1">
        <f>AVERAGE('ID-41'!B172,'ID-52'!B172,'ID-64'!B172,'ID-74'!B172,'ID-77'!B172)</f>
        <v>33.204053421065417</v>
      </c>
      <c r="C165" s="1">
        <f>AVERAGE('ID-23'!B172,'ID-25'!B172,'ID-66'!B172)</f>
        <v>33.961089867706903</v>
      </c>
      <c r="E165" s="1">
        <v>20.125</v>
      </c>
      <c r="F165" s="1">
        <f>ABS(B165-MAX('ID-41'!B172,'ID-52'!B172,'ID-64'!B172,'ID-74'!B172,'ID-77'!B172))</f>
        <v>1.1054322590921828</v>
      </c>
      <c r="G165" s="1">
        <f>ABS(C165-MAX('ID-23'!B172,'ID-25'!B172,'ID-66'!B172))</f>
        <v>0.63105154643449879</v>
      </c>
      <c r="I165" s="1">
        <v>20.125</v>
      </c>
      <c r="J165" s="1">
        <f>ABS(B165-MIN('ID-41'!B172,'ID-52'!B172,'ID-64'!B172,'ID-74'!B172,'ID-77'!B172))</f>
        <v>0.45875934129321649</v>
      </c>
      <c r="K165" s="1">
        <f>ABS(C165-MIN('ID-23'!B172,'ID-25'!B172,'ID-66'!B172))</f>
        <v>0.64657211622760258</v>
      </c>
    </row>
    <row r="166" spans="1:11" x14ac:dyDescent="0.25">
      <c r="A166" s="1">
        <v>20.25</v>
      </c>
      <c r="B166" s="1">
        <f>AVERAGE('ID-41'!B173,'ID-52'!B173,'ID-64'!B173,'ID-74'!B173,'ID-77'!B173)</f>
        <v>33.207904123023305</v>
      </c>
      <c r="C166" s="1">
        <f>AVERAGE('ID-23'!B173,'ID-25'!B173,'ID-66'!B173)</f>
        <v>33.961915428539761</v>
      </c>
      <c r="E166" s="1">
        <v>20.25</v>
      </c>
      <c r="F166" s="1">
        <f>ABS(B166-MAX('ID-41'!B173,'ID-52'!B173,'ID-64'!B173,'ID-74'!B173,'ID-77'!B173))</f>
        <v>1.1206253618961952</v>
      </c>
      <c r="G166" s="1">
        <f>ABS(C166-MAX('ID-23'!B173,'ID-25'!B173,'ID-66'!B173))</f>
        <v>0.62408457146023721</v>
      </c>
      <c r="I166" s="1">
        <v>20.25</v>
      </c>
      <c r="J166" s="1">
        <f>ABS(B166-MIN('ID-41'!B173,'ID-52'!B173,'ID-64'!B173,'ID-74'!B173,'ID-77'!B173))</f>
        <v>0.46523339510300588</v>
      </c>
      <c r="K166" s="1">
        <f>ABS(C166-MIN('ID-23'!B173,'ID-25'!B173,'ID-66'!B173))</f>
        <v>0.64582371256336302</v>
      </c>
    </row>
    <row r="167" spans="1:11" x14ac:dyDescent="0.25">
      <c r="A167" s="1">
        <v>20.375</v>
      </c>
      <c r="B167" s="1">
        <f>AVERAGE('ID-41'!B174,'ID-52'!B174,'ID-64'!B174,'ID-74'!B174,'ID-77'!B174)</f>
        <v>33.2125191446396</v>
      </c>
      <c r="C167" s="1">
        <f>AVERAGE('ID-23'!B174,'ID-25'!B174,'ID-66'!B174)</f>
        <v>33.97811573254517</v>
      </c>
      <c r="E167" s="1">
        <v>20.375</v>
      </c>
      <c r="F167" s="1">
        <f>ABS(B167-MAX('ID-41'!B174,'ID-52'!B174,'ID-64'!B174,'ID-74'!B174,'ID-77'!B174))</f>
        <v>1.1385019789044009</v>
      </c>
      <c r="G167" s="1">
        <f>ABS(C167-MAX('ID-23'!B174,'ID-25'!B174,'ID-66'!B174))</f>
        <v>0.63532871189922702</v>
      </c>
      <c r="I167" s="1">
        <v>20.375</v>
      </c>
      <c r="J167" s="1">
        <f>ABS(B167-MIN('ID-41'!B174,'ID-52'!B174,'ID-64'!B174,'ID-74'!B174,'ID-77'!B174))</f>
        <v>0.48442431842870093</v>
      </c>
      <c r="K167" s="1">
        <f>ABS(C167-MIN('ID-23'!B174,'ID-25'!B174,'ID-66'!B174))</f>
        <v>0.67174886863976724</v>
      </c>
    </row>
    <row r="168" spans="1:11" x14ac:dyDescent="0.25">
      <c r="A168" s="1">
        <v>20.5</v>
      </c>
      <c r="B168" s="1">
        <f>AVERAGE('ID-41'!B175,'ID-52'!B175,'ID-64'!B175,'ID-74'!B175,'ID-77'!B175)</f>
        <v>33.21556691886844</v>
      </c>
      <c r="C168" s="1">
        <f>AVERAGE('ID-23'!B175,'ID-25'!B175,'ID-66'!B175)</f>
        <v>33.968711134838266</v>
      </c>
      <c r="E168" s="1">
        <v>20.5</v>
      </c>
      <c r="F168" s="1">
        <f>ABS(B168-MAX('ID-41'!B175,'ID-52'!B175,'ID-64'!B175,'ID-74'!B175,'ID-77'!B175))</f>
        <v>1.1509175665804605</v>
      </c>
      <c r="G168" s="1">
        <f>ABS(C168-MAX('ID-23'!B175,'ID-25'!B175,'ID-66'!B175))</f>
        <v>0.60558179445463622</v>
      </c>
      <c r="I168" s="1">
        <v>20.5</v>
      </c>
      <c r="J168" s="1">
        <f>ABS(B168-MIN('ID-41'!B175,'ID-52'!B175,'ID-64'!B175,'ID-74'!B175,'ID-77'!B175))</f>
        <v>0.49229968097664312</v>
      </c>
      <c r="K168" s="1">
        <f>ABS(C168-MIN('ID-23'!B175,'ID-25'!B175,'ID-66'!B175))</f>
        <v>0.6502584721163629</v>
      </c>
    </row>
    <row r="169" spans="1:11" x14ac:dyDescent="0.25">
      <c r="A169" s="1">
        <v>20.625</v>
      </c>
      <c r="B169" s="1">
        <f>AVERAGE('ID-41'!B176,'ID-52'!B176,'ID-64'!B176,'ID-74'!B176,'ID-77'!B176)</f>
        <v>33.212632347786716</v>
      </c>
      <c r="C169" s="1">
        <f>AVERAGE('ID-23'!B176,'ID-25'!B176,'ID-66'!B176)</f>
        <v>33.9836646526309</v>
      </c>
      <c r="E169" s="1">
        <v>20.625</v>
      </c>
      <c r="F169" s="1">
        <f>ABS(B169-MAX('ID-41'!B176,'ID-52'!B176,'ID-64'!B176,'ID-74'!B176,'ID-77'!B176))</f>
        <v>1.1673234818420823</v>
      </c>
      <c r="G169" s="1">
        <f>ABS(C169-MAX('ID-23'!B176,'ID-25'!B176,'ID-66'!B176))</f>
        <v>0.64743635747009876</v>
      </c>
      <c r="I169" s="1">
        <v>20.625</v>
      </c>
      <c r="J169" s="1">
        <f>ABS(B169-MIN('ID-41'!B176,'ID-52'!B176,'ID-64'!B176,'ID-74'!B176,'ID-77'!B176))</f>
        <v>0.49900476374111946</v>
      </c>
      <c r="K169" s="1">
        <f>ABS(C169-MIN('ID-23'!B176,'ID-25'!B176,'ID-66'!B176))</f>
        <v>0.67381258162500046</v>
      </c>
    </row>
    <row r="170" spans="1:11" x14ac:dyDescent="0.25">
      <c r="A170" s="1">
        <v>20.75</v>
      </c>
      <c r="B170" s="1">
        <f>AVERAGE('ID-41'!B177,'ID-52'!B177,'ID-64'!B177,'ID-74'!B177,'ID-77'!B177)</f>
        <v>33.198726694102476</v>
      </c>
      <c r="C170" s="1">
        <f>AVERAGE('ID-23'!B177,'ID-25'!B177,'ID-66'!B177)</f>
        <v>33.961009717187096</v>
      </c>
      <c r="E170" s="1">
        <v>20.75</v>
      </c>
      <c r="F170" s="1">
        <f>ABS(B170-MAX('ID-41'!B177,'ID-52'!B177,'ID-64'!B177,'ID-74'!B177,'ID-77'!B177))</f>
        <v>1.1813502133041212</v>
      </c>
      <c r="G170" s="1">
        <f>ABS(C170-MAX('ID-23'!B177,'ID-25'!B177,'ID-66'!B177))</f>
        <v>0.66107109089370653</v>
      </c>
      <c r="I170" s="1">
        <v>20.75</v>
      </c>
      <c r="J170" s="1">
        <f>ABS(B170-MIN('ID-41'!B177,'ID-52'!B177,'ID-64'!B177,'ID-74'!B177,'ID-77'!B177))</f>
        <v>0.52005643769217613</v>
      </c>
      <c r="K170" s="1">
        <f>ABS(C170-MIN('ID-23'!B177,'ID-25'!B177,'ID-66'!B177))</f>
        <v>0.751666521920896</v>
      </c>
    </row>
    <row r="171" spans="1:11" x14ac:dyDescent="0.25">
      <c r="A171" s="1">
        <v>20.875</v>
      </c>
      <c r="B171" s="1">
        <f>AVERAGE('ID-41'!B178,'ID-52'!B178,'ID-64'!B178,'ID-74'!B178,'ID-77'!B178)</f>
        <v>33.190493631966724</v>
      </c>
      <c r="C171" s="1">
        <f>AVERAGE('ID-23'!B178,'ID-25'!B178,'ID-66'!B178)</f>
        <v>33.958012585288266</v>
      </c>
      <c r="E171" s="1">
        <v>20.875</v>
      </c>
      <c r="F171" s="1">
        <f>ABS(B171-MAX('ID-41'!B178,'ID-52'!B178,'ID-64'!B178,'ID-74'!B178,'ID-77'!B178))</f>
        <v>1.186135441577477</v>
      </c>
      <c r="G171" s="1">
        <f>ABS(C171-MAX('ID-23'!B178,'ID-25'!B178,'ID-66'!B178))</f>
        <v>0.65888640461073322</v>
      </c>
      <c r="I171" s="1">
        <v>20.875</v>
      </c>
      <c r="J171" s="1">
        <f>ABS(B171-MIN('ID-41'!B178,'ID-52'!B178,'ID-64'!B178,'ID-74'!B178,'ID-77'!B178))</f>
        <v>0.52326367327722778</v>
      </c>
      <c r="K171" s="1">
        <f>ABS(C171-MIN('ID-23'!B178,'ID-25'!B178,'ID-66'!B178))</f>
        <v>0.7502995675367643</v>
      </c>
    </row>
    <row r="172" spans="1:11" x14ac:dyDescent="0.25">
      <c r="A172" s="1">
        <v>21</v>
      </c>
      <c r="B172" s="1">
        <f>AVERAGE('ID-41'!B179,'ID-52'!B179,'ID-64'!B179,'ID-74'!B179,'ID-77'!B179)</f>
        <v>33.176456548613899</v>
      </c>
      <c r="C172" s="1">
        <f>AVERAGE('ID-23'!B179,'ID-25'!B179,'ID-66'!B179)</f>
        <v>33.963563953993201</v>
      </c>
      <c r="E172" s="1">
        <v>21</v>
      </c>
      <c r="F172" s="1">
        <f>ABS(B172-MAX('ID-41'!B179,'ID-52'!B179,'ID-64'!B179,'ID-74'!B179,'ID-77'!B179))</f>
        <v>1.189967397946198</v>
      </c>
      <c r="G172" s="1">
        <f>ABS(C172-MAX('ID-23'!B179,'ID-25'!B179,'ID-66'!B179))</f>
        <v>0.67156735913810195</v>
      </c>
      <c r="I172" s="1">
        <v>21</v>
      </c>
      <c r="J172" s="1">
        <f>ABS(B172-MIN('ID-41'!B179,'ID-52'!B179,'ID-64'!B179,'ID-74'!B179,'ID-77'!B179))</f>
        <v>0.4967617879300974</v>
      </c>
      <c r="K172" s="1">
        <f>ABS(C172-MIN('ID-23'!B179,'ID-25'!B179,'ID-66'!B179))</f>
        <v>0.7598420605021019</v>
      </c>
    </row>
    <row r="173" spans="1:11" x14ac:dyDescent="0.25">
      <c r="A173" s="1">
        <v>21.125</v>
      </c>
      <c r="B173" s="1">
        <f>AVERAGE('ID-41'!B180,'ID-52'!B180,'ID-64'!B180,'ID-74'!B180,'ID-77'!B180)</f>
        <v>33.171022351556964</v>
      </c>
      <c r="C173" s="1">
        <f>AVERAGE('ID-23'!B180,'ID-25'!B180,'ID-66'!B180)</f>
        <v>33.971583698008764</v>
      </c>
      <c r="E173" s="1">
        <v>21.125</v>
      </c>
      <c r="F173" s="1">
        <f>ABS(B173-MAX('ID-41'!B180,'ID-52'!B180,'ID-64'!B180,'ID-74'!B180,'ID-77'!B180))</f>
        <v>1.1909159516168373</v>
      </c>
      <c r="G173" s="1">
        <f>ABS(C173-MAX('ID-23'!B180,'ID-25'!B180,'ID-66'!B180))</f>
        <v>0.69080014037503901</v>
      </c>
      <c r="I173" s="1">
        <v>21.125</v>
      </c>
      <c r="J173" s="1">
        <f>ABS(B173-MIN('ID-41'!B180,'ID-52'!B180,'ID-64'!B180,'ID-74'!B180,'ID-77'!B180))</f>
        <v>0.46408509087326166</v>
      </c>
      <c r="K173" s="1">
        <f>ABS(C173-MIN('ID-23'!B180,'ID-25'!B180,'ID-66'!B180))</f>
        <v>0.7723588459377666</v>
      </c>
    </row>
    <row r="174" spans="1:11" x14ac:dyDescent="0.25">
      <c r="A174" s="1">
        <v>21.25</v>
      </c>
      <c r="B174" s="1">
        <f>AVERAGE('ID-41'!B181,'ID-52'!B181,'ID-64'!B181,'ID-74'!B181,'ID-77'!B181)</f>
        <v>33.162371253667985</v>
      </c>
      <c r="C174" s="1">
        <f>AVERAGE('ID-23'!B181,'ID-25'!B181,'ID-66'!B181)</f>
        <v>33.959099864051772</v>
      </c>
      <c r="E174" s="1">
        <v>21.25</v>
      </c>
      <c r="F174" s="1">
        <f>ABS(B174-MAX('ID-41'!B181,'ID-52'!B181,'ID-64'!B181,'ID-74'!B181,'ID-77'!B181))</f>
        <v>1.1960269659079188</v>
      </c>
      <c r="G174" s="1">
        <f>ABS(C174-MAX('ID-23'!B181,'ID-25'!B181,'ID-66'!B181))</f>
        <v>0.68543548948352395</v>
      </c>
      <c r="I174" s="1">
        <v>21.25</v>
      </c>
      <c r="J174" s="1">
        <f>ABS(B174-MIN('ID-41'!B181,'ID-52'!B181,'ID-64'!B181,'ID-74'!B181,'ID-77'!B181))</f>
        <v>0.44872814683038342</v>
      </c>
      <c r="K174" s="1">
        <f>ABS(C174-MIN('ID-23'!B181,'ID-25'!B181,'ID-66'!B181))</f>
        <v>0.7859578522174715</v>
      </c>
    </row>
    <row r="175" spans="1:11" x14ac:dyDescent="0.25">
      <c r="A175" s="1">
        <v>21.375</v>
      </c>
      <c r="B175" s="1">
        <f>AVERAGE('ID-41'!B182,'ID-52'!B182,'ID-64'!B182,'ID-74'!B182,'ID-77'!B182)</f>
        <v>33.152702589825864</v>
      </c>
      <c r="C175" s="1">
        <f>AVERAGE('ID-23'!B182,'ID-25'!B182,'ID-66'!B182)</f>
        <v>33.959286525204895</v>
      </c>
      <c r="E175" s="1">
        <v>21.375</v>
      </c>
      <c r="F175" s="1">
        <f>ABS(B175-MAX('ID-41'!B182,'ID-52'!B182,'ID-64'!B182,'ID-74'!B182,'ID-77'!B182))</f>
        <v>1.1970846935065325</v>
      </c>
      <c r="G175" s="1">
        <f>ABS(C175-MAX('ID-23'!B182,'ID-25'!B182,'ID-66'!B182))</f>
        <v>0.69925892934050182</v>
      </c>
      <c r="I175" s="1">
        <v>21.375</v>
      </c>
      <c r="J175" s="1">
        <f>ABS(B175-MIN('ID-41'!B182,'ID-52'!B182,'ID-64'!B182,'ID-74'!B182,'ID-77'!B182))</f>
        <v>0.42836427928456544</v>
      </c>
      <c r="K175" s="1">
        <f>ABS(C175-MIN('ID-23'!B182,'ID-25'!B182,'ID-66'!B182))</f>
        <v>0.79716226484989505</v>
      </c>
    </row>
    <row r="176" spans="1:11" x14ac:dyDescent="0.25">
      <c r="A176" s="1">
        <v>21.5</v>
      </c>
      <c r="B176" s="1">
        <f>AVERAGE('ID-41'!B183,'ID-52'!B183,'ID-64'!B183,'ID-74'!B183,'ID-77'!B183)</f>
        <v>33.150519296608955</v>
      </c>
      <c r="C176" s="1">
        <f>AVERAGE('ID-23'!B183,'ID-25'!B183,'ID-66'!B183)</f>
        <v>33.962745271442003</v>
      </c>
      <c r="E176" s="1">
        <v>21.5</v>
      </c>
      <c r="F176" s="1">
        <f>ABS(B176-MAX('ID-41'!B183,'ID-52'!B183,'ID-64'!B183,'ID-74'!B183,'ID-77'!B183))</f>
        <v>1.2087120533901441</v>
      </c>
      <c r="G176" s="1">
        <f>ABS(C176-MAX('ID-23'!B183,'ID-25'!B183,'ID-66'!B183))</f>
        <v>0.7407092740124952</v>
      </c>
      <c r="I176" s="1">
        <v>21.5</v>
      </c>
      <c r="J176" s="1">
        <f>ABS(B176-MIN('ID-41'!B183,'ID-52'!B183,'ID-64'!B183,'ID-74'!B183,'ID-77'!B183))</f>
        <v>0.45222823108185395</v>
      </c>
      <c r="K176" s="1">
        <f>ABS(C176-MIN('ID-23'!B183,'ID-25'!B183,'ID-66'!B183))</f>
        <v>0.80939024185619957</v>
      </c>
    </row>
    <row r="177" spans="1:11" x14ac:dyDescent="0.25">
      <c r="A177" s="1">
        <v>21.625</v>
      </c>
      <c r="B177" s="1">
        <f>AVERAGE('ID-41'!B184,'ID-52'!B184,'ID-64'!B184,'ID-74'!B184,'ID-77'!B184)</f>
        <v>33.147095507658136</v>
      </c>
      <c r="C177" s="1">
        <f>AVERAGE('ID-23'!B184,'ID-25'!B184,'ID-66'!B184)</f>
        <v>33.959315281585106</v>
      </c>
      <c r="E177" s="1">
        <v>21.625</v>
      </c>
      <c r="F177" s="1">
        <f>ABS(B177-MAX('ID-41'!B184,'ID-52'!B184,'ID-64'!B184,'ID-74'!B184,'ID-77'!B184))</f>
        <v>1.2064970772615666</v>
      </c>
      <c r="G177" s="1">
        <f>ABS(C177-MAX('ID-23'!B184,'ID-25'!B184,'ID-66'!B184))</f>
        <v>0.74106855679869454</v>
      </c>
      <c r="I177" s="1">
        <v>21.625</v>
      </c>
      <c r="J177" s="1">
        <f>ABS(B177-MIN('ID-41'!B184,'ID-52'!B184,'ID-64'!B184,'ID-74'!B184,'ID-77'!B184))</f>
        <v>0.46733865580633704</v>
      </c>
      <c r="K177" s="1">
        <f>ABS(C177-MIN('ID-23'!B184,'ID-25'!B184,'ID-66'!B184))</f>
        <v>0.8059602519993021</v>
      </c>
    </row>
    <row r="178" spans="1:11" x14ac:dyDescent="0.25">
      <c r="A178" s="1">
        <v>21.75</v>
      </c>
      <c r="B178" s="1">
        <f>AVERAGE('ID-41'!B185,'ID-52'!B185,'ID-64'!B185,'ID-74'!B185,'ID-77'!B185)</f>
        <v>33.143078796398676</v>
      </c>
      <c r="C178" s="1">
        <f>AVERAGE('ID-23'!B185,'ID-25'!B185,'ID-66'!B185)</f>
        <v>33.955532735325498</v>
      </c>
      <c r="E178" s="1">
        <v>21.75</v>
      </c>
      <c r="F178" s="1">
        <f>ABS(B178-MAX('ID-41'!B185,'ID-52'!B185,'ID-64'!B185,'ID-74'!B185,'ID-77'!B185))</f>
        <v>1.2168847858755214</v>
      </c>
      <c r="G178" s="1">
        <f>ABS(C178-MAX('ID-23'!B185,'ID-25'!B185,'ID-66'!B185))</f>
        <v>0.72642686063409911</v>
      </c>
      <c r="I178" s="1">
        <v>21.75</v>
      </c>
      <c r="J178" s="1">
        <f>ABS(B178-MIN('ID-41'!B185,'ID-52'!B185,'ID-64'!B185,'ID-74'!B185,'ID-77'!B185))</f>
        <v>0.48295827645567613</v>
      </c>
      <c r="K178" s="1">
        <f>ABS(C178-MIN('ID-23'!B185,'ID-25'!B185,'ID-66'!B185))</f>
        <v>0.80352681816570026</v>
      </c>
    </row>
    <row r="179" spans="1:11" x14ac:dyDescent="0.25">
      <c r="A179" s="1">
        <v>21.875</v>
      </c>
      <c r="B179" s="1">
        <f>AVERAGE('ID-41'!B186,'ID-52'!B186,'ID-64'!B186,'ID-74'!B186,'ID-77'!B186)</f>
        <v>33.134557025320206</v>
      </c>
      <c r="C179" s="1">
        <f>AVERAGE('ID-23'!B186,'ID-25'!B186,'ID-66'!B186)</f>
        <v>33.956314549606027</v>
      </c>
      <c r="E179" s="1">
        <v>21.875</v>
      </c>
      <c r="F179" s="1">
        <f>ABS(B179-MAX('ID-41'!B186,'ID-52'!B186,'ID-64'!B186,'ID-74'!B186,'ID-77'!B186))</f>
        <v>1.2347727879063939</v>
      </c>
      <c r="G179" s="1">
        <f>ABS(C179-MAX('ID-23'!B186,'ID-25'!B186,'ID-66'!B186))</f>
        <v>0.72833191504047079</v>
      </c>
      <c r="I179" s="1">
        <v>21.875</v>
      </c>
      <c r="J179" s="1">
        <f>ABS(B179-MIN('ID-41'!B186,'ID-52'!B186,'ID-64'!B186,'ID-74'!B186,'ID-77'!B186))</f>
        <v>0.50613404668770556</v>
      </c>
      <c r="K179" s="1">
        <f>ABS(C179-MIN('ID-23'!B186,'ID-25'!B186,'ID-66'!B186))</f>
        <v>0.81060449043442873</v>
      </c>
    </row>
    <row r="180" spans="1:11" x14ac:dyDescent="0.25">
      <c r="A180" s="1">
        <v>22</v>
      </c>
      <c r="B180" s="1">
        <f>AVERAGE('ID-41'!B187,'ID-52'!B187,'ID-64'!B187,'ID-74'!B187,'ID-77'!B187)</f>
        <v>33.125753188886264</v>
      </c>
      <c r="C180" s="1">
        <f>AVERAGE('ID-23'!B187,'ID-25'!B187,'ID-66'!B187)</f>
        <v>33.952217271550666</v>
      </c>
      <c r="E180" s="1">
        <v>22</v>
      </c>
      <c r="F180" s="1">
        <f>ABS(B180-MAX('ID-41'!B187,'ID-52'!B187,'ID-64'!B187,'ID-74'!B187,'ID-77'!B187))</f>
        <v>1.2432681642875352</v>
      </c>
      <c r="G180" s="1">
        <f>ABS(C180-MAX('ID-23'!B187,'ID-25'!B187,'ID-66'!B187))</f>
        <v>0.73511606178263378</v>
      </c>
      <c r="I180" s="1">
        <v>22</v>
      </c>
      <c r="J180" s="1">
        <f>ABS(B180-MIN('ID-41'!B187,'ID-52'!B187,'ID-64'!B187,'ID-74'!B187,'ID-77'!B187))</f>
        <v>0.51693549657856153</v>
      </c>
      <c r="K180" s="1">
        <f>ABS(C180-MIN('ID-23'!B187,'ID-25'!B187,'ID-66'!B187))</f>
        <v>0.81825573308906741</v>
      </c>
    </row>
    <row r="181" spans="1:11" x14ac:dyDescent="0.25">
      <c r="A181" s="1">
        <v>22.125</v>
      </c>
      <c r="B181" s="1">
        <f>AVERAGE('ID-41'!B188,'ID-52'!B188,'ID-64'!B188,'ID-74'!B188,'ID-77'!B188)</f>
        <v>33.124049934449985</v>
      </c>
      <c r="C181" s="1">
        <f>AVERAGE('ID-23'!B188,'ID-25'!B188,'ID-66'!B188)</f>
        <v>33.945517268585199</v>
      </c>
      <c r="E181" s="1">
        <v>22.125</v>
      </c>
      <c r="F181" s="1">
        <f>ABS(B181-MAX('ID-41'!B188,'ID-52'!B188,'ID-64'!B188,'ID-74'!B188,'ID-77'!B188))</f>
        <v>1.2463032742793132</v>
      </c>
      <c r="G181" s="1">
        <f>ABS(C181-MAX('ID-23'!B188,'ID-25'!B188,'ID-66'!B188))</f>
        <v>0.73471505464710418</v>
      </c>
      <c r="I181" s="1">
        <v>22.125</v>
      </c>
      <c r="J181" s="1">
        <f>ABS(B181-MIN('ID-41'!B188,'ID-52'!B188,'ID-64'!B188,'ID-74'!B188,'ID-77'!B188))</f>
        <v>0.51698631764088532</v>
      </c>
      <c r="K181" s="1">
        <f>ABS(C181-MIN('ID-23'!B188,'ID-25'!B188,'ID-66'!B188))</f>
        <v>0.79688413249049717</v>
      </c>
    </row>
    <row r="182" spans="1:11" x14ac:dyDescent="0.25">
      <c r="A182" s="1">
        <v>22.25</v>
      </c>
      <c r="B182" s="1">
        <f>AVERAGE('ID-41'!B189,'ID-52'!B189,'ID-64'!B189,'ID-74'!B189,'ID-77'!B189)</f>
        <v>33.104934427119062</v>
      </c>
      <c r="C182" s="1">
        <f>AVERAGE('ID-23'!B189,'ID-25'!B189,'ID-66'!B189)</f>
        <v>33.916789155190365</v>
      </c>
      <c r="E182" s="1">
        <v>22.25</v>
      </c>
      <c r="F182" s="1">
        <f>ABS(B182-MAX('ID-41'!B189,'ID-52'!B189,'ID-64'!B189,'ID-74'!B189,'ID-77'!B189))</f>
        <v>1.2632393816102407</v>
      </c>
      <c r="G182" s="1">
        <f>ABS(C182-MAX('ID-23'!B189,'ID-25'!B189,'ID-66'!B189))</f>
        <v>0.6885946831934362</v>
      </c>
      <c r="I182" s="1">
        <v>22.25</v>
      </c>
      <c r="J182" s="1">
        <f>ABS(B182-MIN('ID-41'!B189,'ID-52'!B189,'ID-64'!B189,'ID-74'!B189,'ID-77'!B189))</f>
        <v>0.495092230537864</v>
      </c>
      <c r="K182" s="1">
        <f>ABS(C182-MIN('ID-23'!B189,'ID-25'!B189,'ID-66'!B189))</f>
        <v>0.76989862264596809</v>
      </c>
    </row>
    <row r="183" spans="1:11" x14ac:dyDescent="0.25">
      <c r="A183" s="1">
        <v>22.375</v>
      </c>
      <c r="B183" s="1">
        <f>AVERAGE('ID-41'!B190,'ID-52'!B190,'ID-64'!B190,'ID-74'!B190,'ID-77'!B190)</f>
        <v>33.101352671695082</v>
      </c>
      <c r="C183" s="1">
        <f>AVERAGE('ID-23'!B190,'ID-25'!B190,'ID-66'!B190)</f>
        <v>33.885409014525969</v>
      </c>
      <c r="E183" s="1">
        <v>22.375</v>
      </c>
      <c r="F183" s="1">
        <f>ABS(B183-MAX('ID-41'!B190,'ID-52'!B190,'ID-64'!B190,'ID-74'!B190,'ID-77'!B190))</f>
        <v>1.2575529214257202</v>
      </c>
      <c r="G183" s="1">
        <f>ABS(C183-MAX('ID-23'!B190,'ID-25'!B190,'ID-66'!B190))</f>
        <v>0.64608593496902955</v>
      </c>
      <c r="I183" s="1">
        <v>22.375</v>
      </c>
      <c r="J183" s="1">
        <f>ABS(B183-MIN('ID-41'!B190,'ID-52'!B190,'ID-64'!B190,'ID-74'!B190,'ID-77'!B190))</f>
        <v>0.47955792525628027</v>
      </c>
      <c r="K183" s="1">
        <f>ABS(C183-MIN('ID-23'!B190,'ID-25'!B190,'ID-66'!B190))</f>
        <v>0.76848002044307151</v>
      </c>
    </row>
    <row r="184" spans="1:11" x14ac:dyDescent="0.25">
      <c r="A184" s="1">
        <v>22.5</v>
      </c>
      <c r="B184" s="1">
        <f>AVERAGE('ID-41'!B191,'ID-52'!B191,'ID-64'!B191,'ID-74'!B191,'ID-77'!B191)</f>
        <v>33.090931083431961</v>
      </c>
      <c r="C184" s="1">
        <f>AVERAGE('ID-23'!B191,'ID-25'!B191,'ID-66'!B191)</f>
        <v>33.88890100932047</v>
      </c>
      <c r="E184" s="1">
        <v>22.5</v>
      </c>
      <c r="F184" s="1">
        <f>ABS(B184-MAX('ID-41'!B191,'ID-52'!B191,'ID-64'!B191,'ID-74'!B191,'ID-77'!B191))</f>
        <v>1.2646938784718387</v>
      </c>
      <c r="G184" s="1">
        <f>ABS(C184-MAX('ID-23'!B191,'ID-25'!B191,'ID-66'!B191))</f>
        <v>0.64144242502293025</v>
      </c>
      <c r="I184" s="1">
        <v>22.5</v>
      </c>
      <c r="J184" s="1">
        <f>ABS(B184-MIN('ID-41'!B191,'ID-52'!B191,'ID-64'!B191,'ID-74'!B191,'ID-77'!B191))</f>
        <v>0.47759625864566146</v>
      </c>
      <c r="K184" s="1">
        <f>ABS(C184-MIN('ID-23'!B191,'ID-25'!B191,'ID-66'!B191))</f>
        <v>0.76213473713107049</v>
      </c>
    </row>
    <row r="185" spans="1:11" x14ac:dyDescent="0.25">
      <c r="A185" s="1">
        <v>22.625</v>
      </c>
      <c r="B185" s="1">
        <f>AVERAGE('ID-41'!B192,'ID-52'!B192,'ID-64'!B192,'ID-74'!B192,'ID-77'!B192)</f>
        <v>33.091310556116845</v>
      </c>
      <c r="C185" s="1">
        <f>AVERAGE('ID-23'!B192,'ID-25'!B192,'ID-66'!B192)</f>
        <v>33.888403660950502</v>
      </c>
      <c r="E185" s="1">
        <v>22.625</v>
      </c>
      <c r="F185" s="1">
        <f>ABS(B185-MAX('ID-41'!B192,'ID-52'!B192,'ID-64'!B192,'ID-74'!B192,'ID-77'!B192))</f>
        <v>1.2678429581679538</v>
      </c>
      <c r="G185" s="1">
        <f>ABS(C185-MAX('ID-23'!B192,'ID-25'!B192,'ID-66'!B192))</f>
        <v>0.63291957137269605</v>
      </c>
      <c r="I185" s="1">
        <v>22.625</v>
      </c>
      <c r="J185" s="1">
        <f>ABS(B185-MIN('ID-41'!B192,'ID-52'!B192,'ID-64'!B192,'ID-74'!B192,'ID-77'!B192))</f>
        <v>0.47330337093164587</v>
      </c>
      <c r="K185" s="1">
        <f>ABS(C185-MIN('ID-23'!B192,'ID-25'!B192,'ID-66'!B192))</f>
        <v>0.75196874970789906</v>
      </c>
    </row>
    <row r="186" spans="1:11" x14ac:dyDescent="0.25">
      <c r="A186" s="1">
        <v>22.75</v>
      </c>
      <c r="B186" s="1">
        <f>AVERAGE('ID-41'!B193,'ID-52'!B193,'ID-64'!B193,'ID-74'!B193,'ID-77'!B193)</f>
        <v>33.094879860729307</v>
      </c>
      <c r="C186" s="1">
        <f>AVERAGE('ID-23'!B193,'ID-25'!B193,'ID-66'!B193)</f>
        <v>33.860182728118737</v>
      </c>
      <c r="E186" s="1">
        <v>22.75</v>
      </c>
      <c r="F186" s="1">
        <f>ABS(B186-MAX('ID-41'!B193,'ID-52'!B193,'ID-64'!B193,'ID-74'!B193,'ID-77'!B193))</f>
        <v>1.2495627035553909</v>
      </c>
      <c r="G186" s="1">
        <f>ABS(C186-MAX('ID-23'!B193,'ID-25'!B193,'ID-66'!B193))</f>
        <v>0.57765565571965993</v>
      </c>
      <c r="I186" s="1">
        <v>22.75</v>
      </c>
      <c r="J186" s="1">
        <f>ABS(B186-MIN('ID-41'!B193,'ID-52'!B193,'ID-64'!B193,'ID-74'!B193,'ID-77'!B193))</f>
        <v>0.46786945617090936</v>
      </c>
      <c r="K186" s="1">
        <f>ABS(C186-MIN('ID-23'!B193,'ID-25'!B193,'ID-66'!B193))</f>
        <v>0.73712651510093963</v>
      </c>
    </row>
    <row r="187" spans="1:11" x14ac:dyDescent="0.25">
      <c r="A187" s="1">
        <v>22.875</v>
      </c>
      <c r="B187" s="1">
        <f>AVERAGE('ID-41'!B194,'ID-52'!B194,'ID-64'!B194,'ID-74'!B194,'ID-77'!B194)</f>
        <v>33.106665087875804</v>
      </c>
      <c r="C187" s="1">
        <f>AVERAGE('ID-23'!B194,'ID-25'!B194,'ID-66'!B194)</f>
        <v>33.848672768681972</v>
      </c>
      <c r="E187" s="1">
        <v>22.875</v>
      </c>
      <c r="F187" s="1">
        <f>ABS(B187-MAX('ID-41'!B194,'ID-52'!B194,'ID-64'!B194,'ID-74'!B194,'ID-77'!B194))</f>
        <v>1.2276184742924983</v>
      </c>
      <c r="G187" s="1">
        <f>ABS(C187-MAX('ID-23'!B194,'ID-25'!B194,'ID-66'!B194))</f>
        <v>0.57534743333823002</v>
      </c>
      <c r="I187" s="1">
        <v>22.875</v>
      </c>
      <c r="J187" s="1">
        <f>ABS(B187-MIN('ID-41'!B194,'ID-52'!B194,'ID-64'!B194,'ID-74'!B194,'ID-77'!B194))</f>
        <v>0.47111170799580293</v>
      </c>
      <c r="K187" s="1">
        <f>ABS(C187-MIN('ID-23'!B194,'ID-25'!B194,'ID-66'!B194))</f>
        <v>0.7678887450133729</v>
      </c>
    </row>
    <row r="188" spans="1:11" x14ac:dyDescent="0.25">
      <c r="A188" s="1">
        <v>23</v>
      </c>
      <c r="B188" s="1">
        <f>AVERAGE('ID-41'!B195,'ID-52'!B195,'ID-64'!B195,'ID-74'!B195,'ID-77'!B195)</f>
        <v>33.10618411808948</v>
      </c>
      <c r="C188" s="1">
        <f>AVERAGE('ID-23'!B195,'ID-25'!B195,'ID-66'!B195)</f>
        <v>33.852070647664199</v>
      </c>
      <c r="E188" s="1">
        <v>23</v>
      </c>
      <c r="F188" s="1">
        <f>ABS(B188-MAX('ID-41'!B195,'ID-52'!B195,'ID-64'!B195,'ID-74'!B195,'ID-77'!B195))</f>
        <v>1.2223453668302184</v>
      </c>
      <c r="G188" s="1">
        <f>ABS(C188-MAX('ID-23'!B195,'ID-25'!B195,'ID-66'!B195))</f>
        <v>0.57885864526510034</v>
      </c>
      <c r="I188" s="1">
        <v>23</v>
      </c>
      <c r="J188" s="1">
        <f>ABS(B188-MIN('ID-41'!B195,'ID-52'!B195,'ID-64'!B195,'ID-74'!B195,'ID-77'!B195))</f>
        <v>0.49209750097227811</v>
      </c>
      <c r="K188" s="1">
        <f>ABS(C188-MIN('ID-23'!B195,'ID-25'!B195,'ID-66'!B195))</f>
        <v>0.78179845831510164</v>
      </c>
    </row>
    <row r="189" spans="1:11" x14ac:dyDescent="0.25">
      <c r="A189" s="1">
        <v>23.125</v>
      </c>
      <c r="B189" s="1">
        <f>AVERAGE('ID-41'!B196,'ID-52'!B196,'ID-64'!B196,'ID-74'!B196,'ID-77'!B196)</f>
        <v>33.10216547933392</v>
      </c>
      <c r="C189" s="1">
        <f>AVERAGE('ID-23'!B196,'ID-25'!B196,'ID-66'!B196)</f>
        <v>33.842876415598433</v>
      </c>
      <c r="E189" s="1">
        <v>23.125</v>
      </c>
      <c r="F189" s="1">
        <f>ABS(B189-MAX('ID-41'!B196,'ID-52'!B196,'ID-64'!B196,'ID-74'!B196,'ID-77'!B196))</f>
        <v>1.2185141296597806</v>
      </c>
      <c r="G189" s="1">
        <f>ABS(C189-MAX('ID-23'!B196,'ID-25'!B196,'ID-66'!B196))</f>
        <v>0.57788116015916557</v>
      </c>
      <c r="I189" s="1">
        <v>23.125</v>
      </c>
      <c r="J189" s="1">
        <f>ABS(B189-MIN('ID-41'!B196,'ID-52'!B196,'ID-64'!B196,'ID-74'!B196,'ID-77'!B196))</f>
        <v>0.48759618729172161</v>
      </c>
      <c r="K189" s="1">
        <f>ABS(C189-MIN('ID-23'!B196,'ID-25'!B196,'ID-66'!B196))</f>
        <v>0.78738824991793166</v>
      </c>
    </row>
    <row r="190" spans="1:11" x14ac:dyDescent="0.25">
      <c r="A190" s="1">
        <v>23.25</v>
      </c>
      <c r="B190" s="1">
        <f>AVERAGE('ID-41'!B197,'ID-52'!B197,'ID-64'!B197,'ID-74'!B197,'ID-77'!B197)</f>
        <v>33.105184384227897</v>
      </c>
      <c r="C190" s="1">
        <f>AVERAGE('ID-23'!B197,'ID-25'!B197,'ID-66'!B197)</f>
        <v>33.84073214410617</v>
      </c>
      <c r="E190" s="1">
        <v>23.25</v>
      </c>
      <c r="F190" s="1">
        <f>ABS(B190-MAX('ID-41'!B197,'ID-52'!B197,'ID-64'!B197,'ID-74'!B197,'ID-77'!B197))</f>
        <v>1.2179052491044047</v>
      </c>
      <c r="G190" s="1">
        <f>ABS(C190-MAX('ID-23'!B197,'ID-25'!B197,'ID-66'!B197))</f>
        <v>0.57522745185342927</v>
      </c>
      <c r="I190" s="1">
        <v>23.25</v>
      </c>
      <c r="J190" s="1">
        <f>ABS(B190-MIN('ID-41'!B197,'ID-52'!B197,'ID-64'!B197,'ID-74'!B197,'ID-77'!B197))</f>
        <v>0.49546638422769718</v>
      </c>
      <c r="K190" s="1">
        <f>ABS(C190-MIN('ID-23'!B197,'ID-25'!B197,'ID-66'!B197))</f>
        <v>0.77563155239016623</v>
      </c>
    </row>
    <row r="191" spans="1:11" x14ac:dyDescent="0.25">
      <c r="A191" s="1">
        <v>23.375</v>
      </c>
      <c r="B191" s="1">
        <f>AVERAGE('ID-41'!B198,'ID-52'!B198,'ID-64'!B198,'ID-74'!B198,'ID-77'!B198)</f>
        <v>33.112025071764791</v>
      </c>
      <c r="C191" s="1">
        <f>AVERAGE('ID-23'!B198,'ID-25'!B198,'ID-66'!B198)</f>
        <v>33.851333638570367</v>
      </c>
      <c r="E191" s="1">
        <v>23.375</v>
      </c>
      <c r="F191" s="1">
        <f>ABS(B191-MAX('ID-41'!B198,'ID-52'!B198,'ID-64'!B198,'ID-74'!B198,'ID-77'!B198))</f>
        <v>1.2261992837898106</v>
      </c>
      <c r="G191" s="1">
        <f>ABS(C191-MAX('ID-23'!B198,'ID-25'!B198,'ID-66'!B198))</f>
        <v>0.59744413920743256</v>
      </c>
      <c r="I191" s="1">
        <v>23.375</v>
      </c>
      <c r="J191" s="1">
        <f>ABS(B191-MIN('ID-41'!B198,'ID-52'!B198,'ID-64'!B198,'ID-74'!B198,'ID-77'!B198))</f>
        <v>0.50896634954239062</v>
      </c>
      <c r="K191" s="1">
        <f>ABS(C191-MIN('ID-23'!B198,'ID-25'!B198,'ID-66'!B198))</f>
        <v>0.79730701135136428</v>
      </c>
    </row>
    <row r="192" spans="1:11" x14ac:dyDescent="0.25">
      <c r="A192" s="1">
        <v>23.5</v>
      </c>
      <c r="B192" s="1">
        <f>AVERAGE('ID-41'!B199,'ID-52'!B199,'ID-64'!B199,'ID-74'!B199,'ID-77'!B199)</f>
        <v>33.123359092297882</v>
      </c>
      <c r="C192" s="1">
        <f>AVERAGE('ID-23'!B199,'ID-25'!B199,'ID-66'!B199)</f>
        <v>33.85450762784513</v>
      </c>
      <c r="E192" s="1">
        <v>23.5</v>
      </c>
      <c r="F192" s="1">
        <f>ABS(B192-MAX('ID-41'!B199,'ID-52'!B199,'ID-64'!B199,'ID-74'!B199,'ID-77'!B199))</f>
        <v>1.2271258296588172</v>
      </c>
      <c r="G192" s="1">
        <f>ABS(C192-MAX('ID-23'!B199,'ID-25'!B199,'ID-66'!B199))</f>
        <v>0.62152267518516879</v>
      </c>
      <c r="I192" s="1">
        <v>23.5</v>
      </c>
      <c r="J192" s="1">
        <f>ABS(B192-MIN('ID-41'!B199,'ID-52'!B199,'ID-64'!B199,'ID-74'!B199,'ID-77'!B199))</f>
        <v>0.51751885355898253</v>
      </c>
      <c r="K192" s="1">
        <f>ABS(C192-MIN('ID-23'!B199,'ID-25'!B199,'ID-66'!B199))</f>
        <v>0.82920585269722835</v>
      </c>
    </row>
    <row r="193" spans="1:11" x14ac:dyDescent="0.25">
      <c r="A193" s="1">
        <v>23.625</v>
      </c>
      <c r="B193" s="1">
        <f>AVERAGE('ID-41'!B200,'ID-52'!B200,'ID-64'!B200,'ID-74'!B200,'ID-77'!B200)</f>
        <v>33.122492637632639</v>
      </c>
      <c r="C193" s="1">
        <f>AVERAGE('ID-23'!B200,'ID-25'!B200,'ID-66'!B200)</f>
        <v>33.860252113874331</v>
      </c>
      <c r="E193" s="1">
        <v>23.625</v>
      </c>
      <c r="F193" s="1">
        <f>ABS(B193-MAX('ID-41'!B200,'ID-52'!B200,'ID-64'!B200,'ID-74'!B200,'ID-77'!B200))</f>
        <v>1.2278567925251593</v>
      </c>
      <c r="G193" s="1">
        <f>ABS(C193-MAX('ID-23'!B200,'ID-25'!B200,'ID-66'!B200))</f>
        <v>0.6207680881458657</v>
      </c>
      <c r="I193" s="1">
        <v>23.625</v>
      </c>
      <c r="J193" s="1">
        <f>ABS(B193-MIN('ID-41'!B200,'ID-52'!B200,'ID-64'!B200,'ID-74'!B200,'ID-77'!B200))</f>
        <v>0.51533526901393856</v>
      </c>
      <c r="K193" s="1">
        <f>ABS(C193-MIN('ID-23'!B200,'ID-25'!B200,'ID-66'!B200))</f>
        <v>0.82039116712873295</v>
      </c>
    </row>
    <row r="194" spans="1:11" x14ac:dyDescent="0.25">
      <c r="A194" s="1">
        <v>23.75</v>
      </c>
      <c r="B194" s="1">
        <f>AVERAGE('ID-41'!B201,'ID-52'!B201,'ID-64'!B201,'ID-74'!B201,'ID-77'!B201)</f>
        <v>33.123776316261058</v>
      </c>
      <c r="C194" s="1">
        <f>AVERAGE('ID-23'!B201,'ID-25'!B201,'ID-66'!B201)</f>
        <v>33.866221168845264</v>
      </c>
      <c r="E194" s="1">
        <v>23.75</v>
      </c>
      <c r="F194" s="1">
        <f>ABS(B194-MAX('ID-41'!B201,'ID-52'!B201,'ID-64'!B201,'ID-74'!B201,'ID-77'!B201))</f>
        <v>1.2290609739496432</v>
      </c>
      <c r="G194" s="1">
        <f>ABS(C194-MAX('ID-23'!B201,'ID-25'!B201,'ID-66'!B201))</f>
        <v>0.63341519479113373</v>
      </c>
      <c r="I194" s="1">
        <v>23.75</v>
      </c>
      <c r="J194" s="1">
        <f>ABS(B194-MIN('ID-41'!B201,'ID-52'!B201,'ID-64'!B201,'ID-74'!B201,'ID-77'!B201))</f>
        <v>0.51539998893355943</v>
      </c>
      <c r="K194" s="1">
        <f>ABS(C194-MIN('ID-23'!B201,'ID-25'!B201,'ID-66'!B201))</f>
        <v>0.83220637594586577</v>
      </c>
    </row>
    <row r="195" spans="1:11" x14ac:dyDescent="0.25">
      <c r="A195" s="1">
        <v>23.875</v>
      </c>
      <c r="B195" s="1">
        <f>AVERAGE('ID-41'!B202,'ID-52'!B202,'ID-64'!B202,'ID-74'!B202,'ID-77'!B202)</f>
        <v>33.120823735871937</v>
      </c>
      <c r="C195" s="1">
        <f>AVERAGE('ID-23'!B202,'ID-25'!B202,'ID-66'!B202)</f>
        <v>33.854747829166833</v>
      </c>
      <c r="E195" s="1">
        <v>23.875</v>
      </c>
      <c r="F195" s="1">
        <f>ABS(B195-MAX('ID-41'!B202,'ID-52'!B202,'ID-64'!B202,'ID-74'!B202,'ID-77'!B202))</f>
        <v>1.230592331851966</v>
      </c>
      <c r="G195" s="1">
        <f>ABS(C195-MAX('ID-23'!B202,'ID-25'!B202,'ID-66'!B202))</f>
        <v>0.61015116073216547</v>
      </c>
      <c r="I195" s="1">
        <v>23.875</v>
      </c>
      <c r="J195" s="1">
        <f>ABS(B195-MIN('ID-41'!B202,'ID-52'!B202,'ID-64'!B202,'ID-74'!B202,'ID-77'!B202))</f>
        <v>0.51379726214803867</v>
      </c>
      <c r="K195" s="1">
        <f>ABS(C195-MIN('ID-23'!B202,'ID-25'!B202,'ID-66'!B202))</f>
        <v>0.8047123262082323</v>
      </c>
    </row>
    <row r="196" spans="1:11" x14ac:dyDescent="0.25">
      <c r="A196" s="1">
        <v>24</v>
      </c>
      <c r="B196" s="1">
        <f>AVERAGE('ID-41'!B203,'ID-52'!B203,'ID-64'!B203,'ID-74'!B203,'ID-77'!B203)</f>
        <v>33.120290735932478</v>
      </c>
      <c r="C196" s="1">
        <f>AVERAGE('ID-23'!B203,'ID-25'!B203,'ID-66'!B203)</f>
        <v>33.8683613353098</v>
      </c>
      <c r="E196" s="1">
        <v>24</v>
      </c>
      <c r="F196" s="1">
        <f>ABS(B196-MAX('ID-41'!B203,'ID-52'!B203,'ID-64'!B203,'ID-74'!B203,'ID-77'!B203))</f>
        <v>1.2348816257067199</v>
      </c>
      <c r="G196" s="1">
        <f>ABS(C196-MAX('ID-23'!B203,'ID-25'!B203,'ID-66'!B203))</f>
        <v>0.6387598768113989</v>
      </c>
      <c r="I196" s="1">
        <v>24</v>
      </c>
      <c r="J196" s="1">
        <f>ABS(B196-MIN('ID-41'!B203,'ID-52'!B203,'ID-64'!B203,'ID-74'!B203,'ID-77'!B203))</f>
        <v>0.51130229291247531</v>
      </c>
      <c r="K196" s="1">
        <f>ABS(C196-MIN('ID-23'!B203,'ID-25'!B203,'ID-66'!B203))</f>
        <v>0.81427849507309702</v>
      </c>
    </row>
    <row r="197" spans="1:11" x14ac:dyDescent="0.25">
      <c r="A197" s="1">
        <v>24.125</v>
      </c>
      <c r="B197" s="1">
        <f>AVERAGE('ID-41'!B204,'ID-52'!B204,'ID-64'!B204,'ID-74'!B204,'ID-77'!B204)</f>
        <v>33.106564343169978</v>
      </c>
      <c r="C197" s="1">
        <f>AVERAGE('ID-23'!B204,'ID-25'!B204,'ID-66'!B204)</f>
        <v>33.869220693736963</v>
      </c>
      <c r="E197" s="1">
        <v>24.125</v>
      </c>
      <c r="F197" s="1">
        <f>ABS(B197-MAX('ID-41'!B204,'ID-52'!B204,'ID-64'!B204,'ID-74'!B204,'ID-77'!B204))</f>
        <v>1.2459010652946247</v>
      </c>
      <c r="G197" s="1">
        <f>ABS(C197-MAX('ID-23'!B204,'ID-25'!B204,'ID-66'!B204))</f>
        <v>0.64480960929333975</v>
      </c>
      <c r="I197" s="1">
        <v>24.125</v>
      </c>
      <c r="J197" s="1">
        <f>ABS(B197-MIN('ID-41'!B204,'ID-52'!B204,'ID-64'!B204,'ID-74'!B204,'ID-77'!B204))</f>
        <v>0.5663573916029776</v>
      </c>
      <c r="K197" s="1">
        <f>ABS(C197-MIN('ID-23'!B204,'ID-25'!B204,'ID-66'!B204))</f>
        <v>0.80423252805646683</v>
      </c>
    </row>
    <row r="198" spans="1:11" x14ac:dyDescent="0.25">
      <c r="A198" s="1">
        <v>24.25</v>
      </c>
      <c r="B198" s="1">
        <f>AVERAGE('ID-41'!B205,'ID-52'!B205,'ID-64'!B205,'ID-74'!B205,'ID-77'!B205)</f>
        <v>33.089264060577818</v>
      </c>
      <c r="C198" s="1">
        <f>AVERAGE('ID-23'!B205,'ID-25'!B205,'ID-66'!B205)</f>
        <v>33.839812033123302</v>
      </c>
      <c r="E198" s="1">
        <v>24.25</v>
      </c>
      <c r="F198" s="1">
        <f>ABS(B198-MAX('ID-41'!B205,'ID-52'!B205,'ID-64'!B205,'ID-74'!B205,'ID-77'!B205))</f>
        <v>1.258580212701581</v>
      </c>
      <c r="G198" s="1">
        <f>ABS(C198-MAX('ID-23'!B205,'ID-25'!B205,'ID-66'!B205))</f>
        <v>0.62527887596759513</v>
      </c>
      <c r="I198" s="1">
        <v>24.25</v>
      </c>
      <c r="J198" s="1">
        <f>ABS(B198-MIN('ID-41'!B205,'ID-52'!B205,'ID-64'!B205,'ID-74'!B205,'ID-77'!B205))</f>
        <v>0.56959376285691832</v>
      </c>
      <c r="K198" s="1">
        <f>ABS(C198-MIN('ID-23'!B205,'ID-25'!B205,'ID-66'!B205))</f>
        <v>0.80821439998720024</v>
      </c>
    </row>
    <row r="199" spans="1:11" x14ac:dyDescent="0.25">
      <c r="A199" s="1">
        <v>24.375</v>
      </c>
      <c r="B199" s="1">
        <f>AVERAGE('ID-41'!B206,'ID-52'!B206,'ID-64'!B206,'ID-74'!B206,'ID-77'!B206)</f>
        <v>33.057164211639247</v>
      </c>
      <c r="C199" s="1">
        <f>AVERAGE('ID-23'!B206,'ID-25'!B206,'ID-66'!B206)</f>
        <v>33.839523870173068</v>
      </c>
      <c r="E199" s="1">
        <v>24.375</v>
      </c>
      <c r="F199" s="1">
        <f>ABS(B199-MAX('ID-41'!B206,'ID-52'!B206,'ID-64'!B206,'ID-74'!B206,'ID-77'!B206))</f>
        <v>1.2813887835978548</v>
      </c>
      <c r="G199" s="1">
        <f>ABS(C199-MAX('ID-23'!B206,'ID-25'!B206,'ID-66'!B206))</f>
        <v>0.62863774598853439</v>
      </c>
      <c r="I199" s="1">
        <v>24.375</v>
      </c>
      <c r="J199" s="1">
        <f>ABS(B199-MIN('ID-41'!B206,'ID-52'!B206,'ID-64'!B206,'ID-74'!B206,'ID-77'!B206))</f>
        <v>0.54289584554234693</v>
      </c>
      <c r="K199" s="1">
        <f>ABS(C199-MIN('ID-23'!B206,'ID-25'!B206,'ID-66'!B206))</f>
        <v>0.80224872224406596</v>
      </c>
    </row>
    <row r="200" spans="1:11" x14ac:dyDescent="0.25">
      <c r="A200" s="1">
        <v>24.5</v>
      </c>
      <c r="B200" s="1">
        <f>AVERAGE('ID-41'!B207,'ID-52'!B207,'ID-64'!B207,'ID-74'!B207,'ID-77'!B207)</f>
        <v>33.064895708582824</v>
      </c>
      <c r="C200" s="1">
        <f>AVERAGE('ID-23'!B207,'ID-25'!B207,'ID-66'!B207)</f>
        <v>33.797993735610433</v>
      </c>
      <c r="E200" s="1">
        <v>24.5</v>
      </c>
      <c r="F200" s="1">
        <f>ABS(B200-MAX('ID-41'!B207,'ID-52'!B207,'ID-64'!B207,'ID-74'!B207,'ID-77'!B207))</f>
        <v>1.2682923879770769</v>
      </c>
      <c r="G200" s="1">
        <f>ABS(C200-MAX('ID-23'!B207,'ID-25'!B207,'ID-66'!B207))</f>
        <v>0.65174363812696612</v>
      </c>
      <c r="I200" s="1">
        <v>24.5</v>
      </c>
      <c r="J200" s="1">
        <f>ABS(B200-MIN('ID-41'!B207,'ID-52'!B207,'ID-64'!B207,'ID-74'!B207,'ID-77'!B207))</f>
        <v>0.52329170573382555</v>
      </c>
      <c r="K200" s="1">
        <f>ABS(C200-MIN('ID-23'!B207,'ID-25'!B207,'ID-66'!B207))</f>
        <v>0.81991089537373085</v>
      </c>
    </row>
    <row r="201" spans="1:11" x14ac:dyDescent="0.25">
      <c r="A201" s="1">
        <v>24.625</v>
      </c>
      <c r="B201" s="1">
        <f>AVERAGE('ID-41'!B208,'ID-52'!B208,'ID-64'!B208,'ID-74'!B208,'ID-77'!B208)</f>
        <v>33.057735888890662</v>
      </c>
      <c r="C201" s="1">
        <f>AVERAGE('ID-23'!B208,'ID-25'!B208,'ID-66'!B208)</f>
        <v>33.783025302560901</v>
      </c>
      <c r="E201" s="1">
        <v>24.625</v>
      </c>
      <c r="F201" s="1">
        <f>ABS(B201-MAX('ID-41'!B208,'ID-52'!B208,'ID-64'!B208,'ID-74'!B208,'ID-77'!B208))</f>
        <v>1.2625516587273395</v>
      </c>
      <c r="G201" s="1">
        <f>ABS(C201-MAX('ID-23'!B208,'ID-25'!B208,'ID-66'!B208))</f>
        <v>0.63024742471179707</v>
      </c>
      <c r="I201" s="1">
        <v>24.625</v>
      </c>
      <c r="J201" s="1">
        <f>ABS(B201-MIN('ID-41'!B208,'ID-52'!B208,'ID-64'!B208,'ID-74'!B208,'ID-77'!B208))</f>
        <v>0.52667186182506498</v>
      </c>
      <c r="K201" s="1">
        <f>ABS(C201-MIN('ID-23'!B208,'ID-25'!B208,'ID-66'!B208))</f>
        <v>0.8116318114366976</v>
      </c>
    </row>
    <row r="202" spans="1:11" x14ac:dyDescent="0.25">
      <c r="A202" s="1">
        <v>24.75</v>
      </c>
      <c r="B202" s="1">
        <f>AVERAGE('ID-41'!B209,'ID-52'!B209,'ID-64'!B209,'ID-74'!B209,'ID-77'!B209)</f>
        <v>33.048531493339823</v>
      </c>
      <c r="C202" s="1">
        <f>AVERAGE('ID-23'!B209,'ID-25'!B209,'ID-66'!B209)</f>
        <v>33.770672277367197</v>
      </c>
      <c r="E202" s="1">
        <v>24.75</v>
      </c>
      <c r="F202" s="1">
        <f>ABS(B202-MAX('ID-41'!B209,'ID-52'!B209,'ID-64'!B209,'ID-74'!B209,'ID-77'!B209))</f>
        <v>1.2723873884051784</v>
      </c>
      <c r="G202" s="1">
        <f>ABS(C202-MAX('ID-23'!B209,'ID-25'!B209,'ID-66'!B209))</f>
        <v>0.62360044990550278</v>
      </c>
      <c r="I202" s="1">
        <v>24.75</v>
      </c>
      <c r="J202" s="1">
        <f>ABS(B202-MIN('ID-41'!B209,'ID-52'!B209,'ID-64'!B209,'ID-74'!B209,'ID-77'!B209))</f>
        <v>0.52181384804062247</v>
      </c>
      <c r="K202" s="1">
        <f>ABS(C202-MIN('ID-23'!B209,'ID-25'!B209,'ID-66'!B209))</f>
        <v>0.83210718860979682</v>
      </c>
    </row>
    <row r="203" spans="1:11" x14ac:dyDescent="0.25">
      <c r="A203" s="1">
        <v>24.875</v>
      </c>
      <c r="B203" s="1">
        <f>AVERAGE('ID-41'!B210,'ID-52'!B210,'ID-64'!B210,'ID-74'!B210,'ID-77'!B210)</f>
        <v>33.046228873362203</v>
      </c>
      <c r="C203" s="1">
        <f>AVERAGE('ID-23'!B210,'ID-25'!B210,'ID-66'!B210)</f>
        <v>33.764072382424899</v>
      </c>
      <c r="E203" s="1">
        <v>24.875</v>
      </c>
      <c r="F203" s="1">
        <f>ABS(B203-MAX('ID-41'!B210,'ID-52'!B210,'ID-64'!B210,'ID-74'!B210,'ID-77'!B210))</f>
        <v>1.275814302033595</v>
      </c>
      <c r="G203" s="1">
        <f>ABS(C203-MAX('ID-23'!B210,'ID-25'!B210,'ID-66'!B210))</f>
        <v>0.64325084989830117</v>
      </c>
      <c r="I203" s="1">
        <v>24.875</v>
      </c>
      <c r="J203" s="1">
        <f>ABS(B203-MIN('ID-41'!B210,'ID-52'!B210,'ID-64'!B210,'ID-74'!B210,'ID-77'!B210))</f>
        <v>0.51233174122999969</v>
      </c>
      <c r="K203" s="1">
        <f>ABS(C203-MIN('ID-23'!B210,'ID-25'!B210,'ID-66'!B210))</f>
        <v>0.85271439425920192</v>
      </c>
    </row>
    <row r="204" spans="1:11" x14ac:dyDescent="0.25">
      <c r="A204" s="1">
        <v>25</v>
      </c>
      <c r="B204" s="1">
        <f>AVERAGE('ID-41'!B211,'ID-52'!B211,'ID-64'!B211,'ID-74'!B211,'ID-77'!B211)</f>
        <v>33.052049563971437</v>
      </c>
      <c r="C204" s="1">
        <f>AVERAGE('ID-23'!B211,'ID-25'!B211,'ID-66'!B211)</f>
        <v>33.753531910729301</v>
      </c>
      <c r="E204" s="1">
        <v>25</v>
      </c>
      <c r="F204" s="1">
        <f>ABS(B204-MAX('ID-41'!B211,'ID-52'!B211,'ID-64'!B211,'ID-74'!B211,'ID-77'!B211))</f>
        <v>1.2685320296782621</v>
      </c>
      <c r="G204" s="1">
        <f>ABS(C204-MAX('ID-23'!B211,'ID-25'!B211,'ID-66'!B211))</f>
        <v>0.65033677613939744</v>
      </c>
      <c r="I204" s="1">
        <v>25</v>
      </c>
      <c r="J204" s="1">
        <f>ABS(B204-MIN('ID-41'!B211,'ID-52'!B211,'ID-64'!B211,'ID-74'!B211,'ID-77'!B211))</f>
        <v>0.53207637628363358</v>
      </c>
      <c r="K204" s="1">
        <f>ABS(C204-MIN('ID-23'!B211,'ID-25'!B211,'ID-66'!B211))</f>
        <v>0.87629522433879714</v>
      </c>
    </row>
    <row r="205" spans="1:11" x14ac:dyDescent="0.25">
      <c r="A205" s="1">
        <v>25.125</v>
      </c>
      <c r="B205" s="1">
        <f>AVERAGE('ID-41'!B212,'ID-52'!B212,'ID-64'!B212,'ID-74'!B212,'ID-77'!B212)</f>
        <v>33.063649947993177</v>
      </c>
      <c r="C205" s="1">
        <f>AVERAGE('ID-23'!B212,'ID-25'!B212,'ID-66'!B212)</f>
        <v>33.715507883501395</v>
      </c>
      <c r="E205" s="1">
        <v>25.125</v>
      </c>
      <c r="F205" s="1">
        <f>ABS(B205-MAX('ID-41'!B212,'ID-52'!B212,'ID-64'!B212,'ID-74'!B212,'ID-77'!B212))</f>
        <v>1.2759840988312234</v>
      </c>
      <c r="G205" s="1">
        <f>ABS(C205-MAX('ID-23'!B212,'ID-25'!B212,'ID-66'!B212))</f>
        <v>0.5971991872057032</v>
      </c>
      <c r="I205" s="1">
        <v>25.125</v>
      </c>
      <c r="J205" s="1">
        <f>ABS(B205-MIN('ID-41'!B212,'ID-52'!B212,'ID-64'!B212,'ID-74'!B212,'ID-77'!B212))</f>
        <v>0.56300011916427906</v>
      </c>
      <c r="K205" s="1">
        <f>ABS(C205-MIN('ID-23'!B212,'ID-25'!B212,'ID-66'!B212))</f>
        <v>0.88357888941859386</v>
      </c>
    </row>
    <row r="206" spans="1:11" x14ac:dyDescent="0.25">
      <c r="A206" s="1">
        <v>25.25</v>
      </c>
      <c r="B206" s="1">
        <f>AVERAGE('ID-41'!B213,'ID-52'!B213,'ID-64'!B213,'ID-74'!B213,'ID-77'!B213)</f>
        <v>33.062117624309138</v>
      </c>
      <c r="C206" s="1">
        <f>AVERAGE('ID-23'!B213,'ID-25'!B213,'ID-66'!B213)</f>
        <v>33.729714115163134</v>
      </c>
      <c r="E206" s="1">
        <v>25.25</v>
      </c>
      <c r="F206" s="1">
        <f>ABS(B206-MAX('ID-41'!B213,'ID-52'!B213,'ID-64'!B213,'ID-74'!B213,'ID-77'!B213))</f>
        <v>1.2720621569068626</v>
      </c>
      <c r="G206" s="1">
        <f>ABS(C206-MAX('ID-23'!B213,'ID-25'!B213,'ID-66'!B213))</f>
        <v>0.61350810705906866</v>
      </c>
      <c r="I206" s="1">
        <v>25.25</v>
      </c>
      <c r="J206" s="1">
        <f>ABS(B206-MIN('ID-41'!B213,'ID-52'!B213,'ID-64'!B213,'ID-74'!B213,'ID-77'!B213))</f>
        <v>0.57950674818303582</v>
      </c>
      <c r="K206" s="1">
        <f>ABS(C206-MIN('ID-23'!B213,'ID-25'!B213,'ID-66'!B213))</f>
        <v>0.90082062403883612</v>
      </c>
    </row>
    <row r="207" spans="1:11" x14ac:dyDescent="0.25">
      <c r="A207" s="1">
        <v>25.375</v>
      </c>
      <c r="B207" s="1">
        <f>AVERAGE('ID-41'!B214,'ID-52'!B214,'ID-64'!B214,'ID-74'!B214,'ID-77'!B214)</f>
        <v>33.063429414806279</v>
      </c>
      <c r="C207" s="1">
        <f>AVERAGE('ID-23'!B214,'ID-25'!B214,'ID-66'!B214)</f>
        <v>33.756557241531503</v>
      </c>
      <c r="E207" s="1">
        <v>25.375</v>
      </c>
      <c r="F207" s="1">
        <f>ABS(B207-MAX('ID-41'!B214,'ID-52'!B214,'ID-64'!B214,'ID-74'!B214,'ID-77'!B214))</f>
        <v>1.2863809309600214</v>
      </c>
      <c r="G207" s="1">
        <f>ABS(C207-MAX('ID-23'!B214,'ID-25'!B214,'ID-66'!B214))</f>
        <v>0.59587710190279353</v>
      </c>
      <c r="I207" s="1">
        <v>25.375</v>
      </c>
      <c r="J207" s="1">
        <f>ABS(B207-MIN('ID-41'!B214,'ID-52'!B214,'ID-64'!B214,'ID-74'!B214,'ID-77'!B214))</f>
        <v>0.58541622186337605</v>
      </c>
      <c r="K207" s="1">
        <f>ABS(C207-MIN('ID-23'!B214,'ID-25'!B214,'ID-66'!B214))</f>
        <v>0.93727617644280059</v>
      </c>
    </row>
    <row r="208" spans="1:11" x14ac:dyDescent="0.25">
      <c r="A208" s="1">
        <v>25.5</v>
      </c>
      <c r="B208" s="1">
        <f>AVERAGE('ID-41'!B215,'ID-52'!B215,'ID-64'!B215,'ID-74'!B215,'ID-77'!B215)</f>
        <v>33.065278152027943</v>
      </c>
      <c r="C208" s="1">
        <f>AVERAGE('ID-23'!B215,'ID-25'!B215,'ID-66'!B215)</f>
        <v>33.757392013878132</v>
      </c>
      <c r="E208" s="1">
        <v>25.5</v>
      </c>
      <c r="F208" s="1">
        <f>ABS(B208-MAX('ID-41'!B215,'ID-52'!B215,'ID-64'!B215,'ID-74'!B215,'ID-77'!B215))</f>
        <v>1.2814850696642566</v>
      </c>
      <c r="G208" s="1">
        <f>ABS(C208-MAX('ID-23'!B215,'ID-25'!B215,'ID-66'!B215))</f>
        <v>0.60790091541476698</v>
      </c>
      <c r="I208" s="1">
        <v>25.5</v>
      </c>
      <c r="J208" s="1">
        <f>ABS(B208-MIN('ID-41'!B215,'ID-52'!B215,'ID-64'!B215,'ID-74'!B215,'ID-77'!B215))</f>
        <v>0.59095455893494631</v>
      </c>
      <c r="K208" s="1">
        <f>ABS(C208-MIN('ID-23'!B215,'ID-25'!B215,'ID-66'!B215))</f>
        <v>0.93957248725093478</v>
      </c>
    </row>
    <row r="209" spans="1:11" x14ac:dyDescent="0.25">
      <c r="A209" s="1">
        <v>25.625</v>
      </c>
      <c r="B209" s="1">
        <f>AVERAGE('ID-41'!B216,'ID-52'!B216,'ID-64'!B216,'ID-74'!B216,'ID-77'!B216)</f>
        <v>33.069130326278717</v>
      </c>
      <c r="C209" s="1">
        <f>AVERAGE('ID-23'!B216,'ID-25'!B216,'ID-66'!B216)</f>
        <v>33.757876280785865</v>
      </c>
      <c r="E209" s="1">
        <v>25.625</v>
      </c>
      <c r="F209" s="1">
        <f>ABS(B209-MAX('ID-41'!B216,'ID-52'!B216,'ID-64'!B216,'ID-74'!B216,'ID-77'!B216))</f>
        <v>1.2808875813922853</v>
      </c>
      <c r="G209" s="1">
        <f>ABS(C209-MAX('ID-23'!B216,'ID-25'!B216,'ID-66'!B216))</f>
        <v>0.58630553739593694</v>
      </c>
      <c r="I209" s="1">
        <v>25.625</v>
      </c>
      <c r="J209" s="1">
        <f>ABS(B209-MIN('ID-41'!B216,'ID-52'!B216,'ID-64'!B216,'ID-74'!B216,'ID-77'!B216))</f>
        <v>0.5872720957982196</v>
      </c>
      <c r="K209" s="1">
        <f>ABS(C209-MIN('ID-23'!B216,'ID-25'!B216,'ID-66'!B216))</f>
        <v>0.9469147423243669</v>
      </c>
    </row>
    <row r="210" spans="1:11" x14ac:dyDescent="0.25">
      <c r="A210" s="1">
        <v>25.75</v>
      </c>
      <c r="B210" s="1">
        <f>AVERAGE('ID-41'!B217,'ID-52'!B217,'ID-64'!B217,'ID-74'!B217,'ID-77'!B217)</f>
        <v>33.087634393088024</v>
      </c>
      <c r="C210" s="1">
        <f>AVERAGE('ID-23'!B217,'ID-25'!B217,'ID-66'!B217)</f>
        <v>33.750095735601036</v>
      </c>
      <c r="E210" s="1">
        <v>25.75</v>
      </c>
      <c r="F210" s="1">
        <f>ABS(B210-MAX('ID-41'!B217,'ID-52'!B217,'ID-64'!B217,'ID-74'!B217,'ID-77'!B217))</f>
        <v>1.288452713260277</v>
      </c>
      <c r="G210" s="1">
        <f>ABS(C210-MAX('ID-23'!B217,'ID-25'!B217,'ID-66'!B217))</f>
        <v>0.57278305227776372</v>
      </c>
      <c r="I210" s="1">
        <v>25.75</v>
      </c>
      <c r="J210" s="1">
        <f>ABS(B210-MIN('ID-41'!B217,'ID-52'!B217,'ID-64'!B217,'ID-74'!B217,'ID-77'!B217))</f>
        <v>0.56766938633122521</v>
      </c>
      <c r="K210" s="1">
        <f>ABS(C210-MIN('ID-23'!B217,'ID-25'!B217,'ID-66'!B217))</f>
        <v>0.94784721489103418</v>
      </c>
    </row>
    <row r="211" spans="1:11" x14ac:dyDescent="0.25">
      <c r="A211" s="1">
        <v>25.875</v>
      </c>
      <c r="B211" s="1">
        <f>AVERAGE('ID-41'!B218,'ID-52'!B218,'ID-64'!B218,'ID-74'!B218,'ID-77'!B218)</f>
        <v>33.093300621301879</v>
      </c>
      <c r="C211" s="1">
        <f>AVERAGE('ID-23'!B218,'ID-25'!B218,'ID-66'!B218)</f>
        <v>33.738075363726971</v>
      </c>
      <c r="E211" s="1">
        <v>25.875</v>
      </c>
      <c r="F211" s="1">
        <f>ABS(B211-MAX('ID-41'!B218,'ID-52'!B218,'ID-64'!B218,'ID-74'!B218,'ID-77'!B218))</f>
        <v>1.2750288588559187</v>
      </c>
      <c r="G211" s="1">
        <f>ABS(C211-MAX('ID-23'!B218,'ID-25'!B218,'ID-66'!B218))</f>
        <v>0.55601554536392683</v>
      </c>
      <c r="I211" s="1">
        <v>25.875</v>
      </c>
      <c r="J211" s="1">
        <f>ABS(B211-MIN('ID-41'!B218,'ID-52'!B218,'ID-64'!B218,'ID-74'!B218,'ID-77'!B218))</f>
        <v>0.5717730567372783</v>
      </c>
      <c r="K211" s="1">
        <f>ABS(C211-MIN('ID-23'!B218,'ID-25'!B218,'ID-66'!B218))</f>
        <v>0.93846885485127274</v>
      </c>
    </row>
    <row r="212" spans="1:11" x14ac:dyDescent="0.25">
      <c r="A212" s="1">
        <v>26</v>
      </c>
      <c r="B212" s="1">
        <f>AVERAGE('ID-41'!B219,'ID-52'!B219,'ID-64'!B219,'ID-74'!B219,'ID-77'!B219)</f>
        <v>33.095201554375663</v>
      </c>
      <c r="C212" s="1">
        <f>AVERAGE('ID-23'!B219,'ID-25'!B219,'ID-66'!B219)</f>
        <v>33.73433612864833</v>
      </c>
      <c r="E212" s="1">
        <v>26</v>
      </c>
      <c r="F212" s="1">
        <f>ABS(B212-MAX('ID-41'!B219,'ID-52'!B219,'ID-64'!B219,'ID-74'!B219,'ID-77'!B219))</f>
        <v>1.2753505678456349</v>
      </c>
      <c r="G212" s="1">
        <f>ABS(C212-MAX('ID-23'!B219,'ID-25'!B219,'ID-66'!B219))</f>
        <v>0.52559316428096992</v>
      </c>
      <c r="I212" s="1">
        <v>26</v>
      </c>
      <c r="J212" s="1">
        <f>ABS(B212-MIN('ID-41'!B219,'ID-52'!B219,'ID-64'!B219,'ID-74'!B219,'ID-77'!B219))</f>
        <v>0.56026544401516531</v>
      </c>
      <c r="K212" s="1">
        <f>ABS(C212-MIN('ID-23'!B219,'ID-25'!B219,'ID-66'!B219))</f>
        <v>0.92365565527553173</v>
      </c>
    </row>
    <row r="213" spans="1:11" x14ac:dyDescent="0.25">
      <c r="A213" s="1">
        <v>26.125</v>
      </c>
      <c r="B213" s="1">
        <f>AVERAGE('ID-41'!B220,'ID-52'!B220,'ID-64'!B220,'ID-74'!B220,'ID-77'!B220)</f>
        <v>33.101547034497194</v>
      </c>
      <c r="C213" s="1">
        <f>AVERAGE('ID-23'!B220,'ID-25'!B220,'ID-66'!B220)</f>
        <v>33.739005370796569</v>
      </c>
      <c r="E213" s="1">
        <v>26.125</v>
      </c>
      <c r="F213" s="1">
        <f>ABS(B213-MAX('ID-41'!B220,'ID-52'!B220,'ID-64'!B220,'ID-74'!B220,'ID-77'!B220))</f>
        <v>1.2651853721157025</v>
      </c>
      <c r="G213" s="1">
        <f>ABS(C213-MAX('ID-23'!B220,'ID-25'!B220,'ID-66'!B220))</f>
        <v>0.54510574031453274</v>
      </c>
      <c r="I213" s="1">
        <v>26.125</v>
      </c>
      <c r="J213" s="1">
        <f>ABS(B213-MIN('ID-41'!B220,'ID-52'!B220,'ID-64'!B220,'ID-74'!B220,'ID-77'!B220))</f>
        <v>0.56194779350609281</v>
      </c>
      <c r="K213" s="1">
        <f>ABS(C213-MIN('ID-23'!B220,'ID-25'!B220,'ID-66'!B220))</f>
        <v>0.95418288558946784</v>
      </c>
    </row>
    <row r="214" spans="1:11" x14ac:dyDescent="0.25">
      <c r="A214" s="1">
        <v>26.25</v>
      </c>
      <c r="B214" s="1">
        <f>AVERAGE('ID-41'!B221,'ID-52'!B221,'ID-64'!B221,'ID-74'!B221,'ID-77'!B221)</f>
        <v>33.115353412404467</v>
      </c>
      <c r="C214" s="1">
        <f>AVERAGE('ID-23'!B221,'ID-25'!B221,'ID-66'!B221)</f>
        <v>33.732346560710262</v>
      </c>
      <c r="E214" s="1">
        <v>26.25</v>
      </c>
      <c r="F214" s="1">
        <f>ABS(B214-MAX('ID-41'!B221,'ID-52'!B221,'ID-64'!B221,'ID-74'!B221,'ID-77'!B221))</f>
        <v>1.2482396203988344</v>
      </c>
      <c r="G214" s="1">
        <f>ABS(C214-MAX('ID-23'!B221,'ID-25'!B221,'ID-66'!B221))</f>
        <v>0.5840069746432377</v>
      </c>
      <c r="I214" s="1">
        <v>26.25</v>
      </c>
      <c r="J214" s="1">
        <f>ABS(B214-MIN('ID-41'!B221,'ID-52'!B221,'ID-64'!B221,'ID-74'!B221,'ID-77'!B221))</f>
        <v>0.55428382835886936</v>
      </c>
      <c r="K214" s="1">
        <f>ABS(C214-MIN('ID-23'!B221,'ID-25'!B221,'ID-66'!B221))</f>
        <v>0.9563495192901641</v>
      </c>
    </row>
    <row r="215" spans="1:11" x14ac:dyDescent="0.25">
      <c r="A215" s="1">
        <v>26.375</v>
      </c>
      <c r="B215" s="1">
        <f>AVERAGE('ID-41'!B222,'ID-52'!B222,'ID-64'!B222,'ID-74'!B222,'ID-77'!B222)</f>
        <v>33.112514979023743</v>
      </c>
      <c r="C215" s="1">
        <f>AVERAGE('ID-23'!B222,'ID-25'!B222,'ID-66'!B222)</f>
        <v>33.745039278186098</v>
      </c>
      <c r="E215" s="1">
        <v>26.375</v>
      </c>
      <c r="F215" s="1">
        <f>ABS(B215-MAX('ID-41'!B222,'ID-52'!B222,'ID-64'!B222,'ID-74'!B222,'ID-77'!B222))</f>
        <v>1.2460504431975536</v>
      </c>
      <c r="G215" s="1">
        <f>ABS(C215-MAX('ID-23'!B222,'ID-25'!B222,'ID-66'!B222))</f>
        <v>0.64597082282400464</v>
      </c>
      <c r="I215" s="1">
        <v>26.375</v>
      </c>
      <c r="J215" s="1">
        <f>ABS(B215-MIN('ID-41'!B222,'ID-52'!B222,'ID-64'!B222,'ID-74'!B222,'ID-77'!B222))</f>
        <v>0.55773212574734288</v>
      </c>
      <c r="K215" s="1">
        <f>ABS(C215-MIN('ID-23'!B222,'ID-25'!B222,'ID-66'!B222))</f>
        <v>0.97067241428079853</v>
      </c>
    </row>
    <row r="216" spans="1:11" x14ac:dyDescent="0.25">
      <c r="A216" s="1">
        <v>26.5</v>
      </c>
      <c r="B216" s="1">
        <f>AVERAGE('ID-41'!B223,'ID-52'!B223,'ID-64'!B223,'ID-74'!B223,'ID-77'!B223)</f>
        <v>33.114718336187941</v>
      </c>
      <c r="C216" s="1">
        <f>AVERAGE('ID-23'!B223,'ID-25'!B223,'ID-66'!B223)</f>
        <v>33.688973852350834</v>
      </c>
      <c r="E216" s="1">
        <v>26.5</v>
      </c>
      <c r="F216" s="1">
        <f>ABS(B216-MAX('ID-41'!B223,'ID-52'!B223,'ID-64'!B223,'ID-74'!B223,'ID-77'!B223))</f>
        <v>1.2223442492607575</v>
      </c>
      <c r="G216" s="1">
        <f>ABS(C216-MAX('ID-23'!B223,'ID-25'!B223,'ID-66'!B223))</f>
        <v>0.66038978401276438</v>
      </c>
      <c r="I216" s="1">
        <v>26.5</v>
      </c>
      <c r="J216" s="1">
        <f>ABS(B216-MIN('ID-41'!B223,'ID-52'!B223,'ID-64'!B223,'ID-74'!B223,'ID-77'!B223))</f>
        <v>0.55183258547564407</v>
      </c>
      <c r="K216" s="1">
        <f>ABS(C216-MIN('ID-23'!B223,'ID-25'!B223,'ID-66'!B223))</f>
        <v>0.92298272809053117</v>
      </c>
    </row>
    <row r="217" spans="1:11" x14ac:dyDescent="0.25">
      <c r="A217" s="1">
        <v>26.625</v>
      </c>
      <c r="B217" s="1">
        <f>AVERAGE('ID-41'!B224,'ID-52'!B224,'ID-64'!B224,'ID-74'!B224,'ID-77'!B224)</f>
        <v>33.102336649815982</v>
      </c>
      <c r="C217" s="1">
        <f>AVERAGE('ID-23'!B224,'ID-25'!B224,'ID-66'!B224)</f>
        <v>33.690958240265935</v>
      </c>
      <c r="E217" s="1">
        <v>26.625</v>
      </c>
      <c r="F217" s="1">
        <f>ABS(B217-MAX('ID-41'!B224,'ID-52'!B224,'ID-64'!B224,'ID-74'!B224,'ID-77'!B224))</f>
        <v>1.2374818964792169</v>
      </c>
      <c r="G217" s="1">
        <f>ABS(C217-MAX('ID-23'!B224,'ID-25'!B224,'ID-66'!B224))</f>
        <v>0.66128418397646271</v>
      </c>
      <c r="I217" s="1">
        <v>26.625</v>
      </c>
      <c r="J217" s="1">
        <f>ABS(B217-MIN('ID-41'!B224,'ID-52'!B224,'ID-64'!B224,'ID-74'!B224,'ID-77'!B224))</f>
        <v>0.61543496605528247</v>
      </c>
      <c r="K217" s="1">
        <f>ABS(C217-MIN('ID-23'!B224,'ID-25'!B224,'ID-66'!B224))</f>
        <v>0.92041386156773797</v>
      </c>
    </row>
    <row r="218" spans="1:11" x14ac:dyDescent="0.25">
      <c r="A218" s="1">
        <v>26.75</v>
      </c>
      <c r="B218" s="1">
        <f>AVERAGE('ID-41'!B225,'ID-52'!B225,'ID-64'!B225,'ID-74'!B225,'ID-77'!B225)</f>
        <v>33.094339516641561</v>
      </c>
      <c r="C218" s="1">
        <f>AVERAGE('ID-23'!B225,'ID-25'!B225,'ID-66'!B225)</f>
        <v>33.676156465054532</v>
      </c>
      <c r="E218" s="1">
        <v>26.75</v>
      </c>
      <c r="F218" s="1">
        <f>ABS(B218-MAX('ID-41'!B225,'ID-52'!B225,'ID-64'!B225,'ID-74'!B225,'ID-77'!B225))</f>
        <v>1.2420686722462406</v>
      </c>
      <c r="G218" s="1">
        <f>ABS(C218-MAX('ID-23'!B225,'ID-25'!B225,'ID-66'!B225))</f>
        <v>0.61966171676366599</v>
      </c>
      <c r="I218" s="1">
        <v>26.75</v>
      </c>
      <c r="J218" s="1">
        <f>ABS(B218-MIN('ID-41'!B225,'ID-52'!B225,'ID-64'!B225,'ID-74'!B225,'ID-77'!B225))</f>
        <v>0.67800444541646243</v>
      </c>
      <c r="K218" s="1">
        <f>ABS(C218-MIN('ID-23'!B225,'ID-25'!B225,'ID-66'!B225))</f>
        <v>0.89836060706632992</v>
      </c>
    </row>
    <row r="219" spans="1:11" x14ac:dyDescent="0.25">
      <c r="A219" s="1">
        <v>26.875</v>
      </c>
      <c r="B219" s="1">
        <f>AVERAGE('ID-41'!B226,'ID-52'!B226,'ID-64'!B226,'ID-74'!B226,'ID-77'!B226)</f>
        <v>33.097093471520267</v>
      </c>
      <c r="C219" s="1">
        <f>AVERAGE('ID-23'!B226,'ID-25'!B226,'ID-66'!B226)</f>
        <v>33.668983827758566</v>
      </c>
      <c r="E219" s="1">
        <v>26.875</v>
      </c>
      <c r="F219" s="1">
        <f>ABS(B219-MAX('ID-41'!B226,'ID-52'!B226,'ID-64'!B226,'ID-74'!B226,'ID-77'!B226))</f>
        <v>1.2378790808595355</v>
      </c>
      <c r="G219" s="1">
        <f>ABS(C219-MAX('ID-23'!B226,'ID-25'!B226,'ID-66'!B226))</f>
        <v>0.60898586921113207</v>
      </c>
      <c r="I219" s="1">
        <v>26.875</v>
      </c>
      <c r="J219" s="1">
        <f>ABS(B219-MIN('ID-41'!B226,'ID-52'!B226,'ID-64'!B226,'ID-74'!B226,'ID-77'!B226))</f>
        <v>0.68384743590776509</v>
      </c>
      <c r="K219" s="1">
        <f>ABS(C219-MIN('ID-23'!B226,'ID-25'!B226,'ID-66'!B226))</f>
        <v>0.87977672716686328</v>
      </c>
    </row>
    <row r="220" spans="1:11" x14ac:dyDescent="0.25">
      <c r="A220" s="1">
        <v>27</v>
      </c>
      <c r="B220" s="1">
        <f>AVERAGE('ID-41'!B227,'ID-52'!B227,'ID-64'!B227,'ID-74'!B227,'ID-77'!B227)</f>
        <v>33.092646391713018</v>
      </c>
      <c r="C220" s="1">
        <f>AVERAGE('ID-23'!B227,'ID-25'!B227,'ID-66'!B227)</f>
        <v>33.66069996007564</v>
      </c>
      <c r="E220" s="1">
        <v>27</v>
      </c>
      <c r="F220" s="1">
        <f>ABS(B220-MAX('ID-41'!B227,'ID-52'!B227,'ID-64'!B227,'ID-74'!B227,'ID-77'!B227))</f>
        <v>1.2326918289206787</v>
      </c>
      <c r="G220" s="1">
        <f>ABS(C220-MAX('ID-23'!B227,'ID-25'!B227,'ID-66'!B227))</f>
        <v>0.58963337325766219</v>
      </c>
      <c r="I220" s="1">
        <v>27</v>
      </c>
      <c r="J220" s="1">
        <f>ABS(B220-MIN('ID-41'!B227,'ID-52'!B227,'ID-64'!B227,'ID-74'!B227,'ID-77'!B227))</f>
        <v>0.65565048430561745</v>
      </c>
      <c r="K220" s="1">
        <f>ABS(C220-MIN('ID-23'!B227,'ID-25'!B227,'ID-66'!B227))</f>
        <v>0.87053723818213768</v>
      </c>
    </row>
    <row r="221" spans="1:11" x14ac:dyDescent="0.25">
      <c r="A221" s="1">
        <v>27.125</v>
      </c>
      <c r="B221" s="1">
        <f>AVERAGE('ID-41'!B228,'ID-52'!B228,'ID-64'!B228,'ID-74'!B228,'ID-77'!B228)</f>
        <v>33.081000322429496</v>
      </c>
      <c r="C221" s="1">
        <f>AVERAGE('ID-23'!B228,'ID-25'!B228,'ID-66'!B228)</f>
        <v>33.654164888617565</v>
      </c>
      <c r="E221" s="1">
        <v>27.125</v>
      </c>
      <c r="F221" s="1">
        <f>ABS(B221-MAX('ID-41'!B228,'ID-52'!B228,'ID-64'!B228,'ID-74'!B228,'ID-77'!B228))</f>
        <v>1.227655110109005</v>
      </c>
      <c r="G221" s="1">
        <f>ABS(C221-MAX('ID-23'!B228,'ID-25'!B228,'ID-66'!B228))</f>
        <v>0.56507753562483742</v>
      </c>
      <c r="I221" s="1">
        <v>27.125</v>
      </c>
      <c r="J221" s="1">
        <f>ABS(B221-MIN('ID-41'!B228,'ID-52'!B228,'ID-64'!B228,'ID-74'!B228,'ID-77'!B228))</f>
        <v>0.6448581685832977</v>
      </c>
      <c r="K221" s="1">
        <f>ABS(C221-MIN('ID-23'!B228,'ID-25'!B228,'ID-66'!B228))</f>
        <v>0.88435127915016665</v>
      </c>
    </row>
    <row r="222" spans="1:11" x14ac:dyDescent="0.25">
      <c r="A222" s="1">
        <v>27.25</v>
      </c>
      <c r="B222" s="1">
        <f>AVERAGE('ID-41'!B229,'ID-52'!B229,'ID-64'!B229,'ID-74'!B229,'ID-77'!B229)</f>
        <v>33.07415057223286</v>
      </c>
      <c r="C222" s="1">
        <f>AVERAGE('ID-23'!B229,'ID-25'!B229,'ID-66'!B229)</f>
        <v>33.647195773986091</v>
      </c>
      <c r="E222" s="1">
        <v>27.25</v>
      </c>
      <c r="F222" s="1">
        <f>ABS(B222-MAX('ID-41'!B229,'ID-52'!B229,'ID-64'!B229,'ID-74'!B229,'ID-77'!B229))</f>
        <v>1.2155533052790375</v>
      </c>
      <c r="G222" s="1">
        <f>ABS(C222-MAX('ID-23'!B229,'ID-25'!B229,'ID-66'!B229))</f>
        <v>0.57550119571090619</v>
      </c>
      <c r="I222" s="1">
        <v>27.25</v>
      </c>
      <c r="J222" s="1">
        <f>ABS(B222-MIN('ID-41'!B229,'ID-52'!B229,'ID-64'!B229,'ID-74'!B229,'ID-77'!B229))</f>
        <v>0.62279608220435989</v>
      </c>
      <c r="K222" s="1">
        <f>ABS(C222-MIN('ID-23'!B229,'ID-25'!B229,'ID-66'!B229))</f>
        <v>0.90065435386769366</v>
      </c>
    </row>
    <row r="223" spans="1:11" x14ac:dyDescent="0.25">
      <c r="A223" s="1">
        <v>27.375</v>
      </c>
      <c r="B223" s="1">
        <f>AVERAGE('ID-41'!B230,'ID-52'!B230,'ID-64'!B230,'ID-74'!B230,'ID-77'!B230)</f>
        <v>33.074213574372081</v>
      </c>
      <c r="C223" s="1">
        <f>AVERAGE('ID-23'!B230,'ID-25'!B230,'ID-66'!B230)</f>
        <v>33.660592027595435</v>
      </c>
      <c r="E223" s="1">
        <v>27.375</v>
      </c>
      <c r="F223" s="1">
        <f>ABS(B223-MAX('ID-41'!B230,'ID-52'!B230,'ID-64'!B230,'ID-74'!B230,'ID-77'!B230))</f>
        <v>1.2264536076371186</v>
      </c>
      <c r="G223" s="1">
        <f>ABS(C223-MAX('ID-23'!B230,'ID-25'!B230,'ID-66'!B230))</f>
        <v>0.57918575018236851</v>
      </c>
      <c r="I223" s="1">
        <v>27.375</v>
      </c>
      <c r="J223" s="1">
        <f>ABS(B223-MIN('ID-41'!B230,'ID-52'!B230,'ID-64'!B230,'ID-74'!B230,'ID-77'!B230))</f>
        <v>0.60027342195038358</v>
      </c>
      <c r="K223" s="1">
        <f>ABS(C223-MIN('ID-23'!B230,'ID-25'!B230,'ID-66'!B230))</f>
        <v>0.89358906901553325</v>
      </c>
    </row>
    <row r="224" spans="1:11" x14ac:dyDescent="0.25">
      <c r="A224" s="1">
        <v>27.5</v>
      </c>
      <c r="B224" s="1">
        <f>AVERAGE('ID-41'!B231,'ID-52'!B231,'ID-64'!B231,'ID-74'!B231,'ID-77'!B231)</f>
        <v>33.081656458999099</v>
      </c>
      <c r="C224" s="1">
        <f>AVERAGE('ID-23'!B231,'ID-25'!B231,'ID-66'!B231)</f>
        <v>33.635239056053798</v>
      </c>
      <c r="E224" s="1">
        <v>27.5</v>
      </c>
      <c r="F224" s="1">
        <f>ABS(B224-MAX('ID-41'!B231,'ID-52'!B231,'ID-64'!B231,'ID-74'!B231,'ID-77'!B231))</f>
        <v>1.230576533592199</v>
      </c>
      <c r="G224" s="1">
        <f>ABS(C224-MAX('ID-23'!B231,'ID-25'!B231,'ID-66'!B231))</f>
        <v>0.60626599445119922</v>
      </c>
      <c r="I224" s="1">
        <v>27.5</v>
      </c>
      <c r="J224" s="1">
        <f>ABS(B224-MIN('ID-41'!B231,'ID-52'!B231,'ID-64'!B231,'ID-74'!B231,'ID-77'!B231))</f>
        <v>0.57563069546630175</v>
      </c>
      <c r="K224" s="1">
        <f>ABS(C224-MIN('ID-23'!B231,'ID-25'!B231,'ID-66'!B231))</f>
        <v>0.86143432232599793</v>
      </c>
    </row>
    <row r="225" spans="1:11" x14ac:dyDescent="0.25">
      <c r="A225" s="1">
        <v>27.625</v>
      </c>
      <c r="B225" s="1">
        <f>AVERAGE('ID-41'!B232,'ID-52'!B232,'ID-64'!B232,'ID-74'!B232,'ID-77'!B232)</f>
        <v>33.088171536803863</v>
      </c>
      <c r="C225" s="1">
        <f>AVERAGE('ID-23'!B232,'ID-25'!B232,'ID-66'!B232)</f>
        <v>33.623682696160202</v>
      </c>
      <c r="E225" s="1">
        <v>27.625</v>
      </c>
      <c r="F225" s="1">
        <f>ABS(B225-MAX('ID-41'!B232,'ID-52'!B232,'ID-64'!B232,'ID-74'!B232,'ID-77'!B232))</f>
        <v>1.2225537491737342</v>
      </c>
      <c r="G225" s="1">
        <f>ABS(C225-MAX('ID-23'!B232,'ID-25'!B232,'ID-66'!B232))</f>
        <v>0.63682235434480106</v>
      </c>
      <c r="I225" s="1">
        <v>27.625</v>
      </c>
      <c r="J225" s="1">
        <f>ABS(B225-MIN('ID-41'!B232,'ID-52'!B232,'ID-64'!B232,'ID-74'!B232,'ID-77'!B232))</f>
        <v>0.54847412464166467</v>
      </c>
      <c r="K225" s="1">
        <f>ABS(C225-MIN('ID-23'!B232,'ID-25'!B232,'ID-66'!B232))</f>
        <v>0.87714127604180447</v>
      </c>
    </row>
    <row r="226" spans="1:11" x14ac:dyDescent="0.25">
      <c r="A226" s="1">
        <v>27.75</v>
      </c>
      <c r="B226" s="1">
        <f>AVERAGE('ID-41'!B233,'ID-52'!B233,'ID-64'!B233,'ID-74'!B233,'ID-77'!B233)</f>
        <v>33.089561062305762</v>
      </c>
      <c r="C226" s="1">
        <f>AVERAGE('ID-23'!B233,'ID-25'!B233,'ID-66'!B233)</f>
        <v>33.599468644483771</v>
      </c>
      <c r="E226" s="1">
        <v>27.75</v>
      </c>
      <c r="F226" s="1">
        <f>ABS(B226-MAX('ID-41'!B233,'ID-52'!B233,'ID-64'!B233,'ID-74'!B233,'ID-77'!B233))</f>
        <v>1.2189732924548409</v>
      </c>
      <c r="G226" s="1">
        <f>ABS(C226-MAX('ID-23'!B233,'ID-25'!B233,'ID-66'!B233))</f>
        <v>0.63493539592023041</v>
      </c>
      <c r="I226" s="1">
        <v>27.75</v>
      </c>
      <c r="J226" s="1">
        <f>ABS(B226-MIN('ID-41'!B233,'ID-52'!B233,'ID-64'!B233,'ID-74'!B233,'ID-77'!B233))</f>
        <v>0.55527942641975869</v>
      </c>
      <c r="K226" s="1">
        <f>ABS(C226-MIN('ID-23'!B233,'ID-25'!B233,'ID-66'!B233))</f>
        <v>0.86265207643646846</v>
      </c>
    </row>
    <row r="227" spans="1:11" x14ac:dyDescent="0.25">
      <c r="A227" s="1">
        <v>27.875</v>
      </c>
      <c r="B227" s="1">
        <f>AVERAGE('ID-41'!B234,'ID-52'!B234,'ID-64'!B234,'ID-74'!B234,'ID-77'!B234)</f>
        <v>33.097764060450999</v>
      </c>
      <c r="C227" s="1">
        <f>AVERAGE('ID-23'!B234,'ID-25'!B234,'ID-66'!B234)</f>
        <v>33.600197295585033</v>
      </c>
      <c r="E227" s="1">
        <v>27.875</v>
      </c>
      <c r="F227" s="1">
        <f>ABS(B227-MAX('ID-41'!B234,'ID-52'!B234,'ID-64'!B234,'ID-74'!B234,'ID-77'!B234))</f>
        <v>1.2106578649446007</v>
      </c>
      <c r="G227" s="1">
        <f>ABS(C227-MAX('ID-23'!B234,'ID-25'!B234,'ID-66'!B234))</f>
        <v>0.65954007815236793</v>
      </c>
      <c r="I227" s="1">
        <v>27.875</v>
      </c>
      <c r="J227" s="1">
        <f>ABS(B227-MIN('ID-41'!B234,'ID-52'!B234,'ID-64'!B234,'ID-74'!B234,'ID-77'!B234))</f>
        <v>0.55298629018059842</v>
      </c>
      <c r="K227" s="1">
        <f>ABS(C227-MIN('ID-23'!B234,'ID-25'!B234,'ID-66'!B234))</f>
        <v>0.86664108256733385</v>
      </c>
    </row>
    <row r="228" spans="1:11" x14ac:dyDescent="0.25">
      <c r="A228" s="1">
        <v>28</v>
      </c>
      <c r="B228" s="1">
        <f>AVERAGE('ID-41'!B235,'ID-52'!B235,'ID-64'!B235,'ID-74'!B235,'ID-77'!B235)</f>
        <v>33.095856098919441</v>
      </c>
      <c r="C228" s="1">
        <f>AVERAGE('ID-23'!B235,'ID-25'!B235,'ID-66'!B235)</f>
        <v>33.604951009244068</v>
      </c>
      <c r="E228" s="1">
        <v>28</v>
      </c>
      <c r="F228" s="1">
        <f>ABS(B228-MAX('ID-41'!B235,'ID-52'!B235,'ID-64'!B235,'ID-74'!B235,'ID-77'!B235))</f>
        <v>1.2146789219787593</v>
      </c>
      <c r="G228" s="1">
        <f>ABS(C228-MAX('ID-23'!B235,'ID-25'!B235,'ID-66'!B235))</f>
        <v>0.6661095968165327</v>
      </c>
      <c r="I228" s="1">
        <v>28</v>
      </c>
      <c r="J228" s="1">
        <f>ABS(B228-MIN('ID-41'!B235,'ID-52'!B235,'ID-64'!B235,'ID-74'!B235,'ID-77'!B235))</f>
        <v>0.56489592099143948</v>
      </c>
      <c r="K228" s="1">
        <f>ABS(C228-MIN('ID-23'!B235,'ID-25'!B235,'ID-66'!B235))</f>
        <v>0.85824095007247081</v>
      </c>
    </row>
    <row r="229" spans="1:11" x14ac:dyDescent="0.25">
      <c r="A229" s="1">
        <v>28.125</v>
      </c>
      <c r="B229" s="1">
        <f>AVERAGE('ID-41'!B236,'ID-52'!B236,'ID-64'!B236,'ID-74'!B236,'ID-77'!B236)</f>
        <v>33.088494821774098</v>
      </c>
      <c r="C229" s="1">
        <f>AVERAGE('ID-23'!B236,'ID-25'!B236,'ID-66'!B236)</f>
        <v>33.646231436132005</v>
      </c>
      <c r="E229" s="1">
        <v>28.125</v>
      </c>
      <c r="F229" s="1">
        <f>ABS(B229-MAX('ID-41'!B236,'ID-52'!B236,'ID-64'!B236,'ID-74'!B236,'ID-77'!B236))</f>
        <v>1.2291722567961045</v>
      </c>
      <c r="G229" s="1">
        <f>ABS(C229-MAX('ID-23'!B236,'ID-25'!B236,'ID-66'!B236))</f>
        <v>0.72577866487809217</v>
      </c>
      <c r="I229" s="1">
        <v>28.125</v>
      </c>
      <c r="J229" s="1">
        <f>ABS(B229-MIN('ID-41'!B236,'ID-52'!B236,'ID-64'!B236,'ID-74'!B236,'ID-77'!B236))</f>
        <v>0.56153511907130138</v>
      </c>
      <c r="K229" s="1">
        <f>ABS(C229-MIN('ID-23'!B236,'ID-25'!B236,'ID-66'!B236))</f>
        <v>0.88052137696040234</v>
      </c>
    </row>
    <row r="230" spans="1:11" x14ac:dyDescent="0.25">
      <c r="A230" s="1">
        <v>28.25</v>
      </c>
      <c r="B230" s="1">
        <f>AVERAGE('ID-41'!B237,'ID-52'!B237,'ID-64'!B237,'ID-74'!B237,'ID-77'!B237)</f>
        <v>33.089264346251099</v>
      </c>
      <c r="C230" s="1">
        <f>AVERAGE('ID-23'!B237,'ID-25'!B237,'ID-66'!B237)</f>
        <v>33.641849596584002</v>
      </c>
      <c r="E230" s="1">
        <v>28.25</v>
      </c>
      <c r="F230" s="1">
        <f>ABS(B230-MAX('ID-41'!B237,'ID-52'!B237,'ID-64'!B237,'ID-74'!B237,'ID-77'!B237))</f>
        <v>1.2441687886684036</v>
      </c>
      <c r="G230" s="1">
        <f>ABS(C230-MAX('ID-23'!B237,'ID-25'!B237,'ID-66'!B237))</f>
        <v>0.71384737311299773</v>
      </c>
      <c r="I230" s="1">
        <v>28.25</v>
      </c>
      <c r="J230" s="1">
        <f>ABS(B230-MIN('ID-41'!B237,'ID-52'!B237,'ID-64'!B237,'ID-74'!B237,'ID-77'!B237))</f>
        <v>0.56201831096569776</v>
      </c>
      <c r="K230" s="1">
        <f>ABS(C230-MIN('ID-23'!B237,'ID-25'!B237,'ID-66'!B237))</f>
        <v>0.88058036581480081</v>
      </c>
    </row>
    <row r="231" spans="1:11" x14ac:dyDescent="0.25">
      <c r="A231" s="1">
        <v>28.375</v>
      </c>
      <c r="B231" s="1">
        <f>AVERAGE('ID-41'!B238,'ID-52'!B238,'ID-64'!B238,'ID-74'!B238,'ID-77'!B238)</f>
        <v>33.090449448705542</v>
      </c>
      <c r="C231" s="1">
        <f>AVERAGE('ID-23'!B238,'ID-25'!B238,'ID-66'!B238)</f>
        <v>33.644649573468563</v>
      </c>
      <c r="E231" s="1">
        <v>28.375</v>
      </c>
      <c r="F231" s="1">
        <f>ABS(B231-MAX('ID-41'!B238,'ID-52'!B238,'ID-64'!B238,'ID-74'!B238,'ID-77'!B238))</f>
        <v>1.248708935420261</v>
      </c>
      <c r="G231" s="1">
        <f>ABS(C231-MAX('ID-23'!B238,'ID-25'!B238,'ID-66'!B238))</f>
        <v>0.72237062855163714</v>
      </c>
      <c r="I231" s="1">
        <v>28.375</v>
      </c>
      <c r="J231" s="1">
        <f>ABS(B231-MIN('ID-41'!B238,'ID-52'!B238,'ID-64'!B238,'ID-74'!B238,'ID-77'!B238))</f>
        <v>0.56378425951623967</v>
      </c>
      <c r="K231" s="1">
        <f>ABS(C231-MIN('ID-23'!B238,'ID-25'!B238,'ID-66'!B238))</f>
        <v>0.87871466222595984</v>
      </c>
    </row>
    <row r="232" spans="1:11" x14ac:dyDescent="0.25">
      <c r="A232" s="1">
        <v>28.5</v>
      </c>
      <c r="B232" s="1">
        <f>AVERAGE('ID-41'!B239,'ID-52'!B239,'ID-64'!B239,'ID-74'!B239,'ID-77'!B239)</f>
        <v>33.095070188277397</v>
      </c>
      <c r="C232" s="1">
        <f>AVERAGE('ID-23'!B239,'ID-25'!B239,'ID-66'!B239)</f>
        <v>33.635822548877201</v>
      </c>
      <c r="E232" s="1">
        <v>28.5</v>
      </c>
      <c r="F232" s="1">
        <f>ABS(B232-MAX('ID-41'!B239,'ID-52'!B239,'ID-64'!B239,'ID-74'!B239,'ID-77'!B239))</f>
        <v>1.2339782014039002</v>
      </c>
      <c r="G232" s="1">
        <f>ABS(C232-MAX('ID-23'!B239,'ID-25'!B239,'ID-66'!B239))</f>
        <v>0.73714714809249671</v>
      </c>
      <c r="I232" s="1">
        <v>28.5</v>
      </c>
      <c r="J232" s="1">
        <f>ABS(B232-MIN('ID-41'!B239,'ID-52'!B239,'ID-64'!B239,'ID-74'!B239,'ID-77'!B239))</f>
        <v>0.5365075493883964</v>
      </c>
      <c r="K232" s="1">
        <f>ABS(C232-MIN('ID-23'!B239,'ID-25'!B239,'ID-66'!B239))</f>
        <v>0.90294089207250039</v>
      </c>
    </row>
    <row r="233" spans="1:11" x14ac:dyDescent="0.25">
      <c r="A233" s="1">
        <v>28.625</v>
      </c>
      <c r="B233" s="1">
        <f>AVERAGE('ID-41'!B240,'ID-52'!B240,'ID-64'!B240,'ID-74'!B240,'ID-77'!B240)</f>
        <v>33.099686516699883</v>
      </c>
      <c r="C233" s="1">
        <f>AVERAGE('ID-23'!B240,'ID-25'!B240,'ID-66'!B240)</f>
        <v>33.628302112919201</v>
      </c>
      <c r="E233" s="1">
        <v>28.625</v>
      </c>
      <c r="F233" s="1">
        <f>ABS(B233-MAX('ID-41'!B240,'ID-52'!B240,'ID-64'!B240,'ID-74'!B240,'ID-77'!B240))</f>
        <v>1.231221281711619</v>
      </c>
      <c r="G233" s="1">
        <f>ABS(C233-MAX('ID-23'!B240,'ID-25'!B240,'ID-66'!B240))</f>
        <v>0.74812212950499912</v>
      </c>
      <c r="I233" s="1">
        <v>28.625</v>
      </c>
      <c r="J233" s="1">
        <f>ABS(B233-MIN('ID-41'!B240,'ID-52'!B240,'ID-64'!B240,'ID-74'!B240,'ID-77'!B240))</f>
        <v>0.5330820227057842</v>
      </c>
      <c r="K233" s="1">
        <f>ABS(C233-MIN('ID-23'!B240,'ID-25'!B240,'ID-66'!B240))</f>
        <v>0.92021039694289897</v>
      </c>
    </row>
    <row r="234" spans="1:11" x14ac:dyDescent="0.25">
      <c r="A234" s="1">
        <v>28.75</v>
      </c>
      <c r="B234" s="1">
        <f>AVERAGE('ID-41'!B241,'ID-52'!B241,'ID-64'!B241,'ID-74'!B241,'ID-77'!B241)</f>
        <v>33.099740501958699</v>
      </c>
      <c r="C234" s="1">
        <f>AVERAGE('ID-23'!B241,'ID-25'!B241,'ID-66'!B241)</f>
        <v>33.62159927177337</v>
      </c>
      <c r="E234" s="1">
        <v>28.75</v>
      </c>
      <c r="F234" s="1">
        <f>ABS(B234-MAX('ID-41'!B241,'ID-52'!B241,'ID-64'!B241,'ID-74'!B241,'ID-77'!B241))</f>
        <v>1.2406142459237017</v>
      </c>
      <c r="G234" s="1">
        <f>ABS(C234-MAX('ID-23'!B241,'ID-25'!B241,'ID-66'!B241))</f>
        <v>0.73217850600443057</v>
      </c>
      <c r="I234" s="1">
        <v>28.75</v>
      </c>
      <c r="J234" s="1">
        <f>ABS(B234-MIN('ID-41'!B241,'ID-52'!B241,'ID-64'!B241,'ID-74'!B241,'ID-77'!B241))</f>
        <v>0.53689105526189707</v>
      </c>
      <c r="K234" s="1">
        <f>ABS(C234-MIN('ID-23'!B241,'ID-25'!B241,'ID-66'!B241))</f>
        <v>0.90108447887396892</v>
      </c>
    </row>
    <row r="235" spans="1:11" x14ac:dyDescent="0.25">
      <c r="A235" s="1">
        <v>28.875</v>
      </c>
      <c r="B235" s="1">
        <f>AVERAGE('ID-41'!B242,'ID-52'!B242,'ID-64'!B242,'ID-74'!B242,'ID-77'!B242)</f>
        <v>33.100432477079025</v>
      </c>
      <c r="C235" s="1">
        <f>AVERAGE('ID-23'!B242,'ID-25'!B242,'ID-66'!B242)</f>
        <v>33.61697596956737</v>
      </c>
      <c r="E235" s="1">
        <v>28.875</v>
      </c>
      <c r="F235" s="1">
        <f>ABS(B235-MAX('ID-41'!B242,'ID-52'!B242,'ID-64'!B242,'ID-74'!B242,'ID-77'!B242))</f>
        <v>1.2410062051948785</v>
      </c>
      <c r="G235" s="1">
        <f>ABS(C235-MAX('ID-23'!B242,'ID-25'!B242,'ID-66'!B242))</f>
        <v>0.73660988901853131</v>
      </c>
      <c r="I235" s="1">
        <v>28.875</v>
      </c>
      <c r="J235" s="1">
        <f>ABS(B235-MIN('ID-41'!B242,'ID-52'!B242,'ID-64'!B242,'ID-74'!B242,'ID-77'!B242))</f>
        <v>0.54693383443632371</v>
      </c>
      <c r="K235" s="1">
        <f>ABS(C235-MIN('ID-23'!B242,'ID-25'!B242,'ID-66'!B242))</f>
        <v>0.87881028909406922</v>
      </c>
    </row>
    <row r="236" spans="1:11" x14ac:dyDescent="0.25">
      <c r="A236" s="1">
        <v>29</v>
      </c>
      <c r="B236" s="1">
        <f>AVERAGE('ID-41'!B243,'ID-52'!B243,'ID-64'!B243,'ID-74'!B243,'ID-77'!B243)</f>
        <v>33.097867484101585</v>
      </c>
      <c r="C236" s="1">
        <f>AVERAGE('ID-23'!B243,'ID-25'!B243,'ID-66'!B243)</f>
        <v>33.601936837243365</v>
      </c>
      <c r="E236" s="1">
        <v>29</v>
      </c>
      <c r="F236" s="1">
        <f>ABS(B236-MAX('ID-41'!B243,'ID-52'!B243,'ID-64'!B243,'ID-74'!B243,'ID-77'!B243))</f>
        <v>1.2399849897067128</v>
      </c>
      <c r="G236" s="1">
        <f>ABS(C236-MAX('ID-23'!B243,'ID-25'!B243,'ID-66'!B243))</f>
        <v>0.77870962740303185</v>
      </c>
      <c r="I236" s="1">
        <v>29</v>
      </c>
      <c r="J236" s="1">
        <f>ABS(B236-MIN('ID-41'!B243,'ID-52'!B243,'ID-64'!B243,'ID-74'!B243,'ID-77'!B243))</f>
        <v>0.55141262299038374</v>
      </c>
      <c r="K236" s="1">
        <f>ABS(C236-MIN('ID-23'!B243,'ID-25'!B243,'ID-66'!B243))</f>
        <v>0.84645754730256328</v>
      </c>
    </row>
    <row r="237" spans="1:11" x14ac:dyDescent="0.25">
      <c r="A237" s="1">
        <v>29.125</v>
      </c>
      <c r="B237" s="1">
        <f>AVERAGE('ID-41'!B244,'ID-52'!B244,'ID-64'!B244,'ID-74'!B244,'ID-77'!B244)</f>
        <v>33.100216561172132</v>
      </c>
      <c r="C237" s="1">
        <f>AVERAGE('ID-23'!B244,'ID-25'!B244,'ID-66'!B244)</f>
        <v>33.595304654384968</v>
      </c>
      <c r="E237" s="1">
        <v>29.125</v>
      </c>
      <c r="F237" s="1">
        <f>ABS(B237-MAX('ID-41'!B244,'ID-52'!B244,'ID-64'!B244,'ID-74'!B244,'ID-77'!B244))</f>
        <v>1.2453243515250705</v>
      </c>
      <c r="G237" s="1">
        <f>ABS(C237-MAX('ID-23'!B244,'ID-25'!B244,'ID-66'!B244))</f>
        <v>0.76327110319083147</v>
      </c>
      <c r="I237" s="1">
        <v>29.125</v>
      </c>
      <c r="J237" s="1">
        <f>ABS(B237-MIN('ID-41'!B244,'ID-52'!B244,'ID-64'!B244,'ID-74'!B244,'ID-77'!B244))</f>
        <v>0.5646505191300335</v>
      </c>
      <c r="K237" s="1">
        <f>ABS(C237-MIN('ID-23'!B244,'ID-25'!B244,'ID-66'!B244))</f>
        <v>0.80885199166306876</v>
      </c>
    </row>
    <row r="238" spans="1:11" x14ac:dyDescent="0.25">
      <c r="A238" s="1">
        <v>29.25</v>
      </c>
      <c r="B238" s="1">
        <f>AVERAGE('ID-41'!B245,'ID-52'!B245,'ID-64'!B245,'ID-74'!B245,'ID-77'!B245)</f>
        <v>33.100629102906765</v>
      </c>
      <c r="C238" s="1">
        <f>AVERAGE('ID-23'!B245,'ID-25'!B245,'ID-66'!B245)</f>
        <v>33.586843264558134</v>
      </c>
      <c r="E238" s="1">
        <v>29.25</v>
      </c>
      <c r="F238" s="1">
        <f>ABS(B238-MAX('ID-41'!B245,'ID-52'!B245,'ID-64'!B245,'ID-74'!B245,'ID-77'!B245))</f>
        <v>1.2414668587323376</v>
      </c>
      <c r="G238" s="1">
        <f>ABS(C238-MAX('ID-23'!B245,'ID-25'!B245,'ID-66'!B245))</f>
        <v>0.75829814958326835</v>
      </c>
      <c r="I238" s="1">
        <v>29.25</v>
      </c>
      <c r="J238" s="1">
        <f>ABS(B238-MIN('ID-41'!B245,'ID-52'!B245,'ID-64'!B245,'ID-74'!B245,'ID-77'!B245))</f>
        <v>0.56917806912296243</v>
      </c>
      <c r="K238" s="1">
        <f>ABS(C238-MIN('ID-23'!B245,'ID-25'!B245,'ID-66'!B245))</f>
        <v>0.80438172609663638</v>
      </c>
    </row>
    <row r="239" spans="1:11" x14ac:dyDescent="0.25">
      <c r="A239" s="1">
        <v>29.375</v>
      </c>
      <c r="B239" s="1">
        <f>AVERAGE('ID-41'!B246,'ID-52'!B246,'ID-64'!B246,'ID-74'!B246,'ID-77'!B246)</f>
        <v>33.096597417346921</v>
      </c>
      <c r="C239" s="1">
        <f>AVERAGE('ID-23'!B246,'ID-25'!B246,'ID-66'!B246)</f>
        <v>33.559721743710703</v>
      </c>
      <c r="E239" s="1">
        <v>29.375</v>
      </c>
      <c r="F239" s="1">
        <f>ABS(B239-MAX('ID-41'!B246,'ID-52'!B246,'ID-64'!B246,'ID-74'!B246,'ID-77'!B246))</f>
        <v>1.2386893606941811</v>
      </c>
      <c r="G239" s="1">
        <f>ABS(C239-MAX('ID-23'!B246,'ID-25'!B246,'ID-66'!B246))</f>
        <v>0.76641967043069315</v>
      </c>
      <c r="I239" s="1">
        <v>29.375</v>
      </c>
      <c r="J239" s="1">
        <f>ABS(B239-MIN('ID-41'!B246,'ID-52'!B246,'ID-64'!B246,'ID-74'!B246,'ID-77'!B246))</f>
        <v>0.5721819841637199</v>
      </c>
      <c r="K239" s="1">
        <f>ABS(C239-MIN('ID-23'!B246,'ID-25'!B246,'ID-66'!B246))</f>
        <v>0.82127499814860272</v>
      </c>
    </row>
    <row r="240" spans="1:11" x14ac:dyDescent="0.25">
      <c r="A240" s="1">
        <v>29.5</v>
      </c>
      <c r="B240" s="1">
        <f>AVERAGE('ID-41'!B247,'ID-52'!B247,'ID-64'!B247,'ID-74'!B247,'ID-77'!B247)</f>
        <v>33.094947957495414</v>
      </c>
      <c r="C240" s="1">
        <f>AVERAGE('ID-23'!B247,'ID-25'!B247,'ID-66'!B247)</f>
        <v>33.559714435396764</v>
      </c>
      <c r="E240" s="1">
        <v>29.5</v>
      </c>
      <c r="F240" s="1">
        <f>ABS(B240-MAX('ID-41'!B247,'ID-52'!B247,'ID-64'!B247,'ID-74'!B247,'ID-77'!B247))</f>
        <v>1.2416101372123833</v>
      </c>
      <c r="G240" s="1">
        <f>ABS(C240-MAX('ID-23'!B247,'ID-25'!B247,'ID-66'!B247))</f>
        <v>0.76316435248203618</v>
      </c>
      <c r="I240" s="1">
        <v>29.5</v>
      </c>
      <c r="J240" s="1">
        <f>ABS(B240-MIN('ID-41'!B247,'ID-52'!B247,'ID-64'!B247,'ID-74'!B247,'ID-77'!B247))</f>
        <v>0.56035544623401279</v>
      </c>
      <c r="K240" s="1">
        <f>ABS(C240-MIN('ID-23'!B247,'ID-25'!B247,'ID-66'!B247))</f>
        <v>0.81143041172816055</v>
      </c>
    </row>
    <row r="241" spans="1:11" x14ac:dyDescent="0.25">
      <c r="A241" s="1">
        <v>29.625</v>
      </c>
      <c r="B241" s="1">
        <f>AVERAGE('ID-41'!B248,'ID-52'!B248,'ID-64'!B248,'ID-74'!B248,'ID-77'!B248)</f>
        <v>33.073094070045983</v>
      </c>
      <c r="C241" s="1">
        <f>AVERAGE('ID-23'!B248,'ID-25'!B248,'ID-66'!B248)</f>
        <v>33.56652192927087</v>
      </c>
      <c r="E241" s="1">
        <v>29.625</v>
      </c>
      <c r="F241" s="1">
        <f>ABS(B241-MAX('ID-41'!B248,'ID-52'!B248,'ID-64'!B248,'ID-74'!B248,'ID-77'!B248))</f>
        <v>1.2613624603761195</v>
      </c>
      <c r="G241" s="1">
        <f>ABS(C241-MAX('ID-23'!B248,'ID-25'!B248,'ID-66'!B248))</f>
        <v>0.7550134242644333</v>
      </c>
      <c r="I241" s="1">
        <v>29.625</v>
      </c>
      <c r="J241" s="1">
        <f>ABS(B241-MIN('ID-41'!B248,'ID-52'!B248,'ID-64'!B248,'ID-74'!B248,'ID-77'!B248))</f>
        <v>0.6677336127809852</v>
      </c>
      <c r="K241" s="1">
        <f>ABS(C241-MIN('ID-23'!B248,'ID-25'!B248,'ID-66'!B248))</f>
        <v>0.8190248878507731</v>
      </c>
    </row>
    <row r="242" spans="1:11" x14ac:dyDescent="0.25">
      <c r="A242" s="1">
        <v>29.75</v>
      </c>
      <c r="B242" s="1">
        <f>AVERAGE('ID-41'!B249,'ID-52'!B249,'ID-64'!B249,'ID-74'!B249,'ID-77'!B249)</f>
        <v>33.07471411008742</v>
      </c>
      <c r="C242" s="1">
        <f>AVERAGE('ID-23'!B249,'ID-25'!B249,'ID-66'!B249)</f>
        <v>33.553101449347736</v>
      </c>
      <c r="E242" s="1">
        <v>29.75</v>
      </c>
      <c r="F242" s="1">
        <f>ABS(B242-MAX('ID-41'!B249,'ID-52'!B249,'ID-64'!B249,'ID-74'!B249,'ID-77'!B249))</f>
        <v>1.2711871531390813</v>
      </c>
      <c r="G242" s="1">
        <f>ABS(C242-MAX('ID-23'!B249,'ID-25'!B249,'ID-66'!B249))</f>
        <v>0.71987834863206501</v>
      </c>
      <c r="I242" s="1">
        <v>29.75</v>
      </c>
      <c r="J242" s="1">
        <f>ABS(B242-MIN('ID-41'!B249,'ID-52'!B249,'ID-64'!B249,'ID-74'!B249,'ID-77'!B249))</f>
        <v>0.67239612005882066</v>
      </c>
      <c r="K242" s="1">
        <f>ABS(C242-MIN('ID-23'!B249,'ID-25'!B249,'ID-66'!B249))</f>
        <v>0.81532925999863437</v>
      </c>
    </row>
    <row r="243" spans="1:11" x14ac:dyDescent="0.25">
      <c r="A243" s="1">
        <v>29.875</v>
      </c>
      <c r="B243" s="1">
        <f>AVERAGE('ID-41'!B250,'ID-52'!B250,'ID-64'!B250,'ID-74'!B250,'ID-77'!B250)</f>
        <v>33.06734137368192</v>
      </c>
      <c r="C243" s="1">
        <f>AVERAGE('ID-23'!B250,'ID-25'!B250,'ID-66'!B250)</f>
        <v>33.556500530767735</v>
      </c>
      <c r="E243" s="1">
        <v>29.875</v>
      </c>
      <c r="F243" s="1">
        <f>ABS(B243-MAX('ID-41'!B250,'ID-52'!B250,'ID-64'!B250,'ID-74'!B250,'ID-77'!B250))</f>
        <v>1.2667230953646822</v>
      </c>
      <c r="G243" s="1">
        <f>ABS(C243-MAX('ID-23'!B250,'ID-25'!B250,'ID-66'!B250))</f>
        <v>0.7145600752928658</v>
      </c>
      <c r="I243" s="1">
        <v>29.875</v>
      </c>
      <c r="J243" s="1">
        <f>ABS(B243-MIN('ID-41'!B250,'ID-52'!B250,'ID-64'!B250,'ID-74'!B250,'ID-77'!B250))</f>
        <v>0.68844727681572238</v>
      </c>
      <c r="K243" s="1">
        <f>ABS(C243-MIN('ID-23'!B250,'ID-25'!B250,'ID-66'!B250))</f>
        <v>0.81906561952513357</v>
      </c>
    </row>
    <row r="244" spans="1:11" x14ac:dyDescent="0.25">
      <c r="A244" s="1">
        <v>30</v>
      </c>
      <c r="B244" s="1">
        <f>AVERAGE('ID-41'!B251,'ID-52'!B251,'ID-64'!B251,'ID-74'!B251,'ID-77'!B251)</f>
        <v>33.068663709589941</v>
      </c>
      <c r="C244" s="1">
        <f>AVERAGE('ID-23'!B251,'ID-25'!B251,'ID-66'!B251)</f>
        <v>33.536434944276863</v>
      </c>
      <c r="E244" s="1">
        <v>30</v>
      </c>
      <c r="F244" s="1">
        <f>ABS(B244-MAX('ID-41'!B251,'ID-52'!B251,'ID-64'!B251,'ID-74'!B251,'ID-77'!B251))</f>
        <v>1.260425039350757</v>
      </c>
      <c r="G244" s="1">
        <f>ABS(C244-MAX('ID-23'!B251,'ID-25'!B251,'ID-66'!B251))</f>
        <v>0.7438377829958398</v>
      </c>
      <c r="I244" s="1">
        <v>30</v>
      </c>
      <c r="J244" s="1">
        <f>ABS(B244-MIN('ID-41'!B251,'ID-52'!B251,'ID-64'!B251,'ID-74'!B251,'ID-77'!B251))</f>
        <v>0.64022086058704275</v>
      </c>
      <c r="K244" s="1">
        <f>ABS(C244-MIN('ID-23'!B251,'ID-25'!B251,'ID-66'!B251))</f>
        <v>0.90973967800466227</v>
      </c>
    </row>
    <row r="245" spans="1:11" ht="36.75" x14ac:dyDescent="0.25">
      <c r="A245" s="22" t="s">
        <v>33</v>
      </c>
      <c r="B245" s="23">
        <f>AVERAGE(B4:B244)</f>
        <v>33.258649459732062</v>
      </c>
      <c r="C245" s="23">
        <f t="shared" ref="C245" si="0">AVERAGE(C4:C244)</f>
        <v>33.983167297698103</v>
      </c>
      <c r="E245" s="22" t="s">
        <v>33</v>
      </c>
      <c r="F245" s="23">
        <f>AVERAGE(F4:F244)</f>
        <v>1.0957263268770685</v>
      </c>
      <c r="G245" s="23">
        <f t="shared" ref="G245" si="1">AVERAGE(G4:G244)</f>
        <v>0.58963885511635761</v>
      </c>
      <c r="I245" s="22" t="s">
        <v>33</v>
      </c>
      <c r="J245" s="23">
        <f>AVERAGE(J4:J244)</f>
        <v>0.47613755069187708</v>
      </c>
      <c r="K245" s="23">
        <f t="shared" ref="K245" si="2">AVERAGE(K4:K244)</f>
        <v>0.79327217383057147</v>
      </c>
    </row>
  </sheetData>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topLeftCell="A226" workbookViewId="0">
      <selection activeCell="C245" sqref="C245"/>
    </sheetView>
  </sheetViews>
  <sheetFormatPr defaultRowHeight="15" x14ac:dyDescent="0.25"/>
  <cols>
    <col min="2" max="2" width="22.42578125" style="2" customWidth="1"/>
    <col min="3" max="3" width="22.5703125" customWidth="1"/>
    <col min="6" max="6" width="22.42578125" style="2" customWidth="1"/>
    <col min="7" max="7" width="22.5703125" customWidth="1"/>
  </cols>
  <sheetData>
    <row r="1" spans="1:7" ht="31.5" customHeight="1" x14ac:dyDescent="0.25">
      <c r="A1" s="27" t="s">
        <v>38</v>
      </c>
      <c r="B1" s="27"/>
      <c r="C1" s="27"/>
      <c r="E1" s="27" t="s">
        <v>39</v>
      </c>
      <c r="F1" s="27"/>
      <c r="G1" s="27"/>
    </row>
    <row r="2" spans="1:7" ht="30" customHeight="1" x14ac:dyDescent="0.25">
      <c r="A2" s="17" t="s">
        <v>31</v>
      </c>
      <c r="B2" s="18" t="s">
        <v>11</v>
      </c>
      <c r="C2" s="18" t="s">
        <v>30</v>
      </c>
      <c r="E2" s="17" t="s">
        <v>31</v>
      </c>
      <c r="F2" s="18" t="s">
        <v>11</v>
      </c>
      <c r="G2" s="18" t="s">
        <v>30</v>
      </c>
    </row>
    <row r="3" spans="1:7" x14ac:dyDescent="0.25">
      <c r="A3" s="21" t="s">
        <v>32</v>
      </c>
      <c r="B3" s="21" t="s">
        <v>37</v>
      </c>
      <c r="C3" s="21" t="s">
        <v>37</v>
      </c>
      <c r="E3" s="21" t="s">
        <v>32</v>
      </c>
      <c r="F3" s="21" t="s">
        <v>37</v>
      </c>
      <c r="G3" s="21" t="s">
        <v>37</v>
      </c>
    </row>
    <row r="4" spans="1:7" x14ac:dyDescent="0.25">
      <c r="A4" s="1">
        <v>0</v>
      </c>
      <c r="B4" s="1">
        <f>STDEV('ID-41'!B11,'ID-52'!B11,'ID-64'!B11,'ID-74'!B11,'ID-77'!B11)</f>
        <v>0.63329419252072883</v>
      </c>
      <c r="C4" s="1">
        <f>STDEV('ID-23'!B11,'ID-25'!B11,'ID-66'!B11)</f>
        <v>1.0895981710073526</v>
      </c>
      <c r="E4" s="1">
        <v>0</v>
      </c>
      <c r="F4" s="1">
        <f>STDEV('ID-41'!B11,'ID-52'!B11,'ID-64'!B11,'ID-74'!B11,'ID-77'!B11)/SQRT('Sample Number'!$C$4)</f>
        <v>0.28321777284643768</v>
      </c>
      <c r="G4" s="1">
        <f>STDEV('ID-23'!B11,'ID-25'!B11,'ID-66'!B11)/SQRT('Sample Number'!$F$4)</f>
        <v>0.62907979733961894</v>
      </c>
    </row>
    <row r="5" spans="1:7" x14ac:dyDescent="0.25">
      <c r="A5" s="1">
        <v>0.125</v>
      </c>
      <c r="B5" s="1">
        <f>STDEV('ID-41'!B12,'ID-52'!B12,'ID-64'!B12,'ID-74'!B12,'ID-77'!B12)</f>
        <v>0.63224662216777128</v>
      </c>
      <c r="C5" s="1">
        <f>STDEV('ID-23'!B12,'ID-25'!B12,'ID-66'!B12)</f>
        <v>1.0825917368022093</v>
      </c>
      <c r="E5" s="1">
        <v>0.125</v>
      </c>
      <c r="F5" s="1">
        <f>STDEV('ID-41'!B12,'ID-52'!B12,'ID-64'!B12,'ID-74'!B12,'ID-77'!B12)/SQRT('Sample Number'!$C$4)</f>
        <v>0.28274928514235237</v>
      </c>
      <c r="G5" s="1">
        <f>STDEV('ID-23'!B12,'ID-25'!B12,'ID-66'!B12)/SQRT('Sample Number'!$F$4)</f>
        <v>0.62503463066522003</v>
      </c>
    </row>
    <row r="6" spans="1:7" x14ac:dyDescent="0.25">
      <c r="A6" s="1">
        <v>0.25</v>
      </c>
      <c r="B6" s="1">
        <f>STDEV('ID-41'!B13,'ID-52'!B13,'ID-64'!B13,'ID-74'!B13,'ID-77'!B13)</f>
        <v>0.63579551915298538</v>
      </c>
      <c r="C6" s="1">
        <f>STDEV('ID-23'!B13,'ID-25'!B13,'ID-66'!B13)</f>
        <v>1.0898871437703939</v>
      </c>
      <c r="E6" s="1">
        <v>0.25</v>
      </c>
      <c r="F6" s="1">
        <f>STDEV('ID-41'!B13,'ID-52'!B13,'ID-64'!B13,'ID-74'!B13,'ID-77'!B13)/SQRT('Sample Number'!$C$4)</f>
        <v>0.28433640012316896</v>
      </c>
      <c r="G6" s="1">
        <f>STDEV('ID-23'!B13,'ID-25'!B13,'ID-66'!B13)/SQRT('Sample Number'!$F$4)</f>
        <v>0.62924663584214924</v>
      </c>
    </row>
    <row r="7" spans="1:7" x14ac:dyDescent="0.25">
      <c r="A7" s="1">
        <v>0.375</v>
      </c>
      <c r="B7" s="1">
        <f>STDEV('ID-41'!B14,'ID-52'!B14,'ID-64'!B14,'ID-74'!B14,'ID-77'!B14)</f>
        <v>0.63456895796939272</v>
      </c>
      <c r="C7" s="1">
        <f>STDEV('ID-23'!B14,'ID-25'!B14,'ID-66'!B14)</f>
        <v>1.0862420691354833</v>
      </c>
      <c r="E7" s="1">
        <v>0.375</v>
      </c>
      <c r="F7" s="1">
        <f>STDEV('ID-41'!B14,'ID-52'!B14,'ID-64'!B14,'ID-74'!B14,'ID-77'!B14)/SQRT('Sample Number'!$C$4)</f>
        <v>0.2837878652861538</v>
      </c>
      <c r="G7" s="1">
        <f>STDEV('ID-23'!B14,'ID-25'!B14,'ID-66'!B14)/SQRT('Sample Number'!$F$4)</f>
        <v>0.62714215102046733</v>
      </c>
    </row>
    <row r="8" spans="1:7" x14ac:dyDescent="0.25">
      <c r="A8" s="1">
        <v>0.5</v>
      </c>
      <c r="B8" s="1">
        <f>STDEV('ID-41'!B15,'ID-52'!B15,'ID-64'!B15,'ID-74'!B15,'ID-77'!B15)</f>
        <v>0.63040105497291021</v>
      </c>
      <c r="C8" s="1">
        <f>STDEV('ID-23'!B15,'ID-25'!B15,'ID-66'!B15)</f>
        <v>1.0909134923024653</v>
      </c>
      <c r="E8" s="1">
        <v>0.5</v>
      </c>
      <c r="F8" s="1">
        <f>STDEV('ID-41'!B15,'ID-52'!B15,'ID-64'!B15,'ID-74'!B15,'ID-77'!B15)/SQRT('Sample Number'!$C$4)</f>
        <v>0.28192392240140179</v>
      </c>
      <c r="G8" s="1">
        <f>STDEV('ID-23'!B15,'ID-25'!B15,'ID-66'!B15)/SQRT('Sample Number'!$F$4)</f>
        <v>0.62983919844342307</v>
      </c>
    </row>
    <row r="9" spans="1:7" x14ac:dyDescent="0.25">
      <c r="A9" s="1">
        <v>0.625</v>
      </c>
      <c r="B9" s="1">
        <f>STDEV('ID-41'!B16,'ID-52'!B16,'ID-64'!B16,'ID-74'!B16,'ID-77'!B16)</f>
        <v>0.62598409845799485</v>
      </c>
      <c r="C9" s="1">
        <f>STDEV('ID-23'!B16,'ID-25'!B16,'ID-66'!B16)</f>
        <v>1.0475103610520229</v>
      </c>
      <c r="E9" s="1">
        <v>0.625</v>
      </c>
      <c r="F9" s="1">
        <f>STDEV('ID-41'!B16,'ID-52'!B16,'ID-64'!B16,'ID-74'!B16,'ID-77'!B16)/SQRT('Sample Number'!$C$4)</f>
        <v>0.27994859939719952</v>
      </c>
      <c r="G9" s="1">
        <f>STDEV('ID-23'!B16,'ID-25'!B16,'ID-66'!B16)/SQRT('Sample Number'!$F$4)</f>
        <v>0.60478038893230757</v>
      </c>
    </row>
    <row r="10" spans="1:7" x14ac:dyDescent="0.25">
      <c r="A10" s="1">
        <v>0.75</v>
      </c>
      <c r="B10" s="1">
        <f>STDEV('ID-41'!B17,'ID-52'!B17,'ID-64'!B17,'ID-74'!B17,'ID-77'!B17)</f>
        <v>0.62646859300099844</v>
      </c>
      <c r="C10" s="1">
        <f>STDEV('ID-23'!B17,'ID-25'!B17,'ID-66'!B17)</f>
        <v>1.0264516134376078</v>
      </c>
      <c r="E10" s="1">
        <v>0.75</v>
      </c>
      <c r="F10" s="1">
        <f>STDEV('ID-41'!B17,'ID-52'!B17,'ID-64'!B17,'ID-74'!B17,'ID-77'!B17)/SQRT('Sample Number'!$C$4)</f>
        <v>0.28016527194377627</v>
      </c>
      <c r="G10" s="1">
        <f>STDEV('ID-23'!B17,'ID-25'!B17,'ID-66'!B17)/SQRT('Sample Number'!$F$4)</f>
        <v>0.59262211532832865</v>
      </c>
    </row>
    <row r="11" spans="1:7" x14ac:dyDescent="0.25">
      <c r="A11" s="1">
        <v>0.875</v>
      </c>
      <c r="B11" s="1">
        <f>STDEV('ID-41'!B18,'ID-52'!B18,'ID-64'!B18,'ID-74'!B18,'ID-77'!B18)</f>
        <v>0.61442226701767</v>
      </c>
      <c r="C11" s="1">
        <f>STDEV('ID-23'!B18,'ID-25'!B18,'ID-66'!B18)</f>
        <v>1.0038743346429611</v>
      </c>
      <c r="E11" s="1">
        <v>0.875</v>
      </c>
      <c r="F11" s="1">
        <f>STDEV('ID-41'!B18,'ID-52'!B18,'ID-64'!B18,'ID-74'!B18,'ID-77'!B18)/SQRT('Sample Number'!$C$4)</f>
        <v>0.27477799118820739</v>
      </c>
      <c r="G11" s="1">
        <f>STDEV('ID-23'!B18,'ID-25'!B18,'ID-66'!B18)/SQRT('Sample Number'!$F$4)</f>
        <v>0.57958711733867008</v>
      </c>
    </row>
    <row r="12" spans="1:7" x14ac:dyDescent="0.25">
      <c r="A12" s="1">
        <v>1</v>
      </c>
      <c r="B12" s="1">
        <f>STDEV('ID-41'!B19,'ID-52'!B19,'ID-64'!B19,'ID-74'!B19,'ID-77'!B19)</f>
        <v>0.61544525058947441</v>
      </c>
      <c r="C12" s="1">
        <f>STDEV('ID-23'!B19,'ID-25'!B19,'ID-66'!B19)</f>
        <v>1.0121459756892341</v>
      </c>
      <c r="E12" s="1">
        <v>1</v>
      </c>
      <c r="F12" s="1">
        <f>STDEV('ID-41'!B19,'ID-52'!B19,'ID-64'!B19,'ID-74'!B19,'ID-77'!B19)/SQRT('Sample Number'!$C$4)</f>
        <v>0.27523548334949144</v>
      </c>
      <c r="G12" s="1">
        <f>STDEV('ID-23'!B19,'ID-25'!B19,'ID-66'!B19)/SQRT('Sample Number'!$F$4)</f>
        <v>0.5843627515233758</v>
      </c>
    </row>
    <row r="13" spans="1:7" x14ac:dyDescent="0.25">
      <c r="A13" s="1">
        <v>1.125</v>
      </c>
      <c r="B13" s="1">
        <f>STDEV('ID-41'!B20,'ID-52'!B20,'ID-64'!B20,'ID-74'!B20,'ID-77'!B20)</f>
        <v>0.61204901277578649</v>
      </c>
      <c r="C13" s="1">
        <f>STDEV('ID-23'!B20,'ID-25'!B20,'ID-66'!B20)</f>
        <v>1.0216413014583687</v>
      </c>
      <c r="E13" s="1">
        <v>1.125</v>
      </c>
      <c r="F13" s="1">
        <f>STDEV('ID-41'!B20,'ID-52'!B20,'ID-64'!B20,'ID-74'!B20,'ID-77'!B20)/SQRT('Sample Number'!$C$4)</f>
        <v>0.27371663962565917</v>
      </c>
      <c r="G13" s="1">
        <f>STDEV('ID-23'!B20,'ID-25'!B20,'ID-66'!B20)/SQRT('Sample Number'!$F$4)</f>
        <v>0.58984488041222882</v>
      </c>
    </row>
    <row r="14" spans="1:7" x14ac:dyDescent="0.25">
      <c r="A14" s="1">
        <v>1.25</v>
      </c>
      <c r="B14" s="1">
        <f>STDEV('ID-41'!B21,'ID-52'!B21,'ID-64'!B21,'ID-74'!B21,'ID-77'!B21)</f>
        <v>0.61729314136144042</v>
      </c>
      <c r="C14" s="1">
        <f>STDEV('ID-23'!B21,'ID-25'!B21,'ID-66'!B21)</f>
        <v>1.0336961785314749</v>
      </c>
      <c r="E14" s="1">
        <v>1.25</v>
      </c>
      <c r="F14" s="1">
        <f>STDEV('ID-41'!B21,'ID-52'!B21,'ID-64'!B21,'ID-74'!B21,'ID-77'!B21)/SQRT('Sample Number'!$C$4)</f>
        <v>0.27606188522571357</v>
      </c>
      <c r="G14" s="1">
        <f>STDEV('ID-23'!B21,'ID-25'!B21,'ID-66'!B21)/SQRT('Sample Number'!$F$4)</f>
        <v>0.59680476693543449</v>
      </c>
    </row>
    <row r="15" spans="1:7" x14ac:dyDescent="0.25">
      <c r="A15" s="1">
        <v>1.375</v>
      </c>
      <c r="B15" s="1">
        <f>STDEV('ID-41'!B22,'ID-52'!B22,'ID-64'!B22,'ID-74'!B22,'ID-77'!B22)</f>
        <v>0.60120823889634423</v>
      </c>
      <c r="C15" s="1">
        <f>STDEV('ID-23'!B22,'ID-25'!B22,'ID-66'!B22)</f>
        <v>1.0381650939568918</v>
      </c>
      <c r="E15" s="1">
        <v>1.375</v>
      </c>
      <c r="F15" s="1">
        <f>STDEV('ID-41'!B22,'ID-52'!B22,'ID-64'!B22,'ID-74'!B22,'ID-77'!B22)/SQRT('Sample Number'!$C$4)</f>
        <v>0.26886849816103175</v>
      </c>
      <c r="G15" s="1">
        <f>STDEV('ID-23'!B22,'ID-25'!B22,'ID-66'!B22)/SQRT('Sample Number'!$F$4)</f>
        <v>0.59938489645928461</v>
      </c>
    </row>
    <row r="16" spans="1:7" x14ac:dyDescent="0.25">
      <c r="A16" s="1">
        <v>1.5</v>
      </c>
      <c r="B16" s="1">
        <f>STDEV('ID-41'!B23,'ID-52'!B23,'ID-64'!B23,'ID-74'!B23,'ID-77'!B23)</f>
        <v>0.59487527564228149</v>
      </c>
      <c r="C16" s="1">
        <f>STDEV('ID-23'!B23,'ID-25'!B23,'ID-66'!B23)</f>
        <v>1.0316117464733836</v>
      </c>
      <c r="E16" s="1">
        <v>1.5</v>
      </c>
      <c r="F16" s="1">
        <f>STDEV('ID-41'!B23,'ID-52'!B23,'ID-64'!B23,'ID-74'!B23,'ID-77'!B23)/SQRT('Sample Number'!$C$4)</f>
        <v>0.26603631089401325</v>
      </c>
      <c r="G16" s="1">
        <f>STDEV('ID-23'!B23,'ID-25'!B23,'ID-66'!B23)/SQRT('Sample Number'!$F$4)</f>
        <v>0.59560131952558804</v>
      </c>
    </row>
    <row r="17" spans="1:7" x14ac:dyDescent="0.25">
      <c r="A17" s="1">
        <v>1.625</v>
      </c>
      <c r="B17" s="1">
        <f>STDEV('ID-41'!B24,'ID-52'!B24,'ID-64'!B24,'ID-74'!B24,'ID-77'!B24)</f>
        <v>0.58827842387526108</v>
      </c>
      <c r="C17" s="1">
        <f>STDEV('ID-23'!B24,'ID-25'!B24,'ID-66'!B24)</f>
        <v>0.98147481925508906</v>
      </c>
      <c r="E17" s="1">
        <v>1.625</v>
      </c>
      <c r="F17" s="1">
        <f>STDEV('ID-41'!B24,'ID-52'!B24,'ID-64'!B24,'ID-74'!B24,'ID-77'!B24)/SQRT('Sample Number'!$C$4)</f>
        <v>0.26308610909630381</v>
      </c>
      <c r="G17" s="1">
        <f>STDEV('ID-23'!B24,'ID-25'!B24,'ID-66'!B24)/SQRT('Sample Number'!$F$4)</f>
        <v>0.56665475109976504</v>
      </c>
    </row>
    <row r="18" spans="1:7" x14ac:dyDescent="0.25">
      <c r="A18" s="1">
        <v>1.75</v>
      </c>
      <c r="B18" s="1">
        <f>STDEV('ID-41'!B25,'ID-52'!B25,'ID-64'!B25,'ID-74'!B25,'ID-77'!B25)</f>
        <v>0.58884312617102186</v>
      </c>
      <c r="C18" s="1">
        <f>STDEV('ID-23'!B25,'ID-25'!B25,'ID-66'!B25)</f>
        <v>0.96676873972759492</v>
      </c>
      <c r="E18" s="1">
        <v>1.75</v>
      </c>
      <c r="F18" s="1">
        <f>STDEV('ID-41'!B25,'ID-52'!B25,'ID-64'!B25,'ID-74'!B25,'ID-77'!B25)/SQRT('Sample Number'!$C$4)</f>
        <v>0.26333865164037806</v>
      </c>
      <c r="G18" s="1">
        <f>STDEV('ID-23'!B25,'ID-25'!B25,'ID-66'!B25)/SQRT('Sample Number'!$F$4)</f>
        <v>0.55816419212584223</v>
      </c>
    </row>
    <row r="19" spans="1:7" x14ac:dyDescent="0.25">
      <c r="A19" s="1">
        <v>1.875</v>
      </c>
      <c r="B19" s="1">
        <f>STDEV('ID-41'!B26,'ID-52'!B26,'ID-64'!B26,'ID-74'!B26,'ID-77'!B26)</f>
        <v>0.5875944515036351</v>
      </c>
      <c r="C19" s="1">
        <f>STDEV('ID-23'!B26,'ID-25'!B26,'ID-66'!B26)</f>
        <v>0.95938136049990319</v>
      </c>
      <c r="E19" s="1">
        <v>1.875</v>
      </c>
      <c r="F19" s="1">
        <f>STDEV('ID-41'!B26,'ID-52'!B26,'ID-64'!B26,'ID-74'!B26,'ID-77'!B26)/SQRT('Sample Number'!$C$4)</f>
        <v>0.26278022735276629</v>
      </c>
      <c r="G19" s="1">
        <f>STDEV('ID-23'!B26,'ID-25'!B26,'ID-66'!B26)/SQRT('Sample Number'!$F$4)</f>
        <v>0.55389908674012855</v>
      </c>
    </row>
    <row r="20" spans="1:7" x14ac:dyDescent="0.25">
      <c r="A20" s="1">
        <v>2</v>
      </c>
      <c r="B20" s="1">
        <f>STDEV('ID-41'!B27,'ID-52'!B27,'ID-64'!B27,'ID-74'!B27,'ID-77'!B27)</f>
        <v>0.58791901355693188</v>
      </c>
      <c r="C20" s="1">
        <f>STDEV('ID-23'!B27,'ID-25'!B27,'ID-66'!B27)</f>
        <v>0.95673112292003459</v>
      </c>
      <c r="E20" s="1">
        <v>2</v>
      </c>
      <c r="F20" s="1">
        <f>STDEV('ID-41'!B27,'ID-52'!B27,'ID-64'!B27,'ID-74'!B27,'ID-77'!B27)/SQRT('Sample Number'!$C$4)</f>
        <v>0.26292537591558401</v>
      </c>
      <c r="G20" s="1">
        <f>STDEV('ID-23'!B27,'ID-25'!B27,'ID-66'!B27)/SQRT('Sample Number'!$F$4)</f>
        <v>0.55236897135997498</v>
      </c>
    </row>
    <row r="21" spans="1:7" x14ac:dyDescent="0.25">
      <c r="A21" s="1">
        <v>2.125</v>
      </c>
      <c r="B21" s="1">
        <f>STDEV('ID-41'!B28,'ID-52'!B28,'ID-64'!B28,'ID-74'!B28,'ID-77'!B28)</f>
        <v>0.58232961858216781</v>
      </c>
      <c r="C21" s="1">
        <f>STDEV('ID-23'!B28,'ID-25'!B28,'ID-66'!B28)</f>
        <v>0.95805123673533699</v>
      </c>
      <c r="E21" s="1">
        <v>2.125</v>
      </c>
      <c r="F21" s="1">
        <f>STDEV('ID-41'!B28,'ID-52'!B28,'ID-64'!B28,'ID-74'!B28,'ID-77'!B28)/SQRT('Sample Number'!$C$4)</f>
        <v>0.26042572249225038</v>
      </c>
      <c r="G21" s="1">
        <f>STDEV('ID-23'!B28,'ID-25'!B28,'ID-66'!B28)/SQRT('Sample Number'!$F$4)</f>
        <v>0.55313113942660075</v>
      </c>
    </row>
    <row r="22" spans="1:7" x14ac:dyDescent="0.25">
      <c r="A22" s="1">
        <v>2.25</v>
      </c>
      <c r="B22" s="1">
        <f>STDEV('ID-41'!B29,'ID-52'!B29,'ID-64'!B29,'ID-74'!B29,'ID-77'!B29)</f>
        <v>0.58307311282243435</v>
      </c>
      <c r="C22" s="1">
        <f>STDEV('ID-23'!B29,'ID-25'!B29,'ID-66'!B29)</f>
        <v>0.97337260450146534</v>
      </c>
      <c r="E22" s="1">
        <v>2.25</v>
      </c>
      <c r="F22" s="1">
        <f>STDEV('ID-41'!B29,'ID-52'!B29,'ID-64'!B29,'ID-74'!B29,'ID-77'!B29)/SQRT('Sample Number'!$C$4)</f>
        <v>0.26075822322467346</v>
      </c>
      <c r="G22" s="1">
        <f>STDEV('ID-23'!B29,'ID-25'!B29,'ID-66'!B29)/SQRT('Sample Number'!$F$4)</f>
        <v>0.56197693523072823</v>
      </c>
    </row>
    <row r="23" spans="1:7" x14ac:dyDescent="0.25">
      <c r="A23" s="1">
        <v>2.375</v>
      </c>
      <c r="B23" s="1">
        <f>STDEV('ID-41'!B30,'ID-52'!B30,'ID-64'!B30,'ID-74'!B30,'ID-77'!B30)</f>
        <v>0.57921201953484758</v>
      </c>
      <c r="C23" s="1">
        <f>STDEV('ID-23'!B30,'ID-25'!B30,'ID-66'!B30)</f>
        <v>0.96200456671693524</v>
      </c>
      <c r="E23" s="1">
        <v>2.375</v>
      </c>
      <c r="F23" s="1">
        <f>STDEV('ID-41'!B30,'ID-52'!B30,'ID-64'!B30,'ID-74'!B30,'ID-77'!B30)/SQRT('Sample Number'!$C$4)</f>
        <v>0.25903148981297103</v>
      </c>
      <c r="G23" s="1">
        <f>STDEV('ID-23'!B30,'ID-25'!B30,'ID-66'!B30)/SQRT('Sample Number'!$F$4)</f>
        <v>0.55541359555567194</v>
      </c>
    </row>
    <row r="24" spans="1:7" x14ac:dyDescent="0.25">
      <c r="A24" s="1">
        <v>2.5</v>
      </c>
      <c r="B24" s="1">
        <f>STDEV('ID-41'!B31,'ID-52'!B31,'ID-64'!B31,'ID-74'!B31,'ID-77'!B31)</f>
        <v>0.5825182613785449</v>
      </c>
      <c r="C24" s="1">
        <f>STDEV('ID-23'!B31,'ID-25'!B31,'ID-66'!B31)</f>
        <v>0.95186448740190421</v>
      </c>
      <c r="E24" s="1">
        <v>2.5</v>
      </c>
      <c r="F24" s="1">
        <f>STDEV('ID-41'!B31,'ID-52'!B31,'ID-64'!B31,'ID-74'!B31,'ID-77'!B31)/SQRT('Sample Number'!$C$4)</f>
        <v>0.26051008611548332</v>
      </c>
      <c r="G24" s="1">
        <f>STDEV('ID-23'!B31,'ID-25'!B31,'ID-66'!B31)/SQRT('Sample Number'!$F$4)</f>
        <v>0.54955921803353458</v>
      </c>
    </row>
    <row r="25" spans="1:7" x14ac:dyDescent="0.25">
      <c r="A25" s="1">
        <v>2.625</v>
      </c>
      <c r="B25" s="1">
        <f>STDEV('ID-41'!B32,'ID-52'!B32,'ID-64'!B32,'ID-74'!B32,'ID-77'!B32)</f>
        <v>0.57900937032108979</v>
      </c>
      <c r="C25" s="1">
        <f>STDEV('ID-23'!B32,'ID-25'!B32,'ID-66'!B32)</f>
        <v>0.95126674561647206</v>
      </c>
      <c r="E25" s="1">
        <v>2.625</v>
      </c>
      <c r="F25" s="1">
        <f>STDEV('ID-41'!B32,'ID-52'!B32,'ID-64'!B32,'ID-74'!B32,'ID-77'!B32)/SQRT('Sample Number'!$C$4)</f>
        <v>0.25894086232946117</v>
      </c>
      <c r="G25" s="1">
        <f>STDEV('ID-23'!B32,'ID-25'!B32,'ID-66'!B32)/SQRT('Sample Number'!$F$4)</f>
        <v>0.54921411165280942</v>
      </c>
    </row>
    <row r="26" spans="1:7" x14ac:dyDescent="0.25">
      <c r="A26" s="1">
        <v>2.75</v>
      </c>
      <c r="B26" s="1">
        <f>STDEV('ID-41'!B33,'ID-52'!B33,'ID-64'!B33,'ID-74'!B33,'ID-77'!B33)</f>
        <v>0.58659712471532277</v>
      </c>
      <c r="C26" s="1">
        <f>STDEV('ID-23'!B33,'ID-25'!B33,'ID-66'!B33)</f>
        <v>0.96848172096860985</v>
      </c>
      <c r="E26" s="1">
        <v>2.75</v>
      </c>
      <c r="F26" s="1">
        <f>STDEV('ID-41'!B33,'ID-52'!B33,'ID-64'!B33,'ID-74'!B33,'ID-77'!B33)/SQRT('Sample Number'!$C$4)</f>
        <v>0.26233420925387674</v>
      </c>
      <c r="G26" s="1">
        <f>STDEV('ID-23'!B33,'ID-25'!B33,'ID-66'!B33)/SQRT('Sample Number'!$F$4)</f>
        <v>0.55915318230645894</v>
      </c>
    </row>
    <row r="27" spans="1:7" x14ac:dyDescent="0.25">
      <c r="A27" s="1">
        <v>2.875</v>
      </c>
      <c r="B27" s="1">
        <f>STDEV('ID-41'!B34,'ID-52'!B34,'ID-64'!B34,'ID-74'!B34,'ID-77'!B34)</f>
        <v>0.58387854747480705</v>
      </c>
      <c r="C27" s="1">
        <f>STDEV('ID-23'!B34,'ID-25'!B34,'ID-66'!B34)</f>
        <v>0.97909394101782232</v>
      </c>
      <c r="E27" s="1">
        <v>2.875</v>
      </c>
      <c r="F27" s="1">
        <f>STDEV('ID-41'!B34,'ID-52'!B34,'ID-64'!B34,'ID-74'!B34,'ID-77'!B34)/SQRT('Sample Number'!$C$4)</f>
        <v>0.26111842455150136</v>
      </c>
      <c r="G27" s="1">
        <f>STDEV('ID-23'!B34,'ID-25'!B34,'ID-66'!B34)/SQRT('Sample Number'!$F$4)</f>
        <v>0.56528015040857127</v>
      </c>
    </row>
    <row r="28" spans="1:7" x14ac:dyDescent="0.25">
      <c r="A28" s="1">
        <v>3</v>
      </c>
      <c r="B28" s="1">
        <f>STDEV('ID-41'!B35,'ID-52'!B35,'ID-64'!B35,'ID-74'!B35,'ID-77'!B35)</f>
        <v>0.57713012990678303</v>
      </c>
      <c r="C28" s="1">
        <f>STDEV('ID-23'!B35,'ID-25'!B35,'ID-66'!B35)</f>
        <v>1.0155555119618167</v>
      </c>
      <c r="E28" s="1">
        <v>3</v>
      </c>
      <c r="F28" s="1">
        <f>STDEV('ID-41'!B35,'ID-52'!B35,'ID-64'!B35,'ID-74'!B35,'ID-77'!B35)/SQRT('Sample Number'!$C$4)</f>
        <v>0.25810044046697023</v>
      </c>
      <c r="G28" s="1">
        <f>STDEV('ID-23'!B35,'ID-25'!B35,'ID-66'!B35)/SQRT('Sample Number'!$F$4)</f>
        <v>0.58633124820816307</v>
      </c>
    </row>
    <row r="29" spans="1:7" x14ac:dyDescent="0.25">
      <c r="A29" s="1">
        <v>3.125</v>
      </c>
      <c r="B29" s="1">
        <f>STDEV('ID-41'!B36,'ID-52'!B36,'ID-64'!B36,'ID-74'!B36,'ID-77'!B36)</f>
        <v>0.57832337628486108</v>
      </c>
      <c r="C29" s="1">
        <f>STDEV('ID-23'!B36,'ID-25'!B36,'ID-66'!B36)</f>
        <v>1.0130982609548429</v>
      </c>
      <c r="E29" s="1">
        <v>3.125</v>
      </c>
      <c r="F29" s="1">
        <f>STDEV('ID-41'!B36,'ID-52'!B36,'ID-64'!B36,'ID-74'!B36,'ID-77'!B36)/SQRT('Sample Number'!$C$4)</f>
        <v>0.25863407647002784</v>
      </c>
      <c r="G29" s="1">
        <f>STDEV('ID-23'!B36,'ID-25'!B36,'ID-66'!B36)/SQRT('Sample Number'!$F$4)</f>
        <v>0.58491255367782036</v>
      </c>
    </row>
    <row r="30" spans="1:7" x14ac:dyDescent="0.25">
      <c r="A30" s="1">
        <v>3.25</v>
      </c>
      <c r="B30" s="1">
        <f>STDEV('ID-41'!B37,'ID-52'!B37,'ID-64'!B37,'ID-74'!B37,'ID-77'!B37)</f>
        <v>0.57441783088920984</v>
      </c>
      <c r="C30" s="1">
        <f>STDEV('ID-23'!B37,'ID-25'!B37,'ID-66'!B37)</f>
        <v>1.0091134781934483</v>
      </c>
      <c r="E30" s="1">
        <v>3.25</v>
      </c>
      <c r="F30" s="1">
        <f>STDEV('ID-41'!B37,'ID-52'!B37,'ID-64'!B37,'ID-74'!B37,'ID-77'!B37)/SQRT('Sample Number'!$C$4)</f>
        <v>0.2568874634712503</v>
      </c>
      <c r="G30" s="1">
        <f>STDEV('ID-23'!B37,'ID-25'!B37,'ID-66'!B37)/SQRT('Sample Number'!$F$4)</f>
        <v>0.58261193827786695</v>
      </c>
    </row>
    <row r="31" spans="1:7" x14ac:dyDescent="0.25">
      <c r="A31" s="1">
        <v>3.375</v>
      </c>
      <c r="B31" s="1">
        <f>STDEV('ID-41'!B38,'ID-52'!B38,'ID-64'!B38,'ID-74'!B38,'ID-77'!B38)</f>
        <v>0.57267119020964297</v>
      </c>
      <c r="C31" s="1">
        <f>STDEV('ID-23'!B38,'ID-25'!B38,'ID-66'!B38)</f>
        <v>1.0016393145807383</v>
      </c>
      <c r="E31" s="1">
        <v>3.375</v>
      </c>
      <c r="F31" s="1">
        <f>STDEV('ID-41'!B38,'ID-52'!B38,'ID-64'!B38,'ID-74'!B38,'ID-77'!B38)/SQRT('Sample Number'!$C$4)</f>
        <v>0.25610634201289473</v>
      </c>
      <c r="G31" s="1">
        <f>STDEV('ID-23'!B38,'ID-25'!B38,'ID-66'!B38)/SQRT('Sample Number'!$F$4)</f>
        <v>0.57829672790410158</v>
      </c>
    </row>
    <row r="32" spans="1:7" x14ac:dyDescent="0.25">
      <c r="A32" s="1">
        <v>3.5</v>
      </c>
      <c r="B32" s="1">
        <f>STDEV('ID-41'!B39,'ID-52'!B39,'ID-64'!B39,'ID-74'!B39,'ID-77'!B39)</f>
        <v>0.57179289466797178</v>
      </c>
      <c r="C32" s="1">
        <f>STDEV('ID-23'!B39,'ID-25'!B39,'ID-66'!B39)</f>
        <v>1.0270440180759788</v>
      </c>
      <c r="E32" s="1">
        <v>3.5</v>
      </c>
      <c r="F32" s="1">
        <f>STDEV('ID-41'!B39,'ID-52'!B39,'ID-64'!B39,'ID-74'!B39,'ID-77'!B39)/SQRT('Sample Number'!$C$4)</f>
        <v>0.2557135563057924</v>
      </c>
      <c r="G32" s="1">
        <f>STDEV('ID-23'!B39,'ID-25'!B39,'ID-66'!B39)/SQRT('Sample Number'!$F$4)</f>
        <v>0.59296414030576128</v>
      </c>
    </row>
    <row r="33" spans="1:7" x14ac:dyDescent="0.25">
      <c r="A33" s="1">
        <v>3.625</v>
      </c>
      <c r="B33" s="1">
        <f>STDEV('ID-41'!B40,'ID-52'!B40,'ID-64'!B40,'ID-74'!B40,'ID-77'!B40)</f>
        <v>0.57353190738402227</v>
      </c>
      <c r="C33" s="1">
        <f>STDEV('ID-23'!B40,'ID-25'!B40,'ID-66'!B40)</f>
        <v>1.0706951691498392</v>
      </c>
      <c r="E33" s="1">
        <v>3.625</v>
      </c>
      <c r="F33" s="1">
        <f>STDEV('ID-41'!B40,'ID-52'!B40,'ID-64'!B40,'ID-74'!B40,'ID-77'!B40)/SQRT('Sample Number'!$C$4)</f>
        <v>0.25649126643515746</v>
      </c>
      <c r="G33" s="1">
        <f>STDEV('ID-23'!B40,'ID-25'!B40,'ID-66'!B40)/SQRT('Sample Number'!$F$4)</f>
        <v>0.61816614412869164</v>
      </c>
    </row>
    <row r="34" spans="1:7" x14ac:dyDescent="0.25">
      <c r="A34" s="1">
        <v>3.75</v>
      </c>
      <c r="B34" s="1">
        <f>STDEV('ID-41'!B41,'ID-52'!B41,'ID-64'!B41,'ID-74'!B41,'ID-77'!B41)</f>
        <v>0.56759352123215689</v>
      </c>
      <c r="C34" s="1">
        <f>STDEV('ID-23'!B41,'ID-25'!B41,'ID-66'!B41)</f>
        <v>1.0857046060612796</v>
      </c>
      <c r="E34" s="1">
        <v>3.75</v>
      </c>
      <c r="F34" s="1">
        <f>STDEV('ID-41'!B41,'ID-52'!B41,'ID-64'!B41,'ID-74'!B41,'ID-77'!B41)/SQRT('Sample Number'!$C$4)</f>
        <v>0.25383553941271458</v>
      </c>
      <c r="G34" s="1">
        <f>STDEV('ID-23'!B41,'ID-25'!B41,'ID-66'!B41)/SQRT('Sample Number'!$F$4)</f>
        <v>0.62683184656989643</v>
      </c>
    </row>
    <row r="35" spans="1:7" x14ac:dyDescent="0.25">
      <c r="A35" s="1">
        <v>3.875</v>
      </c>
      <c r="B35" s="1">
        <f>STDEV('ID-41'!B42,'ID-52'!B42,'ID-64'!B42,'ID-74'!B42,'ID-77'!B42)</f>
        <v>0.56950256566135071</v>
      </c>
      <c r="C35" s="1">
        <f>STDEV('ID-23'!B42,'ID-25'!B42,'ID-66'!B42)</f>
        <v>1.0999672138736138</v>
      </c>
      <c r="E35" s="1">
        <v>3.875</v>
      </c>
      <c r="F35" s="1">
        <f>STDEV('ID-41'!B42,'ID-52'!B42,'ID-64'!B42,'ID-74'!B42,'ID-77'!B42)/SQRT('Sample Number'!$C$4)</f>
        <v>0.25468929003586355</v>
      </c>
      <c r="G35" s="1">
        <f>STDEV('ID-23'!B42,'ID-25'!B42,'ID-66'!B42)/SQRT('Sample Number'!$F$4)</f>
        <v>0.63506636702969366</v>
      </c>
    </row>
    <row r="36" spans="1:7" x14ac:dyDescent="0.25">
      <c r="A36" s="1">
        <v>4</v>
      </c>
      <c r="B36" s="1">
        <f>STDEV('ID-41'!B43,'ID-52'!B43,'ID-64'!B43,'ID-74'!B43,'ID-77'!B43)</f>
        <v>0.58054339632587648</v>
      </c>
      <c r="C36" s="1">
        <f>STDEV('ID-23'!B43,'ID-25'!B43,'ID-66'!B43)</f>
        <v>1.1205435272302255</v>
      </c>
      <c r="E36" s="1">
        <v>4</v>
      </c>
      <c r="F36" s="1">
        <f>STDEV('ID-41'!B43,'ID-52'!B43,'ID-64'!B43,'ID-74'!B43,'ID-77'!B43)/SQRT('Sample Number'!$C$4)</f>
        <v>0.2596268996146523</v>
      </c>
      <c r="G36" s="1">
        <f>STDEV('ID-23'!B43,'ID-25'!B43,'ID-66'!B43)/SQRT('Sample Number'!$F$4)</f>
        <v>0.6469461070850635</v>
      </c>
    </row>
    <row r="37" spans="1:7" x14ac:dyDescent="0.25">
      <c r="A37" s="1">
        <v>4.125</v>
      </c>
      <c r="B37" s="1">
        <f>STDEV('ID-41'!B44,'ID-52'!B44,'ID-64'!B44,'ID-74'!B44,'ID-77'!B44)</f>
        <v>0.57523090518842201</v>
      </c>
      <c r="C37" s="1">
        <f>STDEV('ID-23'!B44,'ID-25'!B44,'ID-66'!B44)</f>
        <v>1.099791553047013</v>
      </c>
      <c r="E37" s="1">
        <v>4.125</v>
      </c>
      <c r="F37" s="1">
        <f>STDEV('ID-41'!B44,'ID-52'!B44,'ID-64'!B44,'ID-74'!B44,'ID-77'!B44)/SQRT('Sample Number'!$C$4)</f>
        <v>0.25725108135200958</v>
      </c>
      <c r="G37" s="1">
        <f>STDEV('ID-23'!B44,'ID-25'!B44,'ID-66'!B44)/SQRT('Sample Number'!$F$4)</f>
        <v>0.63496494920416957</v>
      </c>
    </row>
    <row r="38" spans="1:7" x14ac:dyDescent="0.25">
      <c r="A38" s="1">
        <v>4.25</v>
      </c>
      <c r="B38" s="1">
        <f>STDEV('ID-41'!B45,'ID-52'!B45,'ID-64'!B45,'ID-74'!B45,'ID-77'!B45)</f>
        <v>0.56389591804347583</v>
      </c>
      <c r="C38" s="1">
        <f>STDEV('ID-23'!B45,'ID-25'!B45,'ID-66'!B45)</f>
        <v>1.1036169468324932</v>
      </c>
      <c r="E38" s="1">
        <v>4.25</v>
      </c>
      <c r="F38" s="1">
        <f>STDEV('ID-41'!B45,'ID-52'!B45,'ID-64'!B45,'ID-74'!B45,'ID-77'!B45)/SQRT('Sample Number'!$C$4)</f>
        <v>0.25218192099597242</v>
      </c>
      <c r="G38" s="1">
        <f>STDEV('ID-23'!B45,'ID-25'!B45,'ID-66'!B45)/SQRT('Sample Number'!$F$4)</f>
        <v>0.63717354133597293</v>
      </c>
    </row>
    <row r="39" spans="1:7" x14ac:dyDescent="0.25">
      <c r="A39" s="1">
        <v>4.375</v>
      </c>
      <c r="B39" s="1">
        <f>STDEV('ID-41'!B46,'ID-52'!B46,'ID-64'!B46,'ID-74'!B46,'ID-77'!B46)</f>
        <v>0.56324590261808938</v>
      </c>
      <c r="C39" s="1">
        <f>STDEV('ID-23'!B46,'ID-25'!B46,'ID-66'!B46)</f>
        <v>1.1325684012213584</v>
      </c>
      <c r="E39" s="1">
        <v>4.375</v>
      </c>
      <c r="F39" s="1">
        <f>STDEV('ID-41'!B46,'ID-52'!B46,'ID-64'!B46,'ID-74'!B46,'ID-77'!B46)/SQRT('Sample Number'!$C$4)</f>
        <v>0.25189122526045493</v>
      </c>
      <c r="G39" s="1">
        <f>STDEV('ID-23'!B46,'ID-25'!B46,'ID-66'!B46)/SQRT('Sample Number'!$F$4)</f>
        <v>0.65388867132081541</v>
      </c>
    </row>
    <row r="40" spans="1:7" x14ac:dyDescent="0.25">
      <c r="A40" s="1">
        <v>4.5</v>
      </c>
      <c r="B40" s="1">
        <f>STDEV('ID-41'!B47,'ID-52'!B47,'ID-64'!B47,'ID-74'!B47,'ID-77'!B47)</f>
        <v>0.56002456391878486</v>
      </c>
      <c r="C40" s="1">
        <f>STDEV('ID-23'!B47,'ID-25'!B47,'ID-66'!B47)</f>
        <v>1.1331298624367117</v>
      </c>
      <c r="E40" s="1">
        <v>4.5</v>
      </c>
      <c r="F40" s="1">
        <f>STDEV('ID-41'!B47,'ID-52'!B47,'ID-64'!B47,'ID-74'!B47,'ID-77'!B47)/SQRT('Sample Number'!$C$4)</f>
        <v>0.2504505987984158</v>
      </c>
      <c r="G40" s="1">
        <f>STDEV('ID-23'!B47,'ID-25'!B47,'ID-66'!B47)/SQRT('Sample Number'!$F$4)</f>
        <v>0.65421283110463913</v>
      </c>
    </row>
    <row r="41" spans="1:7" x14ac:dyDescent="0.25">
      <c r="A41" s="1">
        <v>4.625</v>
      </c>
      <c r="B41" s="1">
        <f>STDEV('ID-41'!B48,'ID-52'!B48,'ID-64'!B48,'ID-74'!B48,'ID-77'!B48)</f>
        <v>0.55782234554576937</v>
      </c>
      <c r="C41" s="1">
        <f>STDEV('ID-23'!B48,'ID-25'!B48,'ID-66'!B48)</f>
        <v>1.1350893560204747</v>
      </c>
      <c r="E41" s="1">
        <v>4.625</v>
      </c>
      <c r="F41" s="1">
        <f>STDEV('ID-41'!B48,'ID-52'!B48,'ID-64'!B48,'ID-74'!B48,'ID-77'!B48)/SQRT('Sample Number'!$C$4)</f>
        <v>0.24946573680174344</v>
      </c>
      <c r="G41" s="1">
        <f>STDEV('ID-23'!B48,'ID-25'!B48,'ID-66'!B48)/SQRT('Sample Number'!$F$4)</f>
        <v>0.65534414525270002</v>
      </c>
    </row>
    <row r="42" spans="1:7" x14ac:dyDescent="0.25">
      <c r="A42" s="1">
        <v>4.75</v>
      </c>
      <c r="B42" s="1">
        <f>STDEV('ID-41'!B49,'ID-52'!B49,'ID-64'!B49,'ID-74'!B49,'ID-77'!B49)</f>
        <v>0.56091794329646871</v>
      </c>
      <c r="C42" s="1">
        <f>STDEV('ID-23'!B49,'ID-25'!B49,'ID-66'!B49)</f>
        <v>1.1114894005696252</v>
      </c>
      <c r="E42" s="1">
        <v>4.75</v>
      </c>
      <c r="F42" s="1">
        <f>STDEV('ID-41'!B49,'ID-52'!B49,'ID-64'!B49,'ID-74'!B49,'ID-77'!B49)/SQRT('Sample Number'!$C$4)</f>
        <v>0.25085013020205527</v>
      </c>
      <c r="G42" s="1">
        <f>STDEV('ID-23'!B49,'ID-25'!B49,'ID-66'!B49)/SQRT('Sample Number'!$F$4)</f>
        <v>0.6417187046202889</v>
      </c>
    </row>
    <row r="43" spans="1:7" x14ac:dyDescent="0.25">
      <c r="A43" s="1">
        <v>4.875</v>
      </c>
      <c r="B43" s="1">
        <f>STDEV('ID-41'!B50,'ID-52'!B50,'ID-64'!B50,'ID-74'!B50,'ID-77'!B50)</f>
        <v>0.55959033560618276</v>
      </c>
      <c r="C43" s="1">
        <f>STDEV('ID-23'!B50,'ID-25'!B50,'ID-66'!B50)</f>
        <v>1.1107305578473072</v>
      </c>
      <c r="E43" s="1">
        <v>4.875</v>
      </c>
      <c r="F43" s="1">
        <f>STDEV('ID-41'!B50,'ID-52'!B50,'ID-64'!B50,'ID-74'!B50,'ID-77'!B50)/SQRT('Sample Number'!$C$4)</f>
        <v>0.2502564059934691</v>
      </c>
      <c r="G43" s="1">
        <f>STDEV('ID-23'!B50,'ID-25'!B50,'ID-66'!B50)/SQRT('Sample Number'!$F$4)</f>
        <v>0.64128058657028608</v>
      </c>
    </row>
    <row r="44" spans="1:7" x14ac:dyDescent="0.25">
      <c r="A44" s="1">
        <v>5</v>
      </c>
      <c r="B44" s="1">
        <f>STDEV('ID-41'!B51,'ID-52'!B51,'ID-64'!B51,'ID-74'!B51,'ID-77'!B51)</f>
        <v>0.55495829278831466</v>
      </c>
      <c r="C44" s="1">
        <f>STDEV('ID-23'!B51,'ID-25'!B51,'ID-66'!B51)</f>
        <v>1.107812573193427</v>
      </c>
      <c r="E44" s="1">
        <v>5</v>
      </c>
      <c r="F44" s="1">
        <f>STDEV('ID-41'!B51,'ID-52'!B51,'ID-64'!B51,'ID-74'!B51,'ID-77'!B51)/SQRT('Sample Number'!$C$4)</f>
        <v>0.24818489347038056</v>
      </c>
      <c r="G44" s="1">
        <f>STDEV('ID-23'!B51,'ID-25'!B51,'ID-66'!B51)/SQRT('Sample Number'!$F$4)</f>
        <v>0.63959588734487705</v>
      </c>
    </row>
    <row r="45" spans="1:7" x14ac:dyDescent="0.25">
      <c r="A45" s="1">
        <v>5.125</v>
      </c>
      <c r="B45" s="1">
        <f>STDEV('ID-41'!B52,'ID-52'!B52,'ID-64'!B52,'ID-74'!B52,'ID-77'!B52)</f>
        <v>0.548509861745196</v>
      </c>
      <c r="C45" s="1">
        <f>STDEV('ID-23'!B52,'ID-25'!B52,'ID-66'!B52)</f>
        <v>1.103241566285432</v>
      </c>
      <c r="E45" s="1">
        <v>5.125</v>
      </c>
      <c r="F45" s="1">
        <f>STDEV('ID-41'!B52,'ID-52'!B52,'ID-64'!B52,'ID-74'!B52,'ID-77'!B52)/SQRT('Sample Number'!$C$4)</f>
        <v>0.24530106743825392</v>
      </c>
      <c r="G45" s="1">
        <f>STDEV('ID-23'!B52,'ID-25'!B52,'ID-66'!B52)/SQRT('Sample Number'!$F$4)</f>
        <v>0.63695681527607861</v>
      </c>
    </row>
    <row r="46" spans="1:7" x14ac:dyDescent="0.25">
      <c r="A46" s="1">
        <v>5.25</v>
      </c>
      <c r="B46" s="1">
        <f>STDEV('ID-41'!B53,'ID-52'!B53,'ID-64'!B53,'ID-74'!B53,'ID-77'!B53)</f>
        <v>0.55659046171488424</v>
      </c>
      <c r="C46" s="1">
        <f>STDEV('ID-23'!B53,'ID-25'!B53,'ID-66'!B53)</f>
        <v>1.1010253399688179</v>
      </c>
      <c r="E46" s="1">
        <v>5.25</v>
      </c>
      <c r="F46" s="1">
        <f>STDEV('ID-41'!B53,'ID-52'!B53,'ID-64'!B53,'ID-74'!B53,'ID-77'!B53)/SQRT('Sample Number'!$C$4)</f>
        <v>0.24891482160449505</v>
      </c>
      <c r="G46" s="1">
        <f>STDEV('ID-23'!B53,'ID-25'!B53,'ID-66'!B53)/SQRT('Sample Number'!$F$4)</f>
        <v>0.63567727641559624</v>
      </c>
    </row>
    <row r="47" spans="1:7" x14ac:dyDescent="0.25">
      <c r="A47" s="1">
        <v>5.375</v>
      </c>
      <c r="B47" s="1">
        <f>STDEV('ID-41'!B54,'ID-52'!B54,'ID-64'!B54,'ID-74'!B54,'ID-77'!B54)</f>
        <v>0.56283460855074019</v>
      </c>
      <c r="C47" s="1">
        <f>STDEV('ID-23'!B54,'ID-25'!B54,'ID-66'!B54)</f>
        <v>1.1021911240411142</v>
      </c>
      <c r="E47" s="1">
        <v>5.375</v>
      </c>
      <c r="F47" s="1">
        <f>STDEV('ID-41'!B54,'ID-52'!B54,'ID-64'!B54,'ID-74'!B54,'ID-77'!B54)/SQRT('Sample Number'!$C$4)</f>
        <v>0.2517072889617879</v>
      </c>
      <c r="G47" s="1">
        <f>STDEV('ID-23'!B54,'ID-25'!B54,'ID-66'!B54)/SQRT('Sample Number'!$F$4)</f>
        <v>0.63635034216355346</v>
      </c>
    </row>
    <row r="48" spans="1:7" x14ac:dyDescent="0.25">
      <c r="A48" s="1">
        <v>5.5</v>
      </c>
      <c r="B48" s="1">
        <f>STDEV('ID-41'!B55,'ID-52'!B55,'ID-64'!B55,'ID-74'!B55,'ID-77'!B55)</f>
        <v>0.57092005765691156</v>
      </c>
      <c r="C48" s="1">
        <f>STDEV('ID-23'!B55,'ID-25'!B55,'ID-66'!B55)</f>
        <v>1.1017516382574306</v>
      </c>
      <c r="E48" s="1">
        <v>5.5</v>
      </c>
      <c r="F48" s="1">
        <f>STDEV('ID-41'!B55,'ID-52'!B55,'ID-64'!B55,'ID-74'!B55,'ID-77'!B55)/SQRT('Sample Number'!$C$4)</f>
        <v>0.25532321172779071</v>
      </c>
      <c r="G48" s="1">
        <f>STDEV('ID-23'!B55,'ID-25'!B55,'ID-66'!B55)/SQRT('Sample Number'!$F$4)</f>
        <v>0.63609660492803877</v>
      </c>
    </row>
    <row r="49" spans="1:7" x14ac:dyDescent="0.25">
      <c r="A49" s="1">
        <v>5.625</v>
      </c>
      <c r="B49" s="1">
        <f>STDEV('ID-41'!B56,'ID-52'!B56,'ID-64'!B56,'ID-74'!B56,'ID-77'!B56)</f>
        <v>0.57835548180286289</v>
      </c>
      <c r="C49" s="1">
        <f>STDEV('ID-23'!B56,'ID-25'!B56,'ID-66'!B56)</f>
        <v>1.0862512321867979</v>
      </c>
      <c r="E49" s="1">
        <v>5.625</v>
      </c>
      <c r="F49" s="1">
        <f>STDEV('ID-41'!B56,'ID-52'!B56,'ID-64'!B56,'ID-74'!B56,'ID-77'!B56)/SQRT('Sample Number'!$C$4)</f>
        <v>0.2586484344941688</v>
      </c>
      <c r="G49" s="1">
        <f>STDEV('ID-23'!B56,'ID-25'!B56,'ID-66'!B56)/SQRT('Sample Number'!$F$4)</f>
        <v>0.62714744131061051</v>
      </c>
    </row>
    <row r="50" spans="1:7" x14ac:dyDescent="0.25">
      <c r="A50" s="1">
        <v>5.75</v>
      </c>
      <c r="B50" s="1">
        <f>STDEV('ID-41'!B57,'ID-52'!B57,'ID-64'!B57,'ID-74'!B57,'ID-77'!B57)</f>
        <v>0.57766964131358689</v>
      </c>
      <c r="C50" s="1">
        <f>STDEV('ID-23'!B57,'ID-25'!B57,'ID-66'!B57)</f>
        <v>1.0865566955839669</v>
      </c>
      <c r="E50" s="1">
        <v>5.75</v>
      </c>
      <c r="F50" s="1">
        <f>STDEV('ID-41'!B57,'ID-52'!B57,'ID-64'!B57,'ID-74'!B57,'ID-77'!B57)/SQRT('Sample Number'!$C$4)</f>
        <v>0.25834171730302025</v>
      </c>
      <c r="G50" s="1">
        <f>STDEV('ID-23'!B57,'ID-25'!B57,'ID-66'!B57)/SQRT('Sample Number'!$F$4)</f>
        <v>0.62732380068519356</v>
      </c>
    </row>
    <row r="51" spans="1:7" x14ac:dyDescent="0.25">
      <c r="A51" s="1">
        <v>5.875</v>
      </c>
      <c r="B51" s="1">
        <f>STDEV('ID-41'!B58,'ID-52'!B58,'ID-64'!B58,'ID-74'!B58,'ID-77'!B58)</f>
        <v>0.58030648821059361</v>
      </c>
      <c r="C51" s="1">
        <f>STDEV('ID-23'!B58,'ID-25'!B58,'ID-66'!B58)</f>
        <v>1.0753800227912231</v>
      </c>
      <c r="E51" s="1">
        <v>5.875</v>
      </c>
      <c r="F51" s="1">
        <f>STDEV('ID-41'!B58,'ID-52'!B58,'ID-64'!B58,'ID-74'!B58,'ID-77'!B58)/SQRT('Sample Number'!$C$4)</f>
        <v>0.25952095108461348</v>
      </c>
      <c r="G51" s="1">
        <f>STDEV('ID-23'!B58,'ID-25'!B58,'ID-66'!B58)/SQRT('Sample Number'!$F$4)</f>
        <v>0.62087094563965861</v>
      </c>
    </row>
    <row r="52" spans="1:7" x14ac:dyDescent="0.25">
      <c r="A52" s="1">
        <v>6</v>
      </c>
      <c r="B52" s="1">
        <f>STDEV('ID-41'!B59,'ID-52'!B59,'ID-64'!B59,'ID-74'!B59,'ID-77'!B59)</f>
        <v>0.5703534762712662</v>
      </c>
      <c r="C52" s="1">
        <f>STDEV('ID-23'!B59,'ID-25'!B59,'ID-66'!B59)</f>
        <v>1.0423860046452342</v>
      </c>
      <c r="E52" s="1">
        <v>6</v>
      </c>
      <c r="F52" s="1">
        <f>STDEV('ID-41'!B59,'ID-52'!B59,'ID-64'!B59,'ID-74'!B59,'ID-77'!B59)/SQRT('Sample Number'!$C$4)</f>
        <v>0.2550698288291729</v>
      </c>
      <c r="G52" s="1">
        <f>STDEV('ID-23'!B59,'ID-25'!B59,'ID-66'!B59)/SQRT('Sample Number'!$F$4)</f>
        <v>0.6018218403814245</v>
      </c>
    </row>
    <row r="53" spans="1:7" x14ac:dyDescent="0.25">
      <c r="A53" s="1">
        <v>6.125</v>
      </c>
      <c r="B53" s="1">
        <f>STDEV('ID-41'!B60,'ID-52'!B60,'ID-64'!B60,'ID-74'!B60,'ID-77'!B60)</f>
        <v>0.56402684245553303</v>
      </c>
      <c r="C53" s="1">
        <f>STDEV('ID-23'!B60,'ID-25'!B60,'ID-66'!B60)</f>
        <v>1.0456924163333117</v>
      </c>
      <c r="E53" s="1">
        <v>6.125</v>
      </c>
      <c r="F53" s="1">
        <f>STDEV('ID-41'!B60,'ID-52'!B60,'ID-64'!B60,'ID-74'!B60,'ID-77'!B60)/SQRT('Sample Number'!$C$4)</f>
        <v>0.25224047217302725</v>
      </c>
      <c r="G53" s="1">
        <f>STDEV('ID-23'!B60,'ID-25'!B60,'ID-66'!B60)/SQRT('Sample Number'!$F$4)</f>
        <v>0.60373079805958774</v>
      </c>
    </row>
    <row r="54" spans="1:7" x14ac:dyDescent="0.25">
      <c r="A54" s="1">
        <v>6.25</v>
      </c>
      <c r="B54" s="1">
        <f>STDEV('ID-41'!B61,'ID-52'!B61,'ID-64'!B61,'ID-74'!B61,'ID-77'!B61)</f>
        <v>0.56155808623150527</v>
      </c>
      <c r="C54" s="1">
        <f>STDEV('ID-23'!B61,'ID-25'!B61,'ID-66'!B61)</f>
        <v>1.0059230097432352</v>
      </c>
      <c r="E54" s="1">
        <v>6.25</v>
      </c>
      <c r="F54" s="1">
        <f>STDEV('ID-41'!B61,'ID-52'!B61,'ID-64'!B61,'ID-74'!B61,'ID-77'!B61)/SQRT('Sample Number'!$C$4)</f>
        <v>0.2511364108256669</v>
      </c>
      <c r="G54" s="1">
        <f>STDEV('ID-23'!B61,'ID-25'!B61,'ID-66'!B61)/SQRT('Sample Number'!$F$4)</f>
        <v>0.58076992045929543</v>
      </c>
    </row>
    <row r="55" spans="1:7" x14ac:dyDescent="0.25">
      <c r="A55" s="1">
        <v>6.375</v>
      </c>
      <c r="B55" s="1">
        <f>STDEV('ID-41'!B62,'ID-52'!B62,'ID-64'!B62,'ID-74'!B62,'ID-77'!B62)</f>
        <v>0.56349188387207616</v>
      </c>
      <c r="C55" s="1">
        <f>STDEV('ID-23'!B62,'ID-25'!B62,'ID-66'!B62)</f>
        <v>0.98085537230864905</v>
      </c>
      <c r="E55" s="1">
        <v>6.375</v>
      </c>
      <c r="F55" s="1">
        <f>STDEV('ID-41'!B62,'ID-52'!B62,'ID-64'!B62,'ID-74'!B62,'ID-77'!B62)/SQRT('Sample Number'!$C$4)</f>
        <v>0.2520012314214759</v>
      </c>
      <c r="G55" s="1">
        <f>STDEV('ID-23'!B62,'ID-25'!B62,'ID-66'!B62)/SQRT('Sample Number'!$F$4)</f>
        <v>0.56629711323848919</v>
      </c>
    </row>
    <row r="56" spans="1:7" x14ac:dyDescent="0.25">
      <c r="A56" s="1">
        <v>6.5</v>
      </c>
      <c r="B56" s="1">
        <f>STDEV('ID-41'!B63,'ID-52'!B63,'ID-64'!B63,'ID-74'!B63,'ID-77'!B63)</f>
        <v>0.56634119499266089</v>
      </c>
      <c r="C56" s="1">
        <f>STDEV('ID-23'!B63,'ID-25'!B63,'ID-66'!B63)</f>
        <v>0.98245894569565961</v>
      </c>
      <c r="E56" s="1">
        <v>6.5</v>
      </c>
      <c r="F56" s="1">
        <f>STDEV('ID-41'!B63,'ID-52'!B63,'ID-64'!B63,'ID-74'!B63,'ID-77'!B63)/SQRT('Sample Number'!$C$4)</f>
        <v>0.25327548209241063</v>
      </c>
      <c r="G56" s="1">
        <f>STDEV('ID-23'!B63,'ID-25'!B63,'ID-66'!B63)/SQRT('Sample Number'!$F$4)</f>
        <v>0.56722293676514501</v>
      </c>
    </row>
    <row r="57" spans="1:7" x14ac:dyDescent="0.25">
      <c r="A57" s="1">
        <v>6.625</v>
      </c>
      <c r="B57" s="1">
        <f>STDEV('ID-41'!B64,'ID-52'!B64,'ID-64'!B64,'ID-74'!B64,'ID-77'!B64)</f>
        <v>0.56797632679775845</v>
      </c>
      <c r="C57" s="1">
        <f>STDEV('ID-23'!B64,'ID-25'!B64,'ID-66'!B64)</f>
        <v>0.98438030017800604</v>
      </c>
      <c r="E57" s="1">
        <v>6.625</v>
      </c>
      <c r="F57" s="1">
        <f>STDEV('ID-41'!B64,'ID-52'!B64,'ID-64'!B64,'ID-74'!B64,'ID-77'!B64)/SQRT('Sample Number'!$C$4)</f>
        <v>0.25400673526608464</v>
      </c>
      <c r="G57" s="1">
        <f>STDEV('ID-23'!B64,'ID-25'!B64,'ID-66'!B64)/SQRT('Sample Number'!$F$4)</f>
        <v>0.56833223129273647</v>
      </c>
    </row>
    <row r="58" spans="1:7" x14ac:dyDescent="0.25">
      <c r="A58" s="1">
        <v>6.75</v>
      </c>
      <c r="B58" s="1">
        <f>STDEV('ID-41'!B65,'ID-52'!B65,'ID-64'!B65,'ID-74'!B65,'ID-77'!B65)</f>
        <v>0.56656550756008106</v>
      </c>
      <c r="C58" s="1">
        <f>STDEV('ID-23'!B65,'ID-25'!B65,'ID-66'!B65)</f>
        <v>0.97918309712153517</v>
      </c>
      <c r="E58" s="1">
        <v>6.75</v>
      </c>
      <c r="F58" s="1">
        <f>STDEV('ID-41'!B65,'ID-52'!B65,'ID-64'!B65,'ID-74'!B65,'ID-77'!B65)/SQRT('Sample Number'!$C$4)</f>
        <v>0.25337579772220242</v>
      </c>
      <c r="G58" s="1">
        <f>STDEV('ID-23'!B65,'ID-25'!B65,'ID-66'!B65)/SQRT('Sample Number'!$F$4)</f>
        <v>0.56533162470904985</v>
      </c>
    </row>
    <row r="59" spans="1:7" x14ac:dyDescent="0.25">
      <c r="A59" s="1">
        <v>6.875</v>
      </c>
      <c r="B59" s="1">
        <f>STDEV('ID-41'!B66,'ID-52'!B66,'ID-64'!B66,'ID-74'!B66,'ID-77'!B66)</f>
        <v>0.56941482216295269</v>
      </c>
      <c r="C59" s="1">
        <f>STDEV('ID-23'!B66,'ID-25'!B66,'ID-66'!B66)</f>
        <v>0.96346077193870672</v>
      </c>
      <c r="E59" s="1">
        <v>6.875</v>
      </c>
      <c r="F59" s="1">
        <f>STDEV('ID-41'!B66,'ID-52'!B66,'ID-64'!B66,'ID-74'!B66,'ID-77'!B66)/SQRT('Sample Number'!$C$4)</f>
        <v>0.2546500499504632</v>
      </c>
      <c r="G59" s="1">
        <f>STDEV('ID-23'!B66,'ID-25'!B66,'ID-66'!B66)/SQRT('Sample Number'!$F$4)</f>
        <v>0.556254336032457</v>
      </c>
    </row>
    <row r="60" spans="1:7" x14ac:dyDescent="0.25">
      <c r="A60" s="1">
        <v>7</v>
      </c>
      <c r="B60" s="1">
        <f>STDEV('ID-41'!B67,'ID-52'!B67,'ID-64'!B67,'ID-74'!B67,'ID-77'!B67)</f>
        <v>0.557255831718939</v>
      </c>
      <c r="C60" s="1">
        <f>STDEV('ID-23'!B67,'ID-25'!B67,'ID-66'!B67)</f>
        <v>0.96946446540626452</v>
      </c>
      <c r="E60" s="1">
        <v>7</v>
      </c>
      <c r="F60" s="1">
        <f>STDEV('ID-41'!B67,'ID-52'!B67,'ID-64'!B67,'ID-74'!B67,'ID-77'!B67)/SQRT('Sample Number'!$C$4)</f>
        <v>0.24921238411634619</v>
      </c>
      <c r="G60" s="1">
        <f>STDEV('ID-23'!B67,'ID-25'!B67,'ID-66'!B67)/SQRT('Sample Number'!$F$4)</f>
        <v>0.55972057007208353</v>
      </c>
    </row>
    <row r="61" spans="1:7" x14ac:dyDescent="0.25">
      <c r="A61" s="1">
        <v>7.125</v>
      </c>
      <c r="B61" s="1">
        <f>STDEV('ID-41'!B68,'ID-52'!B68,'ID-64'!B68,'ID-74'!B68,'ID-77'!B68)</f>
        <v>0.56100718919431614</v>
      </c>
      <c r="C61" s="1">
        <f>STDEV('ID-23'!B68,'ID-25'!B68,'ID-66'!B68)</f>
        <v>0.96955500984656784</v>
      </c>
      <c r="E61" s="1">
        <v>7.125</v>
      </c>
      <c r="F61" s="1">
        <f>STDEV('ID-41'!B68,'ID-52'!B68,'ID-64'!B68,'ID-74'!B68,'ID-77'!B68)/SQRT('Sample Number'!$C$4)</f>
        <v>0.25089004218091526</v>
      </c>
      <c r="G61" s="1">
        <f>STDEV('ID-23'!B68,'ID-25'!B68,'ID-66'!B68)/SQRT('Sample Number'!$F$4)</f>
        <v>0.55977284592906629</v>
      </c>
    </row>
    <row r="62" spans="1:7" x14ac:dyDescent="0.25">
      <c r="A62" s="1">
        <v>7.25</v>
      </c>
      <c r="B62" s="1">
        <f>STDEV('ID-41'!B69,'ID-52'!B69,'ID-64'!B69,'ID-74'!B69,'ID-77'!B69)</f>
        <v>0.55606018672659263</v>
      </c>
      <c r="C62" s="1">
        <f>STDEV('ID-23'!B69,'ID-25'!B69,'ID-66'!B69)</f>
        <v>0.98271077729366585</v>
      </c>
      <c r="E62" s="1">
        <v>7.25</v>
      </c>
      <c r="F62" s="1">
        <f>STDEV('ID-41'!B69,'ID-52'!B69,'ID-64'!B69,'ID-74'!B69,'ID-77'!B69)/SQRT('Sample Number'!$C$4)</f>
        <v>0.24867767542037747</v>
      </c>
      <c r="G62" s="1">
        <f>STDEV('ID-23'!B69,'ID-25'!B69,'ID-66'!B69)/SQRT('Sample Number'!$F$4)</f>
        <v>0.5673683318060444</v>
      </c>
    </row>
    <row r="63" spans="1:7" x14ac:dyDescent="0.25">
      <c r="A63" s="1">
        <v>7.375</v>
      </c>
      <c r="B63" s="1">
        <f>STDEV('ID-41'!B70,'ID-52'!B70,'ID-64'!B70,'ID-74'!B70,'ID-77'!B70)</f>
        <v>0.54778200377046915</v>
      </c>
      <c r="C63" s="1">
        <f>STDEV('ID-23'!B70,'ID-25'!B70,'ID-66'!B70)</f>
        <v>0.99299820476038048</v>
      </c>
      <c r="E63" s="1">
        <v>7.375</v>
      </c>
      <c r="F63" s="1">
        <f>STDEV('ID-41'!B70,'ID-52'!B70,'ID-64'!B70,'ID-74'!B70,'ID-77'!B70)/SQRT('Sample Number'!$C$4)</f>
        <v>0.24497555945636301</v>
      </c>
      <c r="G63" s="1">
        <f>STDEV('ID-23'!B70,'ID-25'!B70,'ID-66'!B70)/SQRT('Sample Number'!$F$4)</f>
        <v>0.57330778082322087</v>
      </c>
    </row>
    <row r="64" spans="1:7" x14ac:dyDescent="0.25">
      <c r="A64" s="1">
        <v>7.5</v>
      </c>
      <c r="B64" s="1">
        <f>STDEV('ID-41'!B71,'ID-52'!B71,'ID-64'!B71,'ID-74'!B71,'ID-77'!B71)</f>
        <v>0.54793350133892915</v>
      </c>
      <c r="C64" s="1">
        <f>STDEV('ID-23'!B71,'ID-25'!B71,'ID-66'!B71)</f>
        <v>0.97855748956086785</v>
      </c>
      <c r="E64" s="1">
        <v>7.5</v>
      </c>
      <c r="F64" s="1">
        <f>STDEV('ID-41'!B71,'ID-52'!B71,'ID-64'!B71,'ID-74'!B71,'ID-77'!B71)/SQRT('Sample Number'!$C$4)</f>
        <v>0.24504331122866352</v>
      </c>
      <c r="G64" s="1">
        <f>STDEV('ID-23'!B71,'ID-25'!B71,'ID-66'!B71)/SQRT('Sample Number'!$F$4)</f>
        <v>0.56497043001549152</v>
      </c>
    </row>
    <row r="65" spans="1:7" x14ac:dyDescent="0.25">
      <c r="A65" s="1">
        <v>7.625</v>
      </c>
      <c r="B65" s="1">
        <f>STDEV('ID-41'!B72,'ID-52'!B72,'ID-64'!B72,'ID-74'!B72,'ID-77'!B72)</f>
        <v>0.54987960536455649</v>
      </c>
      <c r="C65" s="1">
        <f>STDEV('ID-23'!B72,'ID-25'!B72,'ID-66'!B72)</f>
        <v>0.98775502678328519</v>
      </c>
      <c r="E65" s="1">
        <v>7.625</v>
      </c>
      <c r="F65" s="1">
        <f>STDEV('ID-41'!B72,'ID-52'!B72,'ID-64'!B72,'ID-74'!B72,'ID-77'!B72)/SQRT('Sample Number'!$C$4)</f>
        <v>0.24591363540718125</v>
      </c>
      <c r="G65" s="1">
        <f>STDEV('ID-23'!B72,'ID-25'!B72,'ID-66'!B72)/SQRT('Sample Number'!$F$4)</f>
        <v>0.57028063060673573</v>
      </c>
    </row>
    <row r="66" spans="1:7" x14ac:dyDescent="0.25">
      <c r="A66" s="1">
        <v>7.75</v>
      </c>
      <c r="B66" s="1">
        <f>STDEV('ID-41'!B73,'ID-52'!B73,'ID-64'!B73,'ID-74'!B73,'ID-77'!B73)</f>
        <v>0.54472931803510294</v>
      </c>
      <c r="C66" s="1">
        <f>STDEV('ID-23'!B73,'ID-25'!B73,'ID-66'!B73)</f>
        <v>0.97531872186069091</v>
      </c>
      <c r="E66" s="1">
        <v>7.75</v>
      </c>
      <c r="F66" s="1">
        <f>STDEV('ID-41'!B73,'ID-52'!B73,'ID-64'!B73,'ID-74'!B73,'ID-77'!B73)/SQRT('Sample Number'!$C$4)</f>
        <v>0.24361035689271845</v>
      </c>
      <c r="G66" s="1">
        <f>STDEV('ID-23'!B73,'ID-25'!B73,'ID-66'!B73)/SQRT('Sample Number'!$F$4)</f>
        <v>0.56310052661195165</v>
      </c>
    </row>
    <row r="67" spans="1:7" x14ac:dyDescent="0.25">
      <c r="A67" s="1">
        <v>7.875</v>
      </c>
      <c r="B67" s="1">
        <f>STDEV('ID-41'!B74,'ID-52'!B74,'ID-64'!B74,'ID-74'!B74,'ID-77'!B74)</f>
        <v>0.55748044212822301</v>
      </c>
      <c r="C67" s="1">
        <f>STDEV('ID-23'!B74,'ID-25'!B74,'ID-66'!B74)</f>
        <v>0.97909610137643355</v>
      </c>
      <c r="E67" s="1">
        <v>7.875</v>
      </c>
      <c r="F67" s="1">
        <f>STDEV('ID-41'!B74,'ID-52'!B74,'ID-64'!B74,'ID-74'!B74,'ID-77'!B74)/SQRT('Sample Number'!$C$4)</f>
        <v>0.24931283294506881</v>
      </c>
      <c r="G67" s="1">
        <f>STDEV('ID-23'!B74,'ID-25'!B74,'ID-66'!B74)/SQRT('Sample Number'!$F$4)</f>
        <v>0.5652813976921971</v>
      </c>
    </row>
    <row r="68" spans="1:7" x14ac:dyDescent="0.25">
      <c r="A68" s="1">
        <v>8</v>
      </c>
      <c r="B68" s="1">
        <f>STDEV('ID-41'!B75,'ID-52'!B75,'ID-64'!B75,'ID-74'!B75,'ID-77'!B75)</f>
        <v>0.55269824238278753</v>
      </c>
      <c r="C68" s="1">
        <f>STDEV('ID-23'!B75,'ID-25'!B75,'ID-66'!B75)</f>
        <v>0.98497495642449973</v>
      </c>
      <c r="E68" s="1">
        <v>8</v>
      </c>
      <c r="F68" s="1">
        <f>STDEV('ID-41'!B75,'ID-52'!B75,'ID-64'!B75,'ID-74'!B75,'ID-77'!B75)/SQRT('Sample Number'!$C$4)</f>
        <v>0.24717416820251364</v>
      </c>
      <c r="G68" s="1">
        <f>STDEV('ID-23'!B75,'ID-25'!B75,'ID-66'!B75)/SQRT('Sample Number'!$F$4)</f>
        <v>0.56867555623672483</v>
      </c>
    </row>
    <row r="69" spans="1:7" x14ac:dyDescent="0.25">
      <c r="A69" s="1">
        <v>8.125</v>
      </c>
      <c r="B69" s="1">
        <f>STDEV('ID-41'!B76,'ID-52'!B76,'ID-64'!B76,'ID-74'!B76,'ID-77'!B76)</f>
        <v>0.55918670152098771</v>
      </c>
      <c r="C69" s="1">
        <f>STDEV('ID-23'!B76,'ID-25'!B76,'ID-66'!B76)</f>
        <v>0.98338682943362632</v>
      </c>
      <c r="E69" s="1">
        <v>8.125</v>
      </c>
      <c r="F69" s="1">
        <f>STDEV('ID-41'!B76,'ID-52'!B76,'ID-64'!B76,'ID-74'!B76,'ID-77'!B76)/SQRT('Sample Number'!$C$4)</f>
        <v>0.25007589534296271</v>
      </c>
      <c r="G69" s="1">
        <f>STDEV('ID-23'!B76,'ID-25'!B76,'ID-66'!B76)/SQRT('Sample Number'!$F$4)</f>
        <v>0.56775865069103681</v>
      </c>
    </row>
    <row r="70" spans="1:7" x14ac:dyDescent="0.25">
      <c r="A70" s="1">
        <v>8.25</v>
      </c>
      <c r="B70" s="1">
        <f>STDEV('ID-41'!B77,'ID-52'!B77,'ID-64'!B77,'ID-74'!B77,'ID-77'!B77)</f>
        <v>0.57369962265896446</v>
      </c>
      <c r="C70" s="1">
        <f>STDEV('ID-23'!B77,'ID-25'!B77,'ID-66'!B77)</f>
        <v>0.98207636413824717</v>
      </c>
      <c r="E70" s="1">
        <v>8.25</v>
      </c>
      <c r="F70" s="1">
        <f>STDEV('ID-41'!B77,'ID-52'!B77,'ID-64'!B77,'ID-74'!B77,'ID-77'!B77)/SQRT('Sample Number'!$C$4)</f>
        <v>0.25656627098628465</v>
      </c>
      <c r="G70" s="1">
        <f>STDEV('ID-23'!B77,'ID-25'!B77,'ID-66'!B77)/SQRT('Sample Number'!$F$4)</f>
        <v>0.56700205319998598</v>
      </c>
    </row>
    <row r="71" spans="1:7" x14ac:dyDescent="0.25">
      <c r="A71" s="1">
        <v>8.375</v>
      </c>
      <c r="B71" s="1">
        <f>STDEV('ID-41'!B78,'ID-52'!B78,'ID-64'!B78,'ID-74'!B78,'ID-77'!B78)</f>
        <v>0.58638807402654991</v>
      </c>
      <c r="C71" s="1">
        <f>STDEV('ID-23'!B78,'ID-25'!B78,'ID-66'!B78)</f>
        <v>0.51624728327920433</v>
      </c>
      <c r="E71" s="1">
        <v>8.375</v>
      </c>
      <c r="F71" s="1">
        <f>STDEV('ID-41'!B78,'ID-52'!B78,'ID-64'!B78,'ID-74'!B78,'ID-77'!B78)/SQRT('Sample Number'!$C$4)</f>
        <v>0.26224071894370887</v>
      </c>
      <c r="G71" s="1">
        <f>STDEV('ID-23'!B78,'ID-25'!B78,'ID-66'!B78)/SQRT('Sample Number'!$F$4)</f>
        <v>0.29805550796966163</v>
      </c>
    </row>
    <row r="72" spans="1:7" x14ac:dyDescent="0.25">
      <c r="A72" s="1">
        <v>8.5</v>
      </c>
      <c r="B72" s="1">
        <f>STDEV('ID-41'!B79,'ID-52'!B79,'ID-64'!B79,'ID-74'!B79,'ID-77'!B79)</f>
        <v>0.59972618870358807</v>
      </c>
      <c r="C72" s="1">
        <f>STDEV('ID-23'!B79,'ID-25'!B79,'ID-66'!B79)</f>
        <v>0.4974262463391339</v>
      </c>
      <c r="E72" s="1">
        <v>8.5</v>
      </c>
      <c r="F72" s="1">
        <f>STDEV('ID-41'!B79,'ID-52'!B79,'ID-64'!B79,'ID-74'!B79,'ID-77'!B79)/SQRT('Sample Number'!$C$4)</f>
        <v>0.26820570516561787</v>
      </c>
      <c r="G72" s="1">
        <f>STDEV('ID-23'!B79,'ID-25'!B79,'ID-66'!B79)/SQRT('Sample Number'!$F$4)</f>
        <v>0.28718917722588405</v>
      </c>
    </row>
    <row r="73" spans="1:7" x14ac:dyDescent="0.25">
      <c r="A73" s="1">
        <v>8.625</v>
      </c>
      <c r="B73" s="1">
        <f>STDEV('ID-41'!B80,'ID-52'!B80,'ID-64'!B80,'ID-74'!B80,'ID-77'!B80)</f>
        <v>0.60829481226497395</v>
      </c>
      <c r="C73" s="1">
        <f>STDEV('ID-23'!B80,'ID-25'!B80,'ID-66'!B80)</f>
        <v>0.49440727808241242</v>
      </c>
      <c r="E73" s="1">
        <v>8.625</v>
      </c>
      <c r="F73" s="1">
        <f>STDEV('ID-41'!B80,'ID-52'!B80,'ID-64'!B80,'ID-74'!B80,'ID-77'!B80)/SQRT('Sample Number'!$C$4)</f>
        <v>0.27203771011699091</v>
      </c>
      <c r="G73" s="1">
        <f>STDEV('ID-23'!B80,'ID-25'!B80,'ID-66'!B80)/SQRT('Sample Number'!$F$4)</f>
        <v>0.28544617509019099</v>
      </c>
    </row>
    <row r="74" spans="1:7" x14ac:dyDescent="0.25">
      <c r="A74" s="1">
        <v>8.75</v>
      </c>
      <c r="B74" s="1">
        <f>STDEV('ID-41'!B81,'ID-52'!B81,'ID-64'!B81,'ID-74'!B81,'ID-77'!B81)</f>
        <v>0.62289600623835606</v>
      </c>
      <c r="C74" s="1">
        <f>STDEV('ID-23'!B81,'ID-25'!B81,'ID-66'!B81)</f>
        <v>0.46210284366929216</v>
      </c>
      <c r="E74" s="1">
        <v>8.75</v>
      </c>
      <c r="F74" s="1">
        <f>STDEV('ID-41'!B81,'ID-52'!B81,'ID-64'!B81,'ID-74'!B81,'ID-77'!B81)/SQRT('Sample Number'!$C$4)</f>
        <v>0.27856756257241944</v>
      </c>
      <c r="G74" s="1">
        <f>STDEV('ID-23'!B81,'ID-25'!B81,'ID-66'!B81)/SQRT('Sample Number'!$F$4)</f>
        <v>0.26679520118575739</v>
      </c>
    </row>
    <row r="75" spans="1:7" x14ac:dyDescent="0.25">
      <c r="A75" s="1">
        <v>8.875</v>
      </c>
      <c r="B75" s="1">
        <f>STDEV('ID-41'!B82,'ID-52'!B82,'ID-64'!B82,'ID-74'!B82,'ID-77'!B82)</f>
        <v>0.61759872138394178</v>
      </c>
      <c r="C75" s="1">
        <f>STDEV('ID-23'!B82,'ID-25'!B82,'ID-66'!B82)</f>
        <v>0.47041567553535757</v>
      </c>
      <c r="E75" s="1">
        <v>8.875</v>
      </c>
      <c r="F75" s="1">
        <f>STDEV('ID-41'!B82,'ID-52'!B82,'ID-64'!B82,'ID-74'!B82,'ID-77'!B82)/SQRT('Sample Number'!$C$4)</f>
        <v>0.27619854476628936</v>
      </c>
      <c r="G75" s="1">
        <f>STDEV('ID-23'!B82,'ID-25'!B82,'ID-66'!B82)/SQRT('Sample Number'!$F$4)</f>
        <v>0.27159461690135833</v>
      </c>
    </row>
    <row r="76" spans="1:7" x14ac:dyDescent="0.25">
      <c r="A76" s="1">
        <v>9</v>
      </c>
      <c r="B76" s="1">
        <f>STDEV('ID-41'!B83,'ID-52'!B83,'ID-64'!B83,'ID-74'!B83,'ID-77'!B83)</f>
        <v>0.62238168356218071</v>
      </c>
      <c r="C76" s="1">
        <f>STDEV('ID-23'!B83,'ID-25'!B83,'ID-66'!B83)</f>
        <v>0.41948152463303184</v>
      </c>
      <c r="E76" s="1">
        <v>9</v>
      </c>
      <c r="F76" s="1">
        <f>STDEV('ID-41'!B83,'ID-52'!B83,'ID-64'!B83,'ID-74'!B83,'ID-77'!B83)/SQRT('Sample Number'!$C$4)</f>
        <v>0.27833755047915987</v>
      </c>
      <c r="G76" s="1">
        <f>STDEV('ID-23'!B83,'ID-25'!B83,'ID-66'!B83)/SQRT('Sample Number'!$F$4)</f>
        <v>0.24218777116695558</v>
      </c>
    </row>
    <row r="77" spans="1:7" x14ac:dyDescent="0.25">
      <c r="A77" s="1">
        <v>9.125</v>
      </c>
      <c r="B77" s="1">
        <f>STDEV('ID-41'!B84,'ID-52'!B84,'ID-64'!B84,'ID-74'!B84,'ID-77'!B84)</f>
        <v>0.61593220743919552</v>
      </c>
      <c r="C77" s="1">
        <f>STDEV('ID-23'!B84,'ID-25'!B84,'ID-66'!B84)</f>
        <v>0.42609778663924547</v>
      </c>
      <c r="E77" s="1">
        <v>9.125</v>
      </c>
      <c r="F77" s="1">
        <f>STDEV('ID-41'!B84,'ID-52'!B84,'ID-64'!B84,'ID-74'!B84,'ID-77'!B84)/SQRT('Sample Number'!$C$4)</f>
        <v>0.27545325707310858</v>
      </c>
      <c r="G77" s="1">
        <f>STDEV('ID-23'!B84,'ID-25'!B84,'ID-66'!B84)/SQRT('Sample Number'!$F$4)</f>
        <v>0.24600767181727212</v>
      </c>
    </row>
    <row r="78" spans="1:7" x14ac:dyDescent="0.25">
      <c r="A78" s="1">
        <v>9.25</v>
      </c>
      <c r="B78" s="1">
        <f>STDEV('ID-41'!B85,'ID-52'!B85,'ID-64'!B85,'ID-74'!B85,'ID-77'!B85)</f>
        <v>0.60003249425891192</v>
      </c>
      <c r="C78" s="1">
        <f>STDEV('ID-23'!B85,'ID-25'!B85,'ID-66'!B85)</f>
        <v>0.4061561600440079</v>
      </c>
      <c r="E78" s="1">
        <v>9.25</v>
      </c>
      <c r="F78" s="1">
        <f>STDEV('ID-41'!B85,'ID-52'!B85,'ID-64'!B85,'ID-74'!B85,'ID-77'!B85)/SQRT('Sample Number'!$C$4)</f>
        <v>0.26834268917433585</v>
      </c>
      <c r="G78" s="1">
        <f>STDEV('ID-23'!B85,'ID-25'!B85,'ID-66'!B85)/SQRT('Sample Number'!$F$4)</f>
        <v>0.23449436833443268</v>
      </c>
    </row>
    <row r="79" spans="1:7" x14ac:dyDescent="0.25">
      <c r="A79" s="1">
        <v>9.375</v>
      </c>
      <c r="B79" s="1">
        <f>STDEV('ID-41'!B86,'ID-52'!B86,'ID-64'!B86,'ID-74'!B86,'ID-77'!B86)</f>
        <v>0.57083743206091619</v>
      </c>
      <c r="C79" s="1">
        <f>STDEV('ID-23'!B86,'ID-25'!B86,'ID-66'!B86)</f>
        <v>0.40349280095682555</v>
      </c>
      <c r="E79" s="1">
        <v>9.375</v>
      </c>
      <c r="F79" s="1">
        <f>STDEV('ID-41'!B86,'ID-52'!B86,'ID-64'!B86,'ID-74'!B86,'ID-77'!B86)/SQRT('Sample Number'!$C$4)</f>
        <v>0.25528626043792529</v>
      </c>
      <c r="G79" s="1">
        <f>STDEV('ID-23'!B86,'ID-25'!B86,'ID-66'!B86)/SQRT('Sample Number'!$F$4)</f>
        <v>0.23295667724849933</v>
      </c>
    </row>
    <row r="80" spans="1:7" x14ac:dyDescent="0.25">
      <c r="A80" s="1">
        <v>9.5</v>
      </c>
      <c r="B80" s="1">
        <f>STDEV('ID-41'!B87,'ID-52'!B87,'ID-64'!B87,'ID-74'!B87,'ID-77'!B87)</f>
        <v>0.55817946152414166</v>
      </c>
      <c r="C80" s="1">
        <f>STDEV('ID-23'!B87,'ID-25'!B87,'ID-66'!B87)</f>
        <v>0.40831709929033166</v>
      </c>
      <c r="E80" s="1">
        <v>9.5</v>
      </c>
      <c r="F80" s="1">
        <f>STDEV('ID-41'!B87,'ID-52'!B87,'ID-64'!B87,'ID-74'!B87,'ID-77'!B87)/SQRT('Sample Number'!$C$4)</f>
        <v>0.24962544392244182</v>
      </c>
      <c r="G80" s="1">
        <f>STDEV('ID-23'!B87,'ID-25'!B87,'ID-66'!B87)/SQRT('Sample Number'!$F$4)</f>
        <v>0.23574198719000014</v>
      </c>
    </row>
    <row r="81" spans="1:7" x14ac:dyDescent="0.25">
      <c r="A81" s="1">
        <v>9.625</v>
      </c>
      <c r="B81" s="1">
        <f>STDEV('ID-41'!B88,'ID-52'!B88,'ID-64'!B88,'ID-74'!B88,'ID-77'!B88)</f>
        <v>0.54971597340469025</v>
      </c>
      <c r="C81" s="1">
        <f>STDEV('ID-23'!B88,'ID-25'!B88,'ID-66'!B88)</f>
        <v>0.42421294427216288</v>
      </c>
      <c r="E81" s="1">
        <v>9.625</v>
      </c>
      <c r="F81" s="1">
        <f>STDEV('ID-41'!B88,'ID-52'!B88,'ID-64'!B88,'ID-74'!B88,'ID-77'!B88)/SQRT('Sample Number'!$C$4)</f>
        <v>0.24584045697007076</v>
      </c>
      <c r="G81" s="1">
        <f>STDEV('ID-23'!B88,'ID-25'!B88,'ID-66'!B88)/SQRT('Sample Number'!$F$4)</f>
        <v>0.24491945756925698</v>
      </c>
    </row>
    <row r="82" spans="1:7" x14ac:dyDescent="0.25">
      <c r="A82" s="1">
        <v>9.75</v>
      </c>
      <c r="B82" s="1">
        <f>STDEV('ID-41'!B89,'ID-52'!B89,'ID-64'!B89,'ID-74'!B89,'ID-77'!B89)</f>
        <v>0.55105567921107868</v>
      </c>
      <c r="C82" s="1">
        <f>STDEV('ID-23'!B89,'ID-25'!B89,'ID-66'!B89)</f>
        <v>0.40255523800193949</v>
      </c>
      <c r="E82" s="1">
        <v>9.75</v>
      </c>
      <c r="F82" s="1">
        <f>STDEV('ID-41'!B89,'ID-52'!B89,'ID-64'!B89,'ID-74'!B89,'ID-77'!B89)/SQRT('Sample Number'!$C$4)</f>
        <v>0.2464395916206579</v>
      </c>
      <c r="G82" s="1">
        <f>STDEV('ID-23'!B89,'ID-25'!B89,'ID-66'!B89)/SQRT('Sample Number'!$F$4)</f>
        <v>0.23241537502411364</v>
      </c>
    </row>
    <row r="83" spans="1:7" x14ac:dyDescent="0.25">
      <c r="A83" s="1">
        <v>9.875</v>
      </c>
      <c r="B83" s="1">
        <f>STDEV('ID-41'!B90,'ID-52'!B90,'ID-64'!B90,'ID-74'!B90,'ID-77'!B90)</f>
        <v>0.5382891260862781</v>
      </c>
      <c r="C83" s="1">
        <f>STDEV('ID-23'!B90,'ID-25'!B90,'ID-66'!B90)</f>
        <v>0.40502122185354977</v>
      </c>
      <c r="E83" s="1">
        <v>9.875</v>
      </c>
      <c r="F83" s="1">
        <f>STDEV('ID-41'!B90,'ID-52'!B90,'ID-64'!B90,'ID-74'!B90,'ID-77'!B90)/SQRT('Sample Number'!$C$4)</f>
        <v>0.24073021549557463</v>
      </c>
      <c r="G83" s="1">
        <f>STDEV('ID-23'!B90,'ID-25'!B90,'ID-66'!B90)/SQRT('Sample Number'!$F$4)</f>
        <v>0.23383911146465811</v>
      </c>
    </row>
    <row r="84" spans="1:7" x14ac:dyDescent="0.25">
      <c r="A84" s="1">
        <v>10</v>
      </c>
      <c r="B84" s="1">
        <f>STDEV('ID-41'!B91,'ID-52'!B91,'ID-64'!B91,'ID-74'!B91,'ID-77'!B91)</f>
        <v>0.53689071565708535</v>
      </c>
      <c r="C84" s="1">
        <f>STDEV('ID-23'!B91,'ID-25'!B91,'ID-66'!B91)</f>
        <v>0.40792788809483271</v>
      </c>
      <c r="E84" s="1">
        <v>10</v>
      </c>
      <c r="F84" s="1">
        <f>STDEV('ID-41'!B91,'ID-52'!B91,'ID-64'!B91,'ID-74'!B91,'ID-77'!B91)/SQRT('Sample Number'!$C$4)</f>
        <v>0.24010482733955069</v>
      </c>
      <c r="G84" s="1">
        <f>STDEV('ID-23'!B91,'ID-25'!B91,'ID-66'!B91)/SQRT('Sample Number'!$F$4)</f>
        <v>0.23551727600150721</v>
      </c>
    </row>
    <row r="85" spans="1:7" x14ac:dyDescent="0.25">
      <c r="A85" s="1">
        <v>10.125</v>
      </c>
      <c r="B85" s="1">
        <f>STDEV('ID-41'!B92,'ID-52'!B92,'ID-64'!B92,'ID-74'!B92,'ID-77'!B92)</f>
        <v>0.53643076265137279</v>
      </c>
      <c r="C85" s="1">
        <f>STDEV('ID-23'!B92,'ID-25'!B92,'ID-66'!B92)</f>
        <v>0.40990693725371397</v>
      </c>
      <c r="E85" s="1">
        <v>10.125</v>
      </c>
      <c r="F85" s="1">
        <f>STDEV('ID-41'!B92,'ID-52'!B92,'ID-64'!B92,'ID-74'!B92,'ID-77'!B92)/SQRT('Sample Number'!$C$4)</f>
        <v>0.23989913010210498</v>
      </c>
      <c r="G85" s="1">
        <f>STDEV('ID-23'!B92,'ID-25'!B92,'ID-66'!B92)/SQRT('Sample Number'!$F$4)</f>
        <v>0.2366598805661268</v>
      </c>
    </row>
    <row r="86" spans="1:7" x14ac:dyDescent="0.25">
      <c r="A86" s="1">
        <v>10.25</v>
      </c>
      <c r="B86" s="1">
        <f>STDEV('ID-41'!B93,'ID-52'!B93,'ID-64'!B93,'ID-74'!B93,'ID-77'!B93)</f>
        <v>0.51487662033748738</v>
      </c>
      <c r="C86" s="1">
        <f>STDEV('ID-23'!B93,'ID-25'!B93,'ID-66'!B93)</f>
        <v>0.40100021257867419</v>
      </c>
      <c r="E86" s="1">
        <v>10.25</v>
      </c>
      <c r="F86" s="1">
        <f>STDEV('ID-41'!B93,'ID-52'!B93,'ID-64'!B93,'ID-74'!B93,'ID-77'!B93)/SQRT('Sample Number'!$C$4)</f>
        <v>0.23025982461999447</v>
      </c>
      <c r="G86" s="1">
        <f>STDEV('ID-23'!B93,'ID-25'!B93,'ID-66'!B93)/SQRT('Sample Number'!$F$4)</f>
        <v>0.23151758067739472</v>
      </c>
    </row>
    <row r="87" spans="1:7" x14ac:dyDescent="0.25">
      <c r="A87" s="1">
        <v>10.375</v>
      </c>
      <c r="B87" s="1">
        <f>STDEV('ID-41'!B94,'ID-52'!B94,'ID-64'!B94,'ID-74'!B94,'ID-77'!B94)</f>
        <v>0.52520699280359884</v>
      </c>
      <c r="C87" s="1">
        <f>STDEV('ID-23'!B94,'ID-25'!B94,'ID-66'!B94)</f>
        <v>0.41288867099887783</v>
      </c>
      <c r="E87" s="1">
        <v>10.375</v>
      </c>
      <c r="F87" s="1">
        <f>STDEV('ID-41'!B94,'ID-52'!B94,'ID-64'!B94,'ID-74'!B94,'ID-77'!B94)/SQRT('Sample Number'!$C$4)</f>
        <v>0.23487970763341795</v>
      </c>
      <c r="G87" s="1">
        <f>STDEV('ID-23'!B94,'ID-25'!B94,'ID-66'!B94)/SQRT('Sample Number'!$F$4)</f>
        <v>0.23838138534654896</v>
      </c>
    </row>
    <row r="88" spans="1:7" x14ac:dyDescent="0.25">
      <c r="A88" s="1">
        <v>10.5</v>
      </c>
      <c r="B88" s="1">
        <f>STDEV('ID-41'!B95,'ID-52'!B95,'ID-64'!B95,'ID-74'!B95,'ID-77'!B95)</f>
        <v>0.53242441918449945</v>
      </c>
      <c r="C88" s="1">
        <f>STDEV('ID-23'!B95,'ID-25'!B95,'ID-66'!B95)</f>
        <v>0.42042061848231455</v>
      </c>
      <c r="E88" s="1">
        <v>10.5</v>
      </c>
      <c r="F88" s="1">
        <f>STDEV('ID-41'!B95,'ID-52'!B95,'ID-64'!B95,'ID-74'!B95,'ID-77'!B95)/SQRT('Sample Number'!$C$4)</f>
        <v>0.23810743883547678</v>
      </c>
      <c r="G88" s="1">
        <f>STDEV('ID-23'!B95,'ID-25'!B95,'ID-66'!B95)/SQRT('Sample Number'!$F$4)</f>
        <v>0.24272995725363328</v>
      </c>
    </row>
    <row r="89" spans="1:7" x14ac:dyDescent="0.25">
      <c r="A89" s="1">
        <v>10.625</v>
      </c>
      <c r="B89" s="1">
        <f>STDEV('ID-41'!B96,'ID-52'!B96,'ID-64'!B96,'ID-74'!B96,'ID-77'!B96)</f>
        <v>0.5429526258260009</v>
      </c>
      <c r="C89" s="1">
        <f>STDEV('ID-23'!B96,'ID-25'!B96,'ID-66'!B96)</f>
        <v>0.41672612612402721</v>
      </c>
      <c r="E89" s="1">
        <v>10.625</v>
      </c>
      <c r="F89" s="1">
        <f>STDEV('ID-41'!B96,'ID-52'!B96,'ID-64'!B96,'ID-74'!B96,'ID-77'!B96)/SQRT('Sample Number'!$C$4)</f>
        <v>0.24281579598178918</v>
      </c>
      <c r="G89" s="1">
        <f>STDEV('ID-23'!B96,'ID-25'!B96,'ID-66'!B96)/SQRT('Sample Number'!$F$4)</f>
        <v>0.24059694109605706</v>
      </c>
    </row>
    <row r="90" spans="1:7" x14ac:dyDescent="0.25">
      <c r="A90" s="1">
        <v>10.75</v>
      </c>
      <c r="B90" s="1">
        <f>STDEV('ID-41'!B97,'ID-52'!B97,'ID-64'!B97,'ID-74'!B97,'ID-77'!B97)</f>
        <v>0.550660748276114</v>
      </c>
      <c r="C90" s="1">
        <f>STDEV('ID-23'!B97,'ID-25'!B97,'ID-66'!B97)</f>
        <v>0.41481520379444825</v>
      </c>
      <c r="E90" s="1">
        <v>10.75</v>
      </c>
      <c r="F90" s="1">
        <f>STDEV('ID-41'!B97,'ID-52'!B97,'ID-64'!B97,'ID-74'!B97,'ID-77'!B97)/SQRT('Sample Number'!$C$4)</f>
        <v>0.2462629731372582</v>
      </c>
      <c r="G90" s="1">
        <f>STDEV('ID-23'!B97,'ID-25'!B97,'ID-66'!B97)/SQRT('Sample Number'!$F$4)</f>
        <v>0.23949366957467419</v>
      </c>
    </row>
    <row r="91" spans="1:7" x14ac:dyDescent="0.25">
      <c r="A91" s="1">
        <v>10.875</v>
      </c>
      <c r="B91" s="1">
        <f>STDEV('ID-41'!B98,'ID-52'!B98,'ID-64'!B98,'ID-74'!B98,'ID-77'!B98)</f>
        <v>0.56134474571242854</v>
      </c>
      <c r="C91" s="1">
        <f>STDEV('ID-23'!B98,'ID-25'!B98,'ID-66'!B98)</f>
        <v>0.3969211607057499</v>
      </c>
      <c r="E91" s="1">
        <v>10.875</v>
      </c>
      <c r="F91" s="1">
        <f>STDEV('ID-41'!B98,'ID-52'!B98,'ID-64'!B98,'ID-74'!B98,'ID-77'!B98)/SQRT('Sample Number'!$C$4)</f>
        <v>0.25104100204506474</v>
      </c>
      <c r="G91" s="1">
        <f>STDEV('ID-23'!B98,'ID-25'!B98,'ID-66'!B98)/SQRT('Sample Number'!$F$4)</f>
        <v>0.22916253898052344</v>
      </c>
    </row>
    <row r="92" spans="1:7" x14ac:dyDescent="0.25">
      <c r="A92" s="1">
        <v>11</v>
      </c>
      <c r="B92" s="1">
        <f>STDEV('ID-41'!B99,'ID-52'!B99,'ID-64'!B99,'ID-74'!B99,'ID-77'!B99)</f>
        <v>0.56187605688873843</v>
      </c>
      <c r="C92" s="1">
        <f>STDEV('ID-23'!B99,'ID-25'!B99,'ID-66'!B99)</f>
        <v>0.3949444112474777</v>
      </c>
      <c r="E92" s="1">
        <v>11</v>
      </c>
      <c r="F92" s="1">
        <f>STDEV('ID-41'!B99,'ID-52'!B99,'ID-64'!B99,'ID-74'!B99,'ID-77'!B99)/SQRT('Sample Number'!$C$4)</f>
        <v>0.25127861162655163</v>
      </c>
      <c r="G92" s="1">
        <f>STDEV('ID-23'!B99,'ID-25'!B99,'ID-66'!B99)/SQRT('Sample Number'!$F$4)</f>
        <v>0.22802126214866952</v>
      </c>
    </row>
    <row r="93" spans="1:7" x14ac:dyDescent="0.25">
      <c r="A93" s="1">
        <v>11.125</v>
      </c>
      <c r="B93" s="1">
        <f>STDEV('ID-41'!B100,'ID-52'!B100,'ID-64'!B100,'ID-74'!B100,'ID-77'!B100)</f>
        <v>0.57277812342727952</v>
      </c>
      <c r="C93" s="1">
        <f>STDEV('ID-23'!B100,'ID-25'!B100,'ID-66'!B100)</f>
        <v>0.387484877408666</v>
      </c>
      <c r="E93" s="1">
        <v>11.125</v>
      </c>
      <c r="F93" s="1">
        <f>STDEV('ID-41'!B100,'ID-52'!B100,'ID-64'!B100,'ID-74'!B100,'ID-77'!B100)/SQRT('Sample Number'!$C$4)</f>
        <v>0.25615416400163238</v>
      </c>
      <c r="G93" s="1">
        <f>STDEV('ID-23'!B100,'ID-25'!B100,'ID-66'!B100)/SQRT('Sample Number'!$F$4)</f>
        <v>0.22371449827880246</v>
      </c>
    </row>
    <row r="94" spans="1:7" x14ac:dyDescent="0.25">
      <c r="A94" s="1">
        <v>11.25</v>
      </c>
      <c r="B94" s="1">
        <f>STDEV('ID-41'!B101,'ID-52'!B101,'ID-64'!B101,'ID-74'!B101,'ID-77'!B101)</f>
        <v>0.56203907854346247</v>
      </c>
      <c r="C94" s="1">
        <f>STDEV('ID-23'!B101,'ID-25'!B101,'ID-66'!B101)</f>
        <v>0.39049611925318134</v>
      </c>
      <c r="E94" s="1">
        <v>11.25</v>
      </c>
      <c r="F94" s="1">
        <f>STDEV('ID-41'!B101,'ID-52'!B101,'ID-64'!B101,'ID-74'!B101,'ID-77'!B101)/SQRT('Sample Number'!$C$4)</f>
        <v>0.25135151712690512</v>
      </c>
      <c r="G94" s="1">
        <f>STDEV('ID-23'!B101,'ID-25'!B101,'ID-66'!B101)/SQRT('Sample Number'!$F$4)</f>
        <v>0.22545303956832846</v>
      </c>
    </row>
    <row r="95" spans="1:7" x14ac:dyDescent="0.25">
      <c r="A95" s="1">
        <v>11.375</v>
      </c>
      <c r="B95" s="1">
        <f>STDEV('ID-41'!B102,'ID-52'!B102,'ID-64'!B102,'ID-74'!B102,'ID-77'!B102)</f>
        <v>0.5532143512816694</v>
      </c>
      <c r="C95" s="1">
        <f>STDEV('ID-23'!B102,'ID-25'!B102,'ID-66'!B102)</f>
        <v>0.41095757045303527</v>
      </c>
      <c r="E95" s="1">
        <v>11.375</v>
      </c>
      <c r="F95" s="1">
        <f>STDEV('ID-41'!B102,'ID-52'!B102,'ID-64'!B102,'ID-74'!B102,'ID-77'!B102)/SQRT('Sample Number'!$C$4)</f>
        <v>0.24740497911885212</v>
      </c>
      <c r="G95" s="1">
        <f>STDEV('ID-23'!B102,'ID-25'!B102,'ID-66'!B102)/SQRT('Sample Number'!$F$4)</f>
        <v>0.23726646392657452</v>
      </c>
    </row>
    <row r="96" spans="1:7" x14ac:dyDescent="0.25">
      <c r="A96" s="1">
        <v>11.5</v>
      </c>
      <c r="B96" s="1">
        <f>STDEV('ID-41'!B103,'ID-52'!B103,'ID-64'!B103,'ID-74'!B103,'ID-77'!B103)</f>
        <v>0.5527573877312183</v>
      </c>
      <c r="C96" s="1">
        <f>STDEV('ID-23'!B103,'ID-25'!B103,'ID-66'!B103)</f>
        <v>0.39923817761875868</v>
      </c>
      <c r="E96" s="1">
        <v>11.5</v>
      </c>
      <c r="F96" s="1">
        <f>STDEV('ID-41'!B103,'ID-52'!B103,'ID-64'!B103,'ID-74'!B103,'ID-77'!B103)/SQRT('Sample Number'!$C$4)</f>
        <v>0.24720061880644245</v>
      </c>
      <c r="G96" s="1">
        <f>STDEV('ID-23'!B103,'ID-25'!B103,'ID-66'!B103)/SQRT('Sample Number'!$F$4)</f>
        <v>0.23050026931896597</v>
      </c>
    </row>
    <row r="97" spans="1:7" x14ac:dyDescent="0.25">
      <c r="A97" s="1">
        <v>11.625</v>
      </c>
      <c r="B97" s="1">
        <f>STDEV('ID-41'!B104,'ID-52'!B104,'ID-64'!B104,'ID-74'!B104,'ID-77'!B104)</f>
        <v>0.55162742524576625</v>
      </c>
      <c r="C97" s="1">
        <f>STDEV('ID-23'!B104,'ID-25'!B104,'ID-66'!B104)</f>
        <v>0.39649228078378984</v>
      </c>
      <c r="E97" s="1">
        <v>11.625</v>
      </c>
      <c r="F97" s="1">
        <f>STDEV('ID-41'!B104,'ID-52'!B104,'ID-64'!B104,'ID-74'!B104,'ID-77'!B104)/SQRT('Sample Number'!$C$4)</f>
        <v>0.24669528422054338</v>
      </c>
      <c r="G97" s="1">
        <f>STDEV('ID-23'!B104,'ID-25'!B104,'ID-66'!B104)/SQRT('Sample Number'!$F$4)</f>
        <v>0.22891492504212976</v>
      </c>
    </row>
    <row r="98" spans="1:7" x14ac:dyDescent="0.25">
      <c r="A98" s="1">
        <v>11.75</v>
      </c>
      <c r="B98" s="1">
        <f>STDEV('ID-41'!B105,'ID-52'!B105,'ID-64'!B105,'ID-74'!B105,'ID-77'!B105)</f>
        <v>0.56319903889321565</v>
      </c>
      <c r="C98" s="1">
        <f>STDEV('ID-23'!B105,'ID-25'!B105,'ID-66'!B105)</f>
        <v>0.40469468538025394</v>
      </c>
      <c r="E98" s="1">
        <v>11.75</v>
      </c>
      <c r="F98" s="1">
        <f>STDEV('ID-41'!B105,'ID-52'!B105,'ID-64'!B105,'ID-74'!B105,'ID-77'!B105)/SQRT('Sample Number'!$C$4)</f>
        <v>0.25187026716555561</v>
      </c>
      <c r="G98" s="1">
        <f>STDEV('ID-23'!B105,'ID-25'!B105,'ID-66'!B105)/SQRT('Sample Number'!$F$4)</f>
        <v>0.23365058554390053</v>
      </c>
    </row>
    <row r="99" spans="1:7" x14ac:dyDescent="0.25">
      <c r="A99" s="1">
        <v>11.875</v>
      </c>
      <c r="B99" s="1">
        <f>STDEV('ID-41'!B106,'ID-52'!B106,'ID-64'!B106,'ID-74'!B106,'ID-77'!B106)</f>
        <v>0.56837295866930426</v>
      </c>
      <c r="C99" s="1">
        <f>STDEV('ID-23'!B106,'ID-25'!B106,'ID-66'!B106)</f>
        <v>0.35193091866840348</v>
      </c>
      <c r="E99" s="1">
        <v>11.875</v>
      </c>
      <c r="F99" s="1">
        <f>STDEV('ID-41'!B106,'ID-52'!B106,'ID-64'!B106,'ID-74'!B106,'ID-77'!B106)/SQRT('Sample Number'!$C$4)</f>
        <v>0.25418411443144856</v>
      </c>
      <c r="G99" s="1">
        <f>STDEV('ID-23'!B106,'ID-25'!B106,'ID-66'!B106)/SQRT('Sample Number'!$F$4)</f>
        <v>0.20318741062935505</v>
      </c>
    </row>
    <row r="100" spans="1:7" x14ac:dyDescent="0.25">
      <c r="A100" s="1">
        <v>12</v>
      </c>
      <c r="B100" s="1">
        <f>STDEV('ID-41'!B107,'ID-52'!B107,'ID-64'!B107,'ID-74'!B107,'ID-77'!B107)</f>
        <v>0.57005385803325614</v>
      </c>
      <c r="C100" s="1">
        <f>STDEV('ID-23'!B107,'ID-25'!B107,'ID-66'!B107)</f>
        <v>0.36692088246911031</v>
      </c>
      <c r="E100" s="1">
        <v>12</v>
      </c>
      <c r="F100" s="1">
        <f>STDEV('ID-41'!B107,'ID-52'!B107,'ID-64'!B107,'ID-74'!B107,'ID-77'!B107)/SQRT('Sample Number'!$C$4)</f>
        <v>0.25493583547967508</v>
      </c>
      <c r="G100" s="1">
        <f>STDEV('ID-23'!B107,'ID-25'!B107,'ID-66'!B107)/SQRT('Sample Number'!$F$4)</f>
        <v>0.21184187026483589</v>
      </c>
    </row>
    <row r="101" spans="1:7" x14ac:dyDescent="0.25">
      <c r="A101" s="1">
        <v>12.125</v>
      </c>
      <c r="B101" s="1">
        <f>STDEV('ID-41'!B108,'ID-52'!B108,'ID-64'!B108,'ID-74'!B108,'ID-77'!B108)</f>
        <v>0.56961856833703239</v>
      </c>
      <c r="C101" s="1">
        <f>STDEV('ID-23'!B108,'ID-25'!B108,'ID-66'!B108)</f>
        <v>0.39467686790397799</v>
      </c>
      <c r="E101" s="1">
        <v>12.125</v>
      </c>
      <c r="F101" s="1">
        <f>STDEV('ID-41'!B108,'ID-52'!B108,'ID-64'!B108,'ID-74'!B108,'ID-77'!B108)/SQRT('Sample Number'!$C$4)</f>
        <v>0.25474116800954272</v>
      </c>
      <c r="G101" s="1">
        <f>STDEV('ID-23'!B108,'ID-25'!B108,'ID-66'!B108)/SQRT('Sample Number'!$F$4)</f>
        <v>0.22786679592728007</v>
      </c>
    </row>
    <row r="102" spans="1:7" x14ac:dyDescent="0.25">
      <c r="A102" s="1">
        <v>12.25</v>
      </c>
      <c r="B102" s="1">
        <f>STDEV('ID-41'!B109,'ID-52'!B109,'ID-64'!B109,'ID-74'!B109,'ID-77'!B109)</f>
        <v>0.57485766649262726</v>
      </c>
      <c r="C102" s="1">
        <f>STDEV('ID-23'!B109,'ID-25'!B109,'ID-66'!B109)</f>
        <v>0.39668923914253446</v>
      </c>
      <c r="E102" s="1">
        <v>12.25</v>
      </c>
      <c r="F102" s="1">
        <f>STDEV('ID-41'!B109,'ID-52'!B109,'ID-64'!B109,'ID-74'!B109,'ID-77'!B109)/SQRT('Sample Number'!$C$4)</f>
        <v>0.25708416393288352</v>
      </c>
      <c r="G102" s="1">
        <f>STDEV('ID-23'!B109,'ID-25'!B109,'ID-66'!B109)/SQRT('Sample Number'!$F$4)</f>
        <v>0.22902863900357012</v>
      </c>
    </row>
    <row r="103" spans="1:7" x14ac:dyDescent="0.25">
      <c r="A103" s="1">
        <v>12.375</v>
      </c>
      <c r="B103" s="1">
        <f>STDEV('ID-41'!B110,'ID-52'!B110,'ID-64'!B110,'ID-74'!B110,'ID-77'!B110)</f>
        <v>0.58263962916713041</v>
      </c>
      <c r="C103" s="1">
        <f>STDEV('ID-23'!B110,'ID-25'!B110,'ID-66'!B110)</f>
        <v>0.39995540963084714</v>
      </c>
      <c r="E103" s="1">
        <v>12.375</v>
      </c>
      <c r="F103" s="1">
        <f>STDEV('ID-41'!B110,'ID-52'!B110,'ID-64'!B110,'ID-74'!B110,'ID-77'!B110)/SQRT('Sample Number'!$C$4)</f>
        <v>0.26056436344059453</v>
      </c>
      <c r="G103" s="1">
        <f>STDEV('ID-23'!B110,'ID-25'!B110,'ID-66'!B110)/SQRT('Sample Number'!$F$4)</f>
        <v>0.23091436341421664</v>
      </c>
    </row>
    <row r="104" spans="1:7" x14ac:dyDescent="0.25">
      <c r="A104" s="1">
        <v>12.5</v>
      </c>
      <c r="B104" s="1">
        <f>STDEV('ID-41'!B111,'ID-52'!B111,'ID-64'!B111,'ID-74'!B111,'ID-77'!B111)</f>
        <v>0.60195824833351408</v>
      </c>
      <c r="C104" s="1">
        <f>STDEV('ID-23'!B111,'ID-25'!B111,'ID-66'!B111)</f>
        <v>0.4085311955228017</v>
      </c>
      <c r="E104" s="1">
        <v>12.5</v>
      </c>
      <c r="F104" s="1">
        <f>STDEV('ID-41'!B111,'ID-52'!B111,'ID-64'!B111,'ID-74'!B111,'ID-77'!B111)/SQRT('Sample Number'!$C$4)</f>
        <v>0.2692039125780874</v>
      </c>
      <c r="G104" s="1">
        <f>STDEV('ID-23'!B111,'ID-25'!B111,'ID-66'!B111)/SQRT('Sample Number'!$F$4)</f>
        <v>0.23586559570744922</v>
      </c>
    </row>
    <row r="105" spans="1:7" x14ac:dyDescent="0.25">
      <c r="A105" s="1">
        <v>12.625</v>
      </c>
      <c r="B105" s="1">
        <f>STDEV('ID-41'!B112,'ID-52'!B112,'ID-64'!B112,'ID-74'!B112,'ID-77'!B112)</f>
        <v>0.59393210959221898</v>
      </c>
      <c r="C105" s="1">
        <f>STDEV('ID-23'!B112,'ID-25'!B112,'ID-66'!B112)</f>
        <v>0.42275790918263617</v>
      </c>
      <c r="E105" s="1">
        <v>12.625</v>
      </c>
      <c r="F105" s="1">
        <f>STDEV('ID-41'!B112,'ID-52'!B112,'ID-64'!B112,'ID-74'!B112,'ID-77'!B112)/SQRT('Sample Number'!$C$4)</f>
        <v>0.26561451421361132</v>
      </c>
      <c r="G105" s="1">
        <f>STDEV('ID-23'!B112,'ID-25'!B112,'ID-66'!B112)/SQRT('Sample Number'!$F$4)</f>
        <v>0.24407939266863837</v>
      </c>
    </row>
    <row r="106" spans="1:7" x14ac:dyDescent="0.25">
      <c r="A106" s="1">
        <v>12.75</v>
      </c>
      <c r="B106" s="1">
        <f>STDEV('ID-41'!B113,'ID-52'!B113,'ID-64'!B113,'ID-74'!B113,'ID-77'!B113)</f>
        <v>0.59110408355677113</v>
      </c>
      <c r="C106" s="1">
        <f>STDEV('ID-23'!B113,'ID-25'!B113,'ID-66'!B113)</f>
        <v>0.41425180864557082</v>
      </c>
      <c r="E106" s="1">
        <v>12.75</v>
      </c>
      <c r="F106" s="1">
        <f>STDEV('ID-41'!B113,'ID-52'!B113,'ID-64'!B113,'ID-74'!B113,'ID-77'!B113)/SQRT('Sample Number'!$C$4)</f>
        <v>0.26434978252213115</v>
      </c>
      <c r="G106" s="1">
        <f>STDEV('ID-23'!B113,'ID-25'!B113,'ID-66'!B113)/SQRT('Sample Number'!$F$4)</f>
        <v>0.23916839323380967</v>
      </c>
    </row>
    <row r="107" spans="1:7" x14ac:dyDescent="0.25">
      <c r="A107" s="1">
        <v>12.875</v>
      </c>
      <c r="B107" s="1">
        <f>STDEV('ID-41'!B114,'ID-52'!B114,'ID-64'!B114,'ID-74'!B114,'ID-77'!B114)</f>
        <v>0.59152805425398203</v>
      </c>
      <c r="C107" s="1">
        <f>STDEV('ID-23'!B114,'ID-25'!B114,'ID-66'!B114)</f>
        <v>0.41958661124537777</v>
      </c>
      <c r="E107" s="1">
        <v>12.875</v>
      </c>
      <c r="F107" s="1">
        <f>STDEV('ID-41'!B114,'ID-52'!B114,'ID-64'!B114,'ID-74'!B114,'ID-77'!B114)/SQRT('Sample Number'!$C$4)</f>
        <v>0.26453938798201748</v>
      </c>
      <c r="G107" s="1">
        <f>STDEV('ID-23'!B114,'ID-25'!B114,'ID-66'!B114)/SQRT('Sample Number'!$F$4)</f>
        <v>0.24224844295088171</v>
      </c>
    </row>
    <row r="108" spans="1:7" x14ac:dyDescent="0.25">
      <c r="A108" s="1">
        <v>13</v>
      </c>
      <c r="B108" s="1">
        <f>STDEV('ID-41'!B115,'ID-52'!B115,'ID-64'!B115,'ID-74'!B115,'ID-77'!B115)</f>
        <v>0.59542685093770953</v>
      </c>
      <c r="C108" s="1">
        <f>STDEV('ID-23'!B115,'ID-25'!B115,'ID-66'!B115)</f>
        <v>0.39847468892271171</v>
      </c>
      <c r="E108" s="1">
        <v>13</v>
      </c>
      <c r="F108" s="1">
        <f>STDEV('ID-41'!B115,'ID-52'!B115,'ID-64'!B115,'ID-74'!B115,'ID-77'!B115)/SQRT('Sample Number'!$C$4)</f>
        <v>0.26628298286507057</v>
      </c>
      <c r="G108" s="1">
        <f>STDEV('ID-23'!B115,'ID-25'!B115,'ID-66'!B115)/SQRT('Sample Number'!$F$4)</f>
        <v>0.23005946891477999</v>
      </c>
    </row>
    <row r="109" spans="1:7" x14ac:dyDescent="0.25">
      <c r="A109" s="1">
        <v>13.125</v>
      </c>
      <c r="B109" s="1">
        <f>STDEV('ID-41'!B116,'ID-52'!B116,'ID-64'!B116,'ID-74'!B116,'ID-77'!B116)</f>
        <v>0.59041534307161869</v>
      </c>
      <c r="C109" s="1">
        <f>STDEV('ID-23'!B116,'ID-25'!B116,'ID-66'!B116)</f>
        <v>0.39619318577269708</v>
      </c>
      <c r="E109" s="1">
        <v>13.125</v>
      </c>
      <c r="F109" s="1">
        <f>STDEV('ID-41'!B116,'ID-52'!B116,'ID-64'!B116,'ID-74'!B116,'ID-77'!B116)/SQRT('Sample Number'!$C$4)</f>
        <v>0.26404176841339977</v>
      </c>
      <c r="G109" s="1">
        <f>STDEV('ID-23'!B116,'ID-25'!B116,'ID-66'!B116)/SQRT('Sample Number'!$F$4)</f>
        <v>0.22874224245696209</v>
      </c>
    </row>
    <row r="110" spans="1:7" x14ac:dyDescent="0.25">
      <c r="A110" s="1">
        <v>13.25</v>
      </c>
      <c r="B110" s="1">
        <f>STDEV('ID-41'!B117,'ID-52'!B117,'ID-64'!B117,'ID-74'!B117,'ID-77'!B117)</f>
        <v>0.59186083540574963</v>
      </c>
      <c r="C110" s="1">
        <f>STDEV('ID-23'!B117,'ID-25'!B117,'ID-66'!B117)</f>
        <v>0.3962335897162742</v>
      </c>
      <c r="E110" s="1">
        <v>13.25</v>
      </c>
      <c r="F110" s="1">
        <f>STDEV('ID-41'!B117,'ID-52'!B117,'ID-64'!B117,'ID-74'!B117,'ID-77'!B117)/SQRT('Sample Number'!$C$4)</f>
        <v>0.26468821223741407</v>
      </c>
      <c r="G110" s="1">
        <f>STDEV('ID-23'!B117,'ID-25'!B117,'ID-66'!B117)/SQRT('Sample Number'!$F$4)</f>
        <v>0.22876556968466266</v>
      </c>
    </row>
    <row r="111" spans="1:7" x14ac:dyDescent="0.25">
      <c r="A111" s="1">
        <v>13.375</v>
      </c>
      <c r="B111" s="1">
        <f>STDEV('ID-41'!B118,'ID-52'!B118,'ID-64'!B118,'ID-74'!B118,'ID-77'!B118)</f>
        <v>0.57746957065563664</v>
      </c>
      <c r="C111" s="1">
        <f>STDEV('ID-23'!B118,'ID-25'!B118,'ID-66'!B118)</f>
        <v>0.38242200664142501</v>
      </c>
      <c r="E111" s="1">
        <v>13.375</v>
      </c>
      <c r="F111" s="1">
        <f>STDEV('ID-41'!B118,'ID-52'!B118,'ID-64'!B118,'ID-74'!B118,'ID-77'!B118)/SQRT('Sample Number'!$C$4)</f>
        <v>0.25825224298472427</v>
      </c>
      <c r="G111" s="1">
        <f>STDEV('ID-23'!B118,'ID-25'!B118,'ID-66'!B118)/SQRT('Sample Number'!$F$4)</f>
        <v>0.2207914484784636</v>
      </c>
    </row>
    <row r="112" spans="1:7" x14ac:dyDescent="0.25">
      <c r="A112" s="1">
        <v>13.5</v>
      </c>
      <c r="B112" s="1">
        <f>STDEV('ID-41'!B119,'ID-52'!B119,'ID-64'!B119,'ID-74'!B119,'ID-77'!B119)</f>
        <v>0.56948302523902405</v>
      </c>
      <c r="C112" s="1">
        <f>STDEV('ID-23'!B119,'ID-25'!B119,'ID-66'!B119)</f>
        <v>0.3800769052215735</v>
      </c>
      <c r="E112" s="1">
        <v>13.5</v>
      </c>
      <c r="F112" s="1">
        <f>STDEV('ID-41'!B119,'ID-52'!B119,'ID-64'!B119,'ID-74'!B119,'ID-77'!B119)/SQRT('Sample Number'!$C$4)</f>
        <v>0.25468055129333722</v>
      </c>
      <c r="G112" s="1">
        <f>STDEV('ID-23'!B119,'ID-25'!B119,'ID-66'!B119)/SQRT('Sample Number'!$F$4)</f>
        <v>0.21943750354243535</v>
      </c>
    </row>
    <row r="113" spans="1:7" x14ac:dyDescent="0.25">
      <c r="A113" s="1">
        <v>13.625</v>
      </c>
      <c r="B113" s="1">
        <f>STDEV('ID-41'!B120,'ID-52'!B120,'ID-64'!B120,'ID-74'!B120,'ID-77'!B120)</f>
        <v>0.57552973983403899</v>
      </c>
      <c r="C113" s="1">
        <f>STDEV('ID-23'!B120,'ID-25'!B120,'ID-66'!B120)</f>
        <v>0.38479430391643293</v>
      </c>
      <c r="E113" s="1">
        <v>13.625</v>
      </c>
      <c r="F113" s="1">
        <f>STDEV('ID-41'!B120,'ID-52'!B120,'ID-64'!B120,'ID-74'!B120,'ID-77'!B120)/SQRT('Sample Number'!$C$4)</f>
        <v>0.25738472426833592</v>
      </c>
      <c r="G113" s="1">
        <f>STDEV('ID-23'!B120,'ID-25'!B120,'ID-66'!B120)/SQRT('Sample Number'!$F$4)</f>
        <v>0.22216109494878725</v>
      </c>
    </row>
    <row r="114" spans="1:7" x14ac:dyDescent="0.25">
      <c r="A114" s="1">
        <v>13.75</v>
      </c>
      <c r="B114" s="1">
        <f>STDEV('ID-41'!B121,'ID-52'!B121,'ID-64'!B121,'ID-74'!B121,'ID-77'!B121)</f>
        <v>0.58932595614222338</v>
      </c>
      <c r="C114" s="1">
        <f>STDEV('ID-23'!B121,'ID-25'!B121,'ID-66'!B121)</f>
        <v>0.38783056738942961</v>
      </c>
      <c r="E114" s="1">
        <v>13.75</v>
      </c>
      <c r="F114" s="1">
        <f>STDEV('ID-41'!B121,'ID-52'!B121,'ID-64'!B121,'ID-74'!B121,'ID-77'!B121)/SQRT('Sample Number'!$C$4)</f>
        <v>0.26355457976781421</v>
      </c>
      <c r="G114" s="1">
        <f>STDEV('ID-23'!B121,'ID-25'!B121,'ID-66'!B121)/SQRT('Sample Number'!$F$4)</f>
        <v>0.2239140824822525</v>
      </c>
    </row>
    <row r="115" spans="1:7" x14ac:dyDescent="0.25">
      <c r="A115" s="1">
        <v>13.875</v>
      </c>
      <c r="B115" s="1">
        <f>STDEV('ID-41'!B122,'ID-52'!B122,'ID-64'!B122,'ID-74'!B122,'ID-77'!B122)</f>
        <v>0.59399785891210899</v>
      </c>
      <c r="C115" s="1">
        <f>STDEV('ID-23'!B122,'ID-25'!B122,'ID-66'!B122)</f>
        <v>0.37944810983782906</v>
      </c>
      <c r="E115" s="1">
        <v>13.875</v>
      </c>
      <c r="F115" s="1">
        <f>STDEV('ID-41'!B122,'ID-52'!B122,'ID-64'!B122,'ID-74'!B122,'ID-77'!B122)/SQRT('Sample Number'!$C$4)</f>
        <v>0.26564391820336097</v>
      </c>
      <c r="G115" s="1">
        <f>STDEV('ID-23'!B122,'ID-25'!B122,'ID-66'!B122)/SQRT('Sample Number'!$F$4)</f>
        <v>0.2190744683583653</v>
      </c>
    </row>
    <row r="116" spans="1:7" x14ac:dyDescent="0.25">
      <c r="A116" s="1">
        <v>14</v>
      </c>
      <c r="B116" s="1">
        <f>STDEV('ID-41'!B123,'ID-52'!B123,'ID-64'!B123,'ID-74'!B123,'ID-77'!B123)</f>
        <v>0.59370690919040559</v>
      </c>
      <c r="C116" s="1">
        <f>STDEV('ID-23'!B123,'ID-25'!B123,'ID-66'!B123)</f>
        <v>0.37543729417145083</v>
      </c>
      <c r="E116" s="1">
        <v>14</v>
      </c>
      <c r="F116" s="1">
        <f>STDEV('ID-41'!B123,'ID-52'!B123,'ID-64'!B123,'ID-74'!B123,'ID-77'!B123)/SQRT('Sample Number'!$C$4)</f>
        <v>0.26551380153220827</v>
      </c>
      <c r="G116" s="1">
        <f>STDEV('ID-23'!B123,'ID-25'!B123,'ID-66'!B123)/SQRT('Sample Number'!$F$4)</f>
        <v>0.21675882285371187</v>
      </c>
    </row>
    <row r="117" spans="1:7" x14ac:dyDescent="0.25">
      <c r="A117" s="1">
        <v>14.125</v>
      </c>
      <c r="B117" s="1">
        <f>STDEV('ID-41'!B124,'ID-52'!B124,'ID-64'!B124,'ID-74'!B124,'ID-77'!B124)</f>
        <v>0.60151956106553084</v>
      </c>
      <c r="C117" s="1">
        <f>STDEV('ID-23'!B124,'ID-25'!B124,'ID-66'!B124)</f>
        <v>0.35752182946849048</v>
      </c>
      <c r="E117" s="1">
        <v>14.125</v>
      </c>
      <c r="F117" s="1">
        <f>STDEV('ID-41'!B124,'ID-52'!B124,'ID-64'!B124,'ID-74'!B124,'ID-77'!B124)/SQRT('Sample Number'!$C$4)</f>
        <v>0.26900772566767256</v>
      </c>
      <c r="G117" s="1">
        <f>STDEV('ID-23'!B124,'ID-25'!B124,'ID-66'!B124)/SQRT('Sample Number'!$F$4)</f>
        <v>0.20641532448480046</v>
      </c>
    </row>
    <row r="118" spans="1:7" x14ac:dyDescent="0.25">
      <c r="A118" s="1">
        <v>14.25</v>
      </c>
      <c r="B118" s="1">
        <f>STDEV('ID-41'!B125,'ID-52'!B125,'ID-64'!B125,'ID-74'!B125,'ID-77'!B125)</f>
        <v>0.63622520613470535</v>
      </c>
      <c r="C118" s="1">
        <f>STDEV('ID-23'!B125,'ID-25'!B125,'ID-66'!B125)</f>
        <v>0.38094005121637964</v>
      </c>
      <c r="E118" s="1">
        <v>14.25</v>
      </c>
      <c r="F118" s="1">
        <f>STDEV('ID-41'!B125,'ID-52'!B125,'ID-64'!B125,'ID-74'!B125,'ID-77'!B125)/SQRT('Sample Number'!$C$4)</f>
        <v>0.28452856198320348</v>
      </c>
      <c r="G118" s="1">
        <f>STDEV('ID-23'!B125,'ID-25'!B125,'ID-66'!B125)/SQRT('Sample Number'!$F$4)</f>
        <v>0.21993584111488662</v>
      </c>
    </row>
    <row r="119" spans="1:7" x14ac:dyDescent="0.25">
      <c r="A119" s="1">
        <v>14.375</v>
      </c>
      <c r="B119" s="1">
        <f>STDEV('ID-41'!B126,'ID-52'!B126,'ID-64'!B126,'ID-74'!B126,'ID-77'!B126)</f>
        <v>0.64258824760369271</v>
      </c>
      <c r="C119" s="1">
        <f>STDEV('ID-23'!B126,'ID-25'!B126,'ID-66'!B126)</f>
        <v>0.3936913201473336</v>
      </c>
      <c r="E119" s="1">
        <v>14.375</v>
      </c>
      <c r="F119" s="1">
        <f>STDEV('ID-41'!B126,'ID-52'!B126,'ID-64'!B126,'ID-74'!B126,'ID-77'!B126)/SQRT('Sample Number'!$C$4)</f>
        <v>0.28737420063686464</v>
      </c>
      <c r="G119" s="1">
        <f>STDEV('ID-23'!B126,'ID-25'!B126,'ID-66'!B126)/SQRT('Sample Number'!$F$4)</f>
        <v>0.2272977896646822</v>
      </c>
    </row>
    <row r="120" spans="1:7" x14ac:dyDescent="0.25">
      <c r="A120" s="1">
        <v>14.5</v>
      </c>
      <c r="B120" s="1">
        <f>STDEV('ID-41'!B127,'ID-52'!B127,'ID-64'!B127,'ID-74'!B127,'ID-77'!B127)</f>
        <v>0.65151153252916949</v>
      </c>
      <c r="C120" s="1">
        <f>STDEV('ID-23'!B127,'ID-25'!B127,'ID-66'!B127)</f>
        <v>0.4026884730472346</v>
      </c>
      <c r="E120" s="1">
        <v>14.5</v>
      </c>
      <c r="F120" s="1">
        <f>STDEV('ID-41'!B127,'ID-52'!B127,'ID-64'!B127,'ID-74'!B127,'ID-77'!B127)/SQRT('Sample Number'!$C$4)</f>
        <v>0.29136481497205768</v>
      </c>
      <c r="G120" s="1">
        <f>STDEV('ID-23'!B127,'ID-25'!B127,'ID-66'!B127)/SQRT('Sample Number'!$F$4)</f>
        <v>0.23249229831338028</v>
      </c>
    </row>
    <row r="121" spans="1:7" x14ac:dyDescent="0.25">
      <c r="A121" s="1">
        <v>14.625</v>
      </c>
      <c r="B121" s="1">
        <f>STDEV('ID-41'!B128,'ID-52'!B128,'ID-64'!B128,'ID-74'!B128,'ID-77'!B128)</f>
        <v>0.63626497010843686</v>
      </c>
      <c r="C121" s="1">
        <f>STDEV('ID-23'!B128,'ID-25'!B128,'ID-66'!B128)</f>
        <v>0.41552433838830427</v>
      </c>
      <c r="E121" s="1">
        <v>14.625</v>
      </c>
      <c r="F121" s="1">
        <f>STDEV('ID-41'!B128,'ID-52'!B128,'ID-64'!B128,'ID-74'!B128,'ID-77'!B128)/SQRT('Sample Number'!$C$4)</f>
        <v>0.28454634497286729</v>
      </c>
      <c r="G121" s="1">
        <f>STDEV('ID-23'!B128,'ID-25'!B128,'ID-66'!B128)/SQRT('Sample Number'!$F$4)</f>
        <v>0.23990308862332863</v>
      </c>
    </row>
    <row r="122" spans="1:7" x14ac:dyDescent="0.25">
      <c r="A122" s="1">
        <v>14.75</v>
      </c>
      <c r="B122" s="1">
        <f>STDEV('ID-41'!B129,'ID-52'!B129,'ID-64'!B129,'ID-74'!B129,'ID-77'!B129)</f>
        <v>0.63426151460442892</v>
      </c>
      <c r="C122" s="1">
        <f>STDEV('ID-23'!B129,'ID-25'!B129,'ID-66'!B129)</f>
        <v>0.4185640663842386</v>
      </c>
      <c r="E122" s="1">
        <v>14.75</v>
      </c>
      <c r="F122" s="1">
        <f>STDEV('ID-41'!B129,'ID-52'!B129,'ID-64'!B129,'ID-74'!B129,'ID-77'!B129)/SQRT('Sample Number'!$C$4)</f>
        <v>0.28365037243349572</v>
      </c>
      <c r="G122" s="1">
        <f>STDEV('ID-23'!B129,'ID-25'!B129,'ID-66'!B129)/SQRT('Sample Number'!$F$4)</f>
        <v>0.24165807640004455</v>
      </c>
    </row>
    <row r="123" spans="1:7" x14ac:dyDescent="0.25">
      <c r="A123" s="1">
        <v>14.875</v>
      </c>
      <c r="B123" s="1">
        <f>STDEV('ID-41'!B130,'ID-52'!B130,'ID-64'!B130,'ID-74'!B130,'ID-77'!B130)</f>
        <v>0.64130569923972558</v>
      </c>
      <c r="C123" s="1">
        <f>STDEV('ID-23'!B130,'ID-25'!B130,'ID-66'!B130)</f>
        <v>0.44095404927747001</v>
      </c>
      <c r="E123" s="1">
        <v>14.875</v>
      </c>
      <c r="F123" s="1">
        <f>STDEV('ID-41'!B130,'ID-52'!B130,'ID-64'!B130,'ID-74'!B130,'ID-77'!B130)/SQRT('Sample Number'!$C$4)</f>
        <v>0.28680062757161229</v>
      </c>
      <c r="G123" s="1">
        <f>STDEV('ID-23'!B130,'ID-25'!B130,'ID-66'!B130)/SQRT('Sample Number'!$F$4)</f>
        <v>0.25458493905060281</v>
      </c>
    </row>
    <row r="124" spans="1:7" x14ac:dyDescent="0.25">
      <c r="A124" s="1">
        <v>15</v>
      </c>
      <c r="B124" s="1">
        <f>STDEV('ID-41'!B131,'ID-52'!B131,'ID-64'!B131,'ID-74'!B131,'ID-77'!B131)</f>
        <v>0.656474240297379</v>
      </c>
      <c r="C124" s="1">
        <f>STDEV('ID-23'!B131,'ID-25'!B131,'ID-66'!B131)</f>
        <v>0.42846147650288169</v>
      </c>
      <c r="E124" s="1">
        <v>15</v>
      </c>
      <c r="F124" s="1">
        <f>STDEV('ID-41'!B131,'ID-52'!B131,'ID-64'!B131,'ID-74'!B131,'ID-77'!B131)/SQRT('Sample Number'!$C$4)</f>
        <v>0.29358420535649421</v>
      </c>
      <c r="G124" s="1">
        <f>STDEV('ID-23'!B131,'ID-25'!B131,'ID-66'!B131)/SQRT('Sample Number'!$F$4)</f>
        <v>0.24737234879632328</v>
      </c>
    </row>
    <row r="125" spans="1:7" x14ac:dyDescent="0.25">
      <c r="A125" s="1">
        <v>15.125</v>
      </c>
      <c r="B125" s="1">
        <f>STDEV('ID-41'!B132,'ID-52'!B132,'ID-64'!B132,'ID-74'!B132,'ID-77'!B132)</f>
        <v>0.64643817216413857</v>
      </c>
      <c r="C125" s="1">
        <f>STDEV('ID-23'!B132,'ID-25'!B132,'ID-66'!B132)</f>
        <v>0.42181222933734791</v>
      </c>
      <c r="E125" s="1">
        <v>15.125</v>
      </c>
      <c r="F125" s="1">
        <f>STDEV('ID-41'!B132,'ID-52'!B132,'ID-64'!B132,'ID-74'!B132,'ID-77'!B132)/SQRT('Sample Number'!$C$4)</f>
        <v>0.28909593924194521</v>
      </c>
      <c r="G125" s="1">
        <f>STDEV('ID-23'!B132,'ID-25'!B132,'ID-66'!B132)/SQRT('Sample Number'!$F$4)</f>
        <v>0.24353340415539398</v>
      </c>
    </row>
    <row r="126" spans="1:7" x14ac:dyDescent="0.25">
      <c r="A126" s="1">
        <v>15.25</v>
      </c>
      <c r="B126" s="1">
        <f>STDEV('ID-41'!B133,'ID-52'!B133,'ID-64'!B133,'ID-74'!B133,'ID-77'!B133)</f>
        <v>0.65310296713403182</v>
      </c>
      <c r="C126" s="1">
        <f>STDEV('ID-23'!B133,'ID-25'!B133,'ID-66'!B133)</f>
        <v>0.42917059994137835</v>
      </c>
      <c r="E126" s="1">
        <v>15.25</v>
      </c>
      <c r="F126" s="1">
        <f>STDEV('ID-41'!B133,'ID-52'!B133,'ID-64'!B133,'ID-74'!B133,'ID-77'!B133)/SQRT('Sample Number'!$C$4)</f>
        <v>0.29207652616370122</v>
      </c>
      <c r="G126" s="1">
        <f>STDEV('ID-23'!B133,'ID-25'!B133,'ID-66'!B133)/SQRT('Sample Number'!$F$4)</f>
        <v>0.24778176140442798</v>
      </c>
    </row>
    <row r="127" spans="1:7" x14ac:dyDescent="0.25">
      <c r="A127" s="1">
        <v>15.375</v>
      </c>
      <c r="B127" s="1">
        <f>STDEV('ID-41'!B134,'ID-52'!B134,'ID-64'!B134,'ID-74'!B134,'ID-77'!B134)</f>
        <v>0.66236333082158927</v>
      </c>
      <c r="C127" s="1">
        <f>STDEV('ID-23'!B134,'ID-25'!B134,'ID-66'!B134)</f>
        <v>0.42367011939135085</v>
      </c>
      <c r="E127" s="1">
        <v>15.375</v>
      </c>
      <c r="F127" s="1">
        <f>STDEV('ID-41'!B134,'ID-52'!B134,'ID-64'!B134,'ID-74'!B134,'ID-77'!B134)/SQRT('Sample Number'!$C$4)</f>
        <v>0.29621788670405103</v>
      </c>
      <c r="G127" s="1">
        <f>STDEV('ID-23'!B134,'ID-25'!B134,'ID-66'!B134)/SQRT('Sample Number'!$F$4)</f>
        <v>0.2446060574781973</v>
      </c>
    </row>
    <row r="128" spans="1:7" x14ac:dyDescent="0.25">
      <c r="A128" s="1">
        <v>15.5</v>
      </c>
      <c r="B128" s="1">
        <f>STDEV('ID-41'!B135,'ID-52'!B135,'ID-64'!B135,'ID-74'!B135,'ID-77'!B135)</f>
        <v>0.6660870243816569</v>
      </c>
      <c r="C128" s="1">
        <f>STDEV('ID-23'!B135,'ID-25'!B135,'ID-66'!B135)</f>
        <v>0.43256654589387783</v>
      </c>
      <c r="E128" s="1">
        <v>15.5</v>
      </c>
      <c r="F128" s="1">
        <f>STDEV('ID-41'!B135,'ID-52'!B135,'ID-64'!B135,'ID-74'!B135,'ID-77'!B135)/SQRT('Sample Number'!$C$4)</f>
        <v>0.29788317308958889</v>
      </c>
      <c r="G128" s="1">
        <f>STDEV('ID-23'!B135,'ID-25'!B135,'ID-66'!B135)/SQRT('Sample Number'!$F$4)</f>
        <v>0.24974241171425698</v>
      </c>
    </row>
    <row r="129" spans="1:7" x14ac:dyDescent="0.25">
      <c r="A129" s="1">
        <v>15.625</v>
      </c>
      <c r="B129" s="1">
        <f>STDEV('ID-41'!B136,'ID-52'!B136,'ID-64'!B136,'ID-74'!B136,'ID-77'!B136)</f>
        <v>0.66205431870092624</v>
      </c>
      <c r="C129" s="1">
        <f>STDEV('ID-23'!B136,'ID-25'!B136,'ID-66'!B136)</f>
        <v>0.43068337140926455</v>
      </c>
      <c r="E129" s="1">
        <v>15.625</v>
      </c>
      <c r="F129" s="1">
        <f>STDEV('ID-41'!B136,'ID-52'!B136,'ID-64'!B136,'ID-74'!B136,'ID-77'!B136)/SQRT('Sample Number'!$C$4)</f>
        <v>0.29607969228251624</v>
      </c>
      <c r="G129" s="1">
        <f>STDEV('ID-23'!B136,'ID-25'!B136,'ID-66'!B136)/SQRT('Sample Number'!$F$4)</f>
        <v>0.24865516041863447</v>
      </c>
    </row>
    <row r="130" spans="1:7" x14ac:dyDescent="0.25">
      <c r="A130" s="1">
        <v>15.75</v>
      </c>
      <c r="B130" s="1">
        <f>STDEV('ID-41'!B137,'ID-52'!B137,'ID-64'!B137,'ID-74'!B137,'ID-77'!B137)</f>
        <v>0.66396819605231538</v>
      </c>
      <c r="C130" s="1">
        <f>STDEV('ID-23'!B137,'ID-25'!B137,'ID-66'!B137)</f>
        <v>0.42101662595687683</v>
      </c>
      <c r="E130" s="1">
        <v>15.75</v>
      </c>
      <c r="F130" s="1">
        <f>STDEV('ID-41'!B137,'ID-52'!B137,'ID-64'!B137,'ID-74'!B137,'ID-77'!B137)/SQRT('Sample Number'!$C$4)</f>
        <v>0.29693560425417692</v>
      </c>
      <c r="G130" s="1">
        <f>STDEV('ID-23'!B137,'ID-25'!B137,'ID-66'!B137)/SQRT('Sample Number'!$F$4)</f>
        <v>0.24307406232951084</v>
      </c>
    </row>
    <row r="131" spans="1:7" x14ac:dyDescent="0.25">
      <c r="A131" s="1">
        <v>15.875</v>
      </c>
      <c r="B131" s="1">
        <f>STDEV('ID-41'!B138,'ID-52'!B138,'ID-64'!B138,'ID-74'!B138,'ID-77'!B138)</f>
        <v>0.65551267139965841</v>
      </c>
      <c r="C131" s="1">
        <f>STDEV('ID-23'!B138,'ID-25'!B138,'ID-66'!B138)</f>
        <v>0.45423883925616548</v>
      </c>
      <c r="E131" s="1">
        <v>15.875</v>
      </c>
      <c r="F131" s="1">
        <f>STDEV('ID-41'!B138,'ID-52'!B138,'ID-64'!B138,'ID-74'!B138,'ID-77'!B138)/SQRT('Sample Number'!$C$4)</f>
        <v>0.29315417867242366</v>
      </c>
      <c r="G131" s="1">
        <f>STDEV('ID-23'!B138,'ID-25'!B138,'ID-66'!B138)/SQRT('Sample Number'!$F$4)</f>
        <v>0.26225491612093033</v>
      </c>
    </row>
    <row r="132" spans="1:7" x14ac:dyDescent="0.25">
      <c r="A132" s="1">
        <v>16</v>
      </c>
      <c r="B132" s="1">
        <f>STDEV('ID-41'!B139,'ID-52'!B139,'ID-64'!B139,'ID-74'!B139,'ID-77'!B139)</f>
        <v>0.65820547205768243</v>
      </c>
      <c r="C132" s="1">
        <f>STDEV('ID-23'!B139,'ID-25'!B139,'ID-66'!B139)</f>
        <v>0.47290414296204031</v>
      </c>
      <c r="E132" s="1">
        <v>16</v>
      </c>
      <c r="F132" s="1">
        <f>STDEV('ID-41'!B139,'ID-52'!B139,'ID-64'!B139,'ID-74'!B139,'ID-77'!B139)/SQRT('Sample Number'!$C$4)</f>
        <v>0.29435843573666326</v>
      </c>
      <c r="G132" s="1">
        <f>STDEV('ID-23'!B139,'ID-25'!B139,'ID-66'!B139)/SQRT('Sample Number'!$F$4)</f>
        <v>0.27303133424002324</v>
      </c>
    </row>
    <row r="133" spans="1:7" x14ac:dyDescent="0.25">
      <c r="A133" s="1">
        <v>16.125</v>
      </c>
      <c r="B133" s="1">
        <f>STDEV('ID-41'!B140,'ID-52'!B140,'ID-64'!B140,'ID-74'!B140,'ID-77'!B140)</f>
        <v>0.6597877888053284</v>
      </c>
      <c r="C133" s="1">
        <f>STDEV('ID-23'!B140,'ID-25'!B140,'ID-66'!B140)</f>
        <v>0.46249279754872152</v>
      </c>
      <c r="E133" s="1">
        <v>16.125</v>
      </c>
      <c r="F133" s="1">
        <f>STDEV('ID-41'!B140,'ID-52'!B140,'ID-64'!B140,'ID-74'!B140,'ID-77'!B140)/SQRT('Sample Number'!$C$4)</f>
        <v>0.2950660692985978</v>
      </c>
      <c r="G133" s="1">
        <f>STDEV('ID-23'!B140,'ID-25'!B140,'ID-66'!B140)/SQRT('Sample Number'!$F$4)</f>
        <v>0.26702034116301748</v>
      </c>
    </row>
    <row r="134" spans="1:7" x14ac:dyDescent="0.25">
      <c r="A134" s="1">
        <v>16.25</v>
      </c>
      <c r="B134" s="1">
        <f>STDEV('ID-41'!B141,'ID-52'!B141,'ID-64'!B141,'ID-74'!B141,'ID-77'!B141)</f>
        <v>0.66325961804554867</v>
      </c>
      <c r="C134" s="1">
        <f>STDEV('ID-23'!B141,'ID-25'!B141,'ID-66'!B141)</f>
        <v>0.43246502934971381</v>
      </c>
      <c r="E134" s="1">
        <v>16.25</v>
      </c>
      <c r="F134" s="1">
        <f>STDEV('ID-41'!B141,'ID-52'!B141,'ID-64'!B141,'ID-74'!B141,'ID-77'!B141)/SQRT('Sample Number'!$C$4)</f>
        <v>0.29661871853607857</v>
      </c>
      <c r="G134" s="1">
        <f>STDEV('ID-23'!B141,'ID-25'!B141,'ID-66'!B141)/SQRT('Sample Number'!$F$4)</f>
        <v>0.2496838011101567</v>
      </c>
    </row>
    <row r="135" spans="1:7" x14ac:dyDescent="0.25">
      <c r="A135" s="1">
        <v>16.375</v>
      </c>
      <c r="B135" s="1">
        <f>STDEV('ID-41'!B142,'ID-52'!B142,'ID-64'!B142,'ID-74'!B142,'ID-77'!B142)</f>
        <v>0.66375286876832174</v>
      </c>
      <c r="C135" s="1">
        <f>STDEV('ID-23'!B142,'ID-25'!B142,'ID-66'!B142)</f>
        <v>0.4417892602947272</v>
      </c>
      <c r="E135" s="1">
        <v>16.375</v>
      </c>
      <c r="F135" s="1">
        <f>STDEV('ID-41'!B142,'ID-52'!B142,'ID-64'!B142,'ID-74'!B142,'ID-77'!B142)/SQRT('Sample Number'!$C$4)</f>
        <v>0.29683930696529287</v>
      </c>
      <c r="G135" s="1">
        <f>STDEV('ID-23'!B142,'ID-25'!B142,'ID-66'!B142)/SQRT('Sample Number'!$F$4)</f>
        <v>0.25506714835624639</v>
      </c>
    </row>
    <row r="136" spans="1:7" x14ac:dyDescent="0.25">
      <c r="A136" s="1">
        <v>16.5</v>
      </c>
      <c r="B136" s="1">
        <f>STDEV('ID-41'!B143,'ID-52'!B143,'ID-64'!B143,'ID-74'!B143,'ID-77'!B143)</f>
        <v>0.65854468824097134</v>
      </c>
      <c r="C136" s="1">
        <f>STDEV('ID-23'!B143,'ID-25'!B143,'ID-66'!B143)</f>
        <v>0.45329137120522078</v>
      </c>
      <c r="E136" s="1">
        <v>16.5</v>
      </c>
      <c r="F136" s="1">
        <f>STDEV('ID-41'!B143,'ID-52'!B143,'ID-64'!B143,'ID-74'!B143,'ID-77'!B143)/SQRT('Sample Number'!$C$4)</f>
        <v>0.29451013782564367</v>
      </c>
      <c r="G136" s="1">
        <f>STDEV('ID-23'!B143,'ID-25'!B143,'ID-66'!B143)/SQRT('Sample Number'!$F$4)</f>
        <v>0.26170789518666882</v>
      </c>
    </row>
    <row r="137" spans="1:7" x14ac:dyDescent="0.25">
      <c r="A137" s="1">
        <v>16.625</v>
      </c>
      <c r="B137" s="1">
        <f>STDEV('ID-41'!B144,'ID-52'!B144,'ID-64'!B144,'ID-74'!B144,'ID-77'!B144)</f>
        <v>0.652009173714586</v>
      </c>
      <c r="C137" s="1">
        <f>STDEV('ID-23'!B144,'ID-25'!B144,'ID-66'!B144)</f>
        <v>0.47214694046322092</v>
      </c>
      <c r="E137" s="1">
        <v>16.625</v>
      </c>
      <c r="F137" s="1">
        <f>STDEV('ID-41'!B144,'ID-52'!B144,'ID-64'!B144,'ID-74'!B144,'ID-77'!B144)/SQRT('Sample Number'!$C$4)</f>
        <v>0.29158736687585668</v>
      </c>
      <c r="G137" s="1">
        <f>STDEV('ID-23'!B144,'ID-25'!B144,'ID-66'!B144)/SQRT('Sample Number'!$F$4)</f>
        <v>0.27259416317349883</v>
      </c>
    </row>
    <row r="138" spans="1:7" x14ac:dyDescent="0.25">
      <c r="A138" s="1">
        <v>16.75</v>
      </c>
      <c r="B138" s="1">
        <f>STDEV('ID-41'!B145,'ID-52'!B145,'ID-64'!B145,'ID-74'!B145,'ID-77'!B145)</f>
        <v>0.66043296100066495</v>
      </c>
      <c r="C138" s="1">
        <f>STDEV('ID-23'!B145,'ID-25'!B145,'ID-66'!B145)</f>
        <v>0.47011397341058059</v>
      </c>
      <c r="E138" s="1">
        <v>16.75</v>
      </c>
      <c r="F138" s="1">
        <f>STDEV('ID-41'!B145,'ID-52'!B145,'ID-64'!B145,'ID-74'!B145,'ID-77'!B145)/SQRT('Sample Number'!$C$4)</f>
        <v>0.29535459907579087</v>
      </c>
      <c r="G138" s="1">
        <f>STDEV('ID-23'!B145,'ID-25'!B145,'ID-66'!B145)/SQRT('Sample Number'!$F$4)</f>
        <v>0.2714204290984033</v>
      </c>
    </row>
    <row r="139" spans="1:7" x14ac:dyDescent="0.25">
      <c r="A139" s="1">
        <v>16.875</v>
      </c>
      <c r="B139" s="1">
        <f>STDEV('ID-41'!B146,'ID-52'!B146,'ID-64'!B146,'ID-74'!B146,'ID-77'!B146)</f>
        <v>0.65293767147102122</v>
      </c>
      <c r="C139" s="1">
        <f>STDEV('ID-23'!B146,'ID-25'!B146,'ID-66'!B146)</f>
        <v>0.51418570697145638</v>
      </c>
      <c r="E139" s="1">
        <v>16.875</v>
      </c>
      <c r="F139" s="1">
        <f>STDEV('ID-41'!B146,'ID-52'!B146,'ID-64'!B146,'ID-74'!B146,'ID-77'!B146)/SQRT('Sample Number'!$C$4)</f>
        <v>0.29200260369592568</v>
      </c>
      <c r="G139" s="1">
        <f>STDEV('ID-23'!B146,'ID-25'!B146,'ID-66'!B146)/SQRT('Sample Number'!$F$4)</f>
        <v>0.29686525633342842</v>
      </c>
    </row>
    <row r="140" spans="1:7" x14ac:dyDescent="0.25">
      <c r="A140" s="1">
        <v>17</v>
      </c>
      <c r="B140" s="1">
        <f>STDEV('ID-41'!B147,'ID-52'!B147,'ID-64'!B147,'ID-74'!B147,'ID-77'!B147)</f>
        <v>0.66073259692635444</v>
      </c>
      <c r="C140" s="1">
        <f>STDEV('ID-23'!B147,'ID-25'!B147,'ID-66'!B147)</f>
        <v>0.51867722514817216</v>
      </c>
      <c r="E140" s="1">
        <v>17</v>
      </c>
      <c r="F140" s="1">
        <f>STDEV('ID-41'!B147,'ID-52'!B147,'ID-64'!B147,'ID-74'!B147,'ID-77'!B147)/SQRT('Sample Number'!$C$4)</f>
        <v>0.29548860033545943</v>
      </c>
      <c r="G140" s="1">
        <f>STDEV('ID-23'!B147,'ID-25'!B147,'ID-66'!B147)/SQRT('Sample Number'!$F$4)</f>
        <v>0.29945843556182533</v>
      </c>
    </row>
    <row r="141" spans="1:7" x14ac:dyDescent="0.25">
      <c r="A141" s="1">
        <v>17.125</v>
      </c>
      <c r="B141" s="1">
        <f>STDEV('ID-41'!B148,'ID-52'!B148,'ID-64'!B148,'ID-74'!B148,'ID-77'!B148)</f>
        <v>0.66616411050718471</v>
      </c>
      <c r="C141" s="1">
        <f>STDEV('ID-23'!B148,'ID-25'!B148,'ID-66'!B148)</f>
        <v>0.54179909619357725</v>
      </c>
      <c r="E141" s="1">
        <v>17.125</v>
      </c>
      <c r="F141" s="1">
        <f>STDEV('ID-41'!B148,'ID-52'!B148,'ID-64'!B148,'ID-74'!B148,'ID-77'!B148)/SQRT('Sample Number'!$C$4)</f>
        <v>0.29791764705294937</v>
      </c>
      <c r="G141" s="1">
        <f>STDEV('ID-23'!B148,'ID-25'!B148,'ID-66'!B148)/SQRT('Sample Number'!$F$4)</f>
        <v>0.31280785403405781</v>
      </c>
    </row>
    <row r="142" spans="1:7" x14ac:dyDescent="0.25">
      <c r="A142" s="1">
        <v>17.25</v>
      </c>
      <c r="B142" s="1">
        <f>STDEV('ID-41'!B149,'ID-52'!B149,'ID-64'!B149,'ID-74'!B149,'ID-77'!B149)</f>
        <v>0.67413686152979935</v>
      </c>
      <c r="C142" s="1">
        <f>STDEV('ID-23'!B149,'ID-25'!B149,'ID-66'!B149)</f>
        <v>0.52741194161854588</v>
      </c>
      <c r="E142" s="1">
        <v>17.25</v>
      </c>
      <c r="F142" s="1">
        <f>STDEV('ID-41'!B149,'ID-52'!B149,'ID-64'!B149,'ID-74'!B149,'ID-77'!B149)/SQRT('Sample Number'!$C$4)</f>
        <v>0.30148316970379885</v>
      </c>
      <c r="G142" s="1">
        <f>STDEV('ID-23'!B149,'ID-25'!B149,'ID-66'!B149)/SQRT('Sample Number'!$F$4)</f>
        <v>0.30450142646729067</v>
      </c>
    </row>
    <row r="143" spans="1:7" x14ac:dyDescent="0.25">
      <c r="A143" s="1">
        <v>17.375</v>
      </c>
      <c r="B143" s="1">
        <f>STDEV('ID-41'!B150,'ID-52'!B150,'ID-64'!B150,'ID-74'!B150,'ID-77'!B150)</f>
        <v>0.67549334154772767</v>
      </c>
      <c r="C143" s="1">
        <f>STDEV('ID-23'!B150,'ID-25'!B150,'ID-66'!B150)</f>
        <v>0.56367645981755998</v>
      </c>
      <c r="E143" s="1">
        <v>17.375</v>
      </c>
      <c r="F143" s="1">
        <f>STDEV('ID-41'!B150,'ID-52'!B150,'ID-64'!B150,'ID-74'!B150,'ID-77'!B150)/SQRT('Sample Number'!$C$4)</f>
        <v>0.30208980600984042</v>
      </c>
      <c r="G143" s="1">
        <f>STDEV('ID-23'!B150,'ID-25'!B150,'ID-66'!B150)/SQRT('Sample Number'!$F$4)</f>
        <v>0.32543875581152354</v>
      </c>
    </row>
    <row r="144" spans="1:7" x14ac:dyDescent="0.25">
      <c r="A144" s="1">
        <v>17.5</v>
      </c>
      <c r="B144" s="1">
        <f>STDEV('ID-41'!B151,'ID-52'!B151,'ID-64'!B151,'ID-74'!B151,'ID-77'!B151)</f>
        <v>0.67699746498749458</v>
      </c>
      <c r="C144" s="1">
        <f>STDEV('ID-23'!B151,'ID-25'!B151,'ID-66'!B151)</f>
        <v>0.55142144678066618</v>
      </c>
      <c r="E144" s="1">
        <v>17.5</v>
      </c>
      <c r="F144" s="1">
        <f>STDEV('ID-41'!B151,'ID-52'!B151,'ID-64'!B151,'ID-74'!B151,'ID-77'!B151)/SQRT('Sample Number'!$C$4)</f>
        <v>0.3027624704614143</v>
      </c>
      <c r="G144" s="1">
        <f>STDEV('ID-23'!B151,'ID-25'!B151,'ID-66'!B151)/SQRT('Sample Number'!$F$4)</f>
        <v>0.31836332073575052</v>
      </c>
    </row>
    <row r="145" spans="1:7" x14ac:dyDescent="0.25">
      <c r="A145" s="1">
        <v>17.625</v>
      </c>
      <c r="B145" s="1">
        <f>STDEV('ID-41'!B152,'ID-52'!B152,'ID-64'!B152,'ID-74'!B152,'ID-77'!B152)</f>
        <v>0.66798354530689252</v>
      </c>
      <c r="C145" s="1">
        <f>STDEV('ID-23'!B152,'ID-25'!B152,'ID-66'!B152)</f>
        <v>0.56009364095039937</v>
      </c>
      <c r="E145" s="1">
        <v>17.625</v>
      </c>
      <c r="F145" s="1">
        <f>STDEV('ID-41'!B152,'ID-52'!B152,'ID-64'!B152,'ID-74'!B152,'ID-77'!B152)/SQRT('Sample Number'!$C$4)</f>
        <v>0.29873132303150446</v>
      </c>
      <c r="G145" s="1">
        <f>STDEV('ID-23'!B152,'ID-25'!B152,'ID-66'!B152)/SQRT('Sample Number'!$F$4)</f>
        <v>0.32337021437411068</v>
      </c>
    </row>
    <row r="146" spans="1:7" x14ac:dyDescent="0.25">
      <c r="A146" s="1">
        <v>17.75</v>
      </c>
      <c r="B146" s="1">
        <f>STDEV('ID-41'!B153,'ID-52'!B153,'ID-64'!B153,'ID-74'!B153,'ID-77'!B153)</f>
        <v>0.66321764103733383</v>
      </c>
      <c r="C146" s="1">
        <f>STDEV('ID-23'!B153,'ID-25'!B153,'ID-66'!B153)</f>
        <v>0.58197029209091666</v>
      </c>
      <c r="E146" s="1">
        <v>17.75</v>
      </c>
      <c r="F146" s="1">
        <f>STDEV('ID-41'!B153,'ID-52'!B153,'ID-64'!B153,'ID-74'!B153,'ID-77'!B153)/SQRT('Sample Number'!$C$4)</f>
        <v>0.29659994584730648</v>
      </c>
      <c r="G146" s="1">
        <f>STDEV('ID-23'!B153,'ID-25'!B153,'ID-66'!B153)/SQRT('Sample Number'!$F$4)</f>
        <v>0.33600070479905592</v>
      </c>
    </row>
    <row r="147" spans="1:7" x14ac:dyDescent="0.25">
      <c r="A147" s="1">
        <v>17.875</v>
      </c>
      <c r="B147" s="1">
        <f>STDEV('ID-41'!B154,'ID-52'!B154,'ID-64'!B154,'ID-74'!B154,'ID-77'!B154)</f>
        <v>0.65350980219999666</v>
      </c>
      <c r="C147" s="1">
        <f>STDEV('ID-23'!B154,'ID-25'!B154,'ID-66'!B154)</f>
        <v>0.61961594589329494</v>
      </c>
      <c r="E147" s="1">
        <v>17.875</v>
      </c>
      <c r="F147" s="1">
        <f>STDEV('ID-41'!B154,'ID-52'!B154,'ID-64'!B154,'ID-74'!B154,'ID-77'!B154)/SQRT('Sample Number'!$C$4)</f>
        <v>0.29225846833632679</v>
      </c>
      <c r="G147" s="1">
        <f>STDEV('ID-23'!B154,'ID-25'!B154,'ID-66'!B154)/SQRT('Sample Number'!$F$4)</f>
        <v>0.35773543315567846</v>
      </c>
    </row>
    <row r="148" spans="1:7" x14ac:dyDescent="0.25">
      <c r="A148" s="1">
        <v>18</v>
      </c>
      <c r="B148" s="1">
        <f>STDEV('ID-41'!B155,'ID-52'!B155,'ID-64'!B155,'ID-74'!B155,'ID-77'!B155)</f>
        <v>0.65272334240053609</v>
      </c>
      <c r="C148" s="1">
        <f>STDEV('ID-23'!B155,'ID-25'!B155,'ID-66'!B155)</f>
        <v>0.6156056455442066</v>
      </c>
      <c r="E148" s="1">
        <v>18</v>
      </c>
      <c r="F148" s="1">
        <f>STDEV('ID-41'!B155,'ID-52'!B155,'ID-64'!B155,'ID-74'!B155,'ID-77'!B155)/SQRT('Sample Number'!$C$4)</f>
        <v>0.29190675282169387</v>
      </c>
      <c r="G148" s="1">
        <f>STDEV('ID-23'!B155,'ID-25'!B155,'ID-66'!B155)/SQRT('Sample Number'!$F$4)</f>
        <v>0.35542008516960105</v>
      </c>
    </row>
    <row r="149" spans="1:7" x14ac:dyDescent="0.25">
      <c r="A149" s="1">
        <v>18.125</v>
      </c>
      <c r="B149" s="1">
        <f>STDEV('ID-41'!B156,'ID-52'!B156,'ID-64'!B156,'ID-74'!B156,'ID-77'!B156)</f>
        <v>0.65422421766803585</v>
      </c>
      <c r="C149" s="1">
        <f>STDEV('ID-23'!B156,'ID-25'!B156,'ID-66'!B156)</f>
        <v>0.63400706781885519</v>
      </c>
      <c r="E149" s="1">
        <v>18.125</v>
      </c>
      <c r="F149" s="1">
        <f>STDEV('ID-41'!B156,'ID-52'!B156,'ID-64'!B156,'ID-74'!B156,'ID-77'!B156)/SQRT('Sample Number'!$C$4)</f>
        <v>0.2925779646464694</v>
      </c>
      <c r="G149" s="1">
        <f>STDEV('ID-23'!B156,'ID-25'!B156,'ID-66'!B156)/SQRT('Sample Number'!$F$4)</f>
        <v>0.36604415127334139</v>
      </c>
    </row>
    <row r="150" spans="1:7" x14ac:dyDescent="0.25">
      <c r="A150" s="1">
        <v>18.25</v>
      </c>
      <c r="B150" s="1">
        <f>STDEV('ID-41'!B157,'ID-52'!B157,'ID-64'!B157,'ID-74'!B157,'ID-77'!B157)</f>
        <v>0.64809585564663175</v>
      </c>
      <c r="C150" s="1">
        <f>STDEV('ID-23'!B157,'ID-25'!B157,'ID-66'!B157)</f>
        <v>0.61296215719240199</v>
      </c>
      <c r="E150" s="1">
        <v>18.25</v>
      </c>
      <c r="F150" s="1">
        <f>STDEV('ID-41'!B157,'ID-52'!B157,'ID-64'!B157,'ID-74'!B157,'ID-77'!B157)/SQRT('Sample Number'!$C$4)</f>
        <v>0.28983727783235191</v>
      </c>
      <c r="G150" s="1">
        <f>STDEV('ID-23'!B157,'ID-25'!B157,'ID-66'!B157)/SQRT('Sample Number'!$F$4)</f>
        <v>0.35389386645808701</v>
      </c>
    </row>
    <row r="151" spans="1:7" x14ac:dyDescent="0.25">
      <c r="A151" s="1">
        <v>18.375</v>
      </c>
      <c r="B151" s="1">
        <f>STDEV('ID-41'!B158,'ID-52'!B158,'ID-64'!B158,'ID-74'!B158,'ID-77'!B158)</f>
        <v>0.63779725456387137</v>
      </c>
      <c r="C151" s="1">
        <f>STDEV('ID-23'!B158,'ID-25'!B158,'ID-66'!B158)</f>
        <v>0.59626388471106306</v>
      </c>
      <c r="E151" s="1">
        <v>18.375</v>
      </c>
      <c r="F151" s="1">
        <f>STDEV('ID-41'!B158,'ID-52'!B158,'ID-64'!B158,'ID-74'!B158,'ID-77'!B158)/SQRT('Sample Number'!$C$4)</f>
        <v>0.28523160341351084</v>
      </c>
      <c r="G151" s="1">
        <f>STDEV('ID-23'!B158,'ID-25'!B158,'ID-66'!B158)/SQRT('Sample Number'!$F$4)</f>
        <v>0.34425311434598427</v>
      </c>
    </row>
    <row r="152" spans="1:7" x14ac:dyDescent="0.25">
      <c r="A152" s="1">
        <v>18.5</v>
      </c>
      <c r="B152" s="1">
        <f>STDEV('ID-41'!B159,'ID-52'!B159,'ID-64'!B159,'ID-74'!B159,'ID-77'!B159)</f>
        <v>0.6298431285338546</v>
      </c>
      <c r="C152" s="1">
        <f>STDEV('ID-23'!B159,'ID-25'!B159,'ID-66'!B159)</f>
        <v>0.60738045971547872</v>
      </c>
      <c r="E152" s="1">
        <v>18.5</v>
      </c>
      <c r="F152" s="1">
        <f>STDEV('ID-41'!B159,'ID-52'!B159,'ID-64'!B159,'ID-74'!B159,'ID-77'!B159)/SQRT('Sample Number'!$C$4)</f>
        <v>0.28167441011256728</v>
      </c>
      <c r="G152" s="1">
        <f>STDEV('ID-23'!B159,'ID-25'!B159,'ID-66'!B159)/SQRT('Sample Number'!$F$4)</f>
        <v>0.35067127191725028</v>
      </c>
    </row>
    <row r="153" spans="1:7" x14ac:dyDescent="0.25">
      <c r="A153" s="1">
        <v>18.625</v>
      </c>
      <c r="B153" s="1">
        <f>STDEV('ID-41'!B160,'ID-52'!B160,'ID-64'!B160,'ID-74'!B160,'ID-77'!B160)</f>
        <v>0.63093616374296613</v>
      </c>
      <c r="C153" s="1">
        <f>STDEV('ID-23'!B160,'ID-25'!B160,'ID-66'!B160)</f>
        <v>0.56174844634640619</v>
      </c>
      <c r="E153" s="1">
        <v>18.625</v>
      </c>
      <c r="F153" s="1">
        <f>STDEV('ID-41'!B160,'ID-52'!B160,'ID-64'!B160,'ID-74'!B160,'ID-77'!B160)/SQRT('Sample Number'!$C$4)</f>
        <v>0.28216323031844209</v>
      </c>
      <c r="G153" s="1">
        <f>STDEV('ID-23'!B160,'ID-25'!B160,'ID-66'!B160)/SQRT('Sample Number'!$F$4)</f>
        <v>0.32432561671495169</v>
      </c>
    </row>
    <row r="154" spans="1:7" x14ac:dyDescent="0.25">
      <c r="A154" s="1">
        <v>18.75</v>
      </c>
      <c r="B154" s="1">
        <f>STDEV('ID-41'!B161,'ID-52'!B161,'ID-64'!B161,'ID-74'!B161,'ID-77'!B161)</f>
        <v>0.63723511436163016</v>
      </c>
      <c r="C154" s="1">
        <f>STDEV('ID-23'!B161,'ID-25'!B161,'ID-66'!B161)</f>
        <v>0.56876559369921764</v>
      </c>
      <c r="E154" s="1">
        <v>18.75</v>
      </c>
      <c r="F154" s="1">
        <f>STDEV('ID-41'!B161,'ID-52'!B161,'ID-64'!B161,'ID-74'!B161,'ID-77'!B161)/SQRT('Sample Number'!$C$4)</f>
        <v>0.28498020667249152</v>
      </c>
      <c r="G154" s="1">
        <f>STDEV('ID-23'!B161,'ID-25'!B161,'ID-66'!B161)/SQRT('Sample Number'!$F$4)</f>
        <v>0.32837696862804067</v>
      </c>
    </row>
    <row r="155" spans="1:7" x14ac:dyDescent="0.25">
      <c r="A155" s="1">
        <v>18.875</v>
      </c>
      <c r="B155" s="1">
        <f>STDEV('ID-41'!B162,'ID-52'!B162,'ID-64'!B162,'ID-74'!B162,'ID-77'!B162)</f>
        <v>0.65002300185707707</v>
      </c>
      <c r="C155" s="1">
        <f>STDEV('ID-23'!B162,'ID-25'!B162,'ID-66'!B162)</f>
        <v>0.58959368143832835</v>
      </c>
      <c r="E155" s="1">
        <v>18.875</v>
      </c>
      <c r="F155" s="1">
        <f>STDEV('ID-41'!B162,'ID-52'!B162,'ID-64'!B162,'ID-74'!B162,'ID-77'!B162)/SQRT('Sample Number'!$C$4)</f>
        <v>0.29069912381817925</v>
      </c>
      <c r="G155" s="1">
        <f>STDEV('ID-23'!B162,'ID-25'!B162,'ID-66'!B162)/SQRT('Sample Number'!$F$4)</f>
        <v>0.34040207069092138</v>
      </c>
    </row>
    <row r="156" spans="1:7" x14ac:dyDescent="0.25">
      <c r="A156" s="1">
        <v>19</v>
      </c>
      <c r="B156" s="1">
        <f>STDEV('ID-41'!B163,'ID-52'!B163,'ID-64'!B163,'ID-74'!B163,'ID-77'!B163)</f>
        <v>0.64035498780514211</v>
      </c>
      <c r="C156" s="1">
        <f>STDEV('ID-23'!B163,'ID-25'!B163,'ID-66'!B163)</f>
        <v>0.57997277333392683</v>
      </c>
      <c r="E156" s="1">
        <v>19</v>
      </c>
      <c r="F156" s="1">
        <f>STDEV('ID-41'!B163,'ID-52'!B163,'ID-64'!B163,'ID-74'!B163,'ID-77'!B163)/SQRT('Sample Number'!$C$4)</f>
        <v>0.28637545649266932</v>
      </c>
      <c r="G156" s="1">
        <f>STDEV('ID-23'!B163,'ID-25'!B163,'ID-66'!B163)/SQRT('Sample Number'!$F$4)</f>
        <v>0.33484743680699647</v>
      </c>
    </row>
    <row r="157" spans="1:7" x14ac:dyDescent="0.25">
      <c r="A157" s="1">
        <v>19.125</v>
      </c>
      <c r="B157" s="1">
        <f>STDEV('ID-41'!B164,'ID-52'!B164,'ID-64'!B164,'ID-74'!B164,'ID-77'!B164)</f>
        <v>0.63602424249819145</v>
      </c>
      <c r="C157" s="1">
        <f>STDEV('ID-23'!B164,'ID-25'!B164,'ID-66'!B164)</f>
        <v>0.59115490890758315</v>
      </c>
      <c r="E157" s="1">
        <v>19.125</v>
      </c>
      <c r="F157" s="1">
        <f>STDEV('ID-41'!B164,'ID-52'!B164,'ID-64'!B164,'ID-74'!B164,'ID-77'!B164)/SQRT('Sample Number'!$C$4)</f>
        <v>0.28443868831275332</v>
      </c>
      <c r="G157" s="1">
        <f>STDEV('ID-23'!B164,'ID-25'!B164,'ID-66'!B164)/SQRT('Sample Number'!$F$4)</f>
        <v>0.34130344579056188</v>
      </c>
    </row>
    <row r="158" spans="1:7" x14ac:dyDescent="0.25">
      <c r="A158" s="1">
        <v>19.25</v>
      </c>
      <c r="B158" s="1">
        <f>STDEV('ID-41'!B165,'ID-52'!B165,'ID-64'!B165,'ID-74'!B165,'ID-77'!B165)</f>
        <v>0.64324002328587926</v>
      </c>
      <c r="C158" s="1">
        <f>STDEV('ID-23'!B165,'ID-25'!B165,'ID-66'!B165)</f>
        <v>0.57994329179846682</v>
      </c>
      <c r="E158" s="1">
        <v>19.25</v>
      </c>
      <c r="F158" s="1">
        <f>STDEV('ID-41'!B165,'ID-52'!B165,'ID-64'!B165,'ID-74'!B165,'ID-77'!B165)/SQRT('Sample Number'!$C$4)</f>
        <v>0.2876656835831547</v>
      </c>
      <c r="G158" s="1">
        <f>STDEV('ID-23'!B165,'ID-25'!B165,'ID-66'!B165)/SQRT('Sample Number'!$F$4)</f>
        <v>0.33483041563456251</v>
      </c>
    </row>
    <row r="159" spans="1:7" x14ac:dyDescent="0.25">
      <c r="A159" s="1">
        <v>19.375</v>
      </c>
      <c r="B159" s="1">
        <f>STDEV('ID-41'!B166,'ID-52'!B166,'ID-64'!B166,'ID-74'!B166,'ID-77'!B166)</f>
        <v>0.64706364186178411</v>
      </c>
      <c r="C159" s="1">
        <f>STDEV('ID-23'!B166,'ID-25'!B166,'ID-66'!B166)</f>
        <v>0.57566705515243832</v>
      </c>
      <c r="E159" s="1">
        <v>19.375</v>
      </c>
      <c r="F159" s="1">
        <f>STDEV('ID-41'!B166,'ID-52'!B166,'ID-64'!B166,'ID-74'!B166,'ID-77'!B166)/SQRT('Sample Number'!$C$4)</f>
        <v>0.28937565779430557</v>
      </c>
      <c r="G159" s="1">
        <f>STDEV('ID-23'!B166,'ID-25'!B166,'ID-66'!B166)/SQRT('Sample Number'!$F$4)</f>
        <v>0.33236152925585943</v>
      </c>
    </row>
    <row r="160" spans="1:7" x14ac:dyDescent="0.25">
      <c r="A160" s="1">
        <v>19.5</v>
      </c>
      <c r="B160" s="1">
        <f>STDEV('ID-41'!B167,'ID-52'!B167,'ID-64'!B167,'ID-74'!B167,'ID-77'!B167)</f>
        <v>0.64794861900334255</v>
      </c>
      <c r="C160" s="1">
        <f>STDEV('ID-23'!B167,'ID-25'!B167,'ID-66'!B167)</f>
        <v>0.57918104906299517</v>
      </c>
      <c r="E160" s="1">
        <v>19.5</v>
      </c>
      <c r="F160" s="1">
        <f>STDEV('ID-41'!B167,'ID-52'!B167,'ID-64'!B167,'ID-74'!B167,'ID-77'!B167)/SQRT('Sample Number'!$C$4)</f>
        <v>0.28977143160371716</v>
      </c>
      <c r="G160" s="1">
        <f>STDEV('ID-23'!B167,'ID-25'!B167,'ID-66'!B167)/SQRT('Sample Number'!$F$4)</f>
        <v>0.33439033458605011</v>
      </c>
    </row>
    <row r="161" spans="1:7" x14ac:dyDescent="0.25">
      <c r="A161" s="1">
        <v>19.625</v>
      </c>
      <c r="B161" s="1">
        <f>STDEV('ID-41'!B168,'ID-52'!B168,'ID-64'!B168,'ID-74'!B168,'ID-77'!B168)</f>
        <v>0.63956732460531263</v>
      </c>
      <c r="C161" s="1">
        <f>STDEV('ID-23'!B168,'ID-25'!B168,'ID-66'!B168)</f>
        <v>0.60848090121809761</v>
      </c>
      <c r="E161" s="1">
        <v>19.625</v>
      </c>
      <c r="F161" s="1">
        <f>STDEV('ID-41'!B168,'ID-52'!B168,'ID-64'!B168,'ID-74'!B168,'ID-77'!B168)/SQRT('Sample Number'!$C$4)</f>
        <v>0.28602320280103055</v>
      </c>
      <c r="G161" s="1">
        <f>STDEV('ID-23'!B168,'ID-25'!B168,'ID-66'!B168)/SQRT('Sample Number'!$F$4)</f>
        <v>0.35130661211501474</v>
      </c>
    </row>
    <row r="162" spans="1:7" x14ac:dyDescent="0.25">
      <c r="A162" s="1">
        <v>19.75</v>
      </c>
      <c r="B162" s="1">
        <f>STDEV('ID-41'!B169,'ID-52'!B169,'ID-64'!B169,'ID-74'!B169,'ID-77'!B169)</f>
        <v>0.63949565578269463</v>
      </c>
      <c r="C162" s="1">
        <f>STDEV('ID-23'!B169,'ID-25'!B169,'ID-66'!B169)</f>
        <v>0.63534677783753568</v>
      </c>
      <c r="E162" s="1">
        <v>19.75</v>
      </c>
      <c r="F162" s="1">
        <f>STDEV('ID-41'!B169,'ID-52'!B169,'ID-64'!B169,'ID-74'!B169,'ID-77'!B169)/SQRT('Sample Number'!$C$4)</f>
        <v>0.28599115152918231</v>
      </c>
      <c r="G162" s="1">
        <f>STDEV('ID-23'!B169,'ID-25'!B169,'ID-66'!B169)/SQRT('Sample Number'!$F$4)</f>
        <v>0.36681763321326261</v>
      </c>
    </row>
    <row r="163" spans="1:7" x14ac:dyDescent="0.25">
      <c r="A163" s="1">
        <v>19.875</v>
      </c>
      <c r="B163" s="1">
        <f>STDEV('ID-41'!B170,'ID-52'!B170,'ID-64'!B170,'ID-74'!B170,'ID-77'!B170)</f>
        <v>0.64203923724361678</v>
      </c>
      <c r="C163" s="1">
        <f>STDEV('ID-23'!B170,'ID-25'!B170,'ID-66'!B170)</f>
        <v>0.62896841448412921</v>
      </c>
      <c r="E163" s="1">
        <v>19.875</v>
      </c>
      <c r="F163" s="1">
        <f>STDEV('ID-41'!B170,'ID-52'!B170,'ID-64'!B170,'ID-74'!B170,'ID-77'!B170)/SQRT('Sample Number'!$C$4)</f>
        <v>0.28712867573976836</v>
      </c>
      <c r="G163" s="1">
        <f>STDEV('ID-23'!B170,'ID-25'!B170,'ID-66'!B170)/SQRT('Sample Number'!$F$4)</f>
        <v>0.36313508341418416</v>
      </c>
    </row>
    <row r="164" spans="1:7" x14ac:dyDescent="0.25">
      <c r="A164" s="1">
        <v>20</v>
      </c>
      <c r="B164" s="1">
        <f>STDEV('ID-41'!B171,'ID-52'!B171,'ID-64'!B171,'ID-74'!B171,'ID-77'!B171)</f>
        <v>0.64126254108913872</v>
      </c>
      <c r="C164" s="1">
        <f>STDEV('ID-23'!B171,'ID-25'!B171,'ID-66'!B171)</f>
        <v>0.63079817021114881</v>
      </c>
      <c r="E164" s="1">
        <v>20</v>
      </c>
      <c r="F164" s="1">
        <f>STDEV('ID-41'!B171,'ID-52'!B171,'ID-64'!B171,'ID-74'!B171,'ID-77'!B171)/SQRT('Sample Number'!$C$4)</f>
        <v>0.28678132665991324</v>
      </c>
      <c r="G164" s="1">
        <f>STDEV('ID-23'!B171,'ID-25'!B171,'ID-66'!B171)/SQRT('Sample Number'!$F$4)</f>
        <v>0.36419149337573015</v>
      </c>
    </row>
    <row r="165" spans="1:7" x14ac:dyDescent="0.25">
      <c r="A165" s="1">
        <v>20.125</v>
      </c>
      <c r="B165" s="1">
        <f>STDEV('ID-41'!B172,'ID-52'!B172,'ID-64'!B172,'ID-74'!B172,'ID-77'!B172)</f>
        <v>0.64224475503704803</v>
      </c>
      <c r="C165" s="1">
        <f>STDEV('ID-23'!B172,'ID-25'!B172,'ID-66'!B172)</f>
        <v>0.63895322357239703</v>
      </c>
      <c r="E165" s="1">
        <v>20.125</v>
      </c>
      <c r="F165" s="1">
        <f>STDEV('ID-41'!B172,'ID-52'!B172,'ID-64'!B172,'ID-74'!B172,'ID-77'!B172)/SQRT('Sample Number'!$C$4)</f>
        <v>0.28722058609110795</v>
      </c>
      <c r="G165" s="1">
        <f>STDEV('ID-23'!B172,'ID-25'!B172,'ID-66'!B172)/SQRT('Sample Number'!$F$4)</f>
        <v>0.36889981562910257</v>
      </c>
    </row>
    <row r="166" spans="1:7" x14ac:dyDescent="0.25">
      <c r="A166" s="1">
        <v>20.25</v>
      </c>
      <c r="B166" s="1">
        <f>STDEV('ID-41'!B173,'ID-52'!B173,'ID-64'!B173,'ID-74'!B173,'ID-77'!B173)</f>
        <v>0.651023680523246</v>
      </c>
      <c r="C166" s="1">
        <f>STDEV('ID-23'!B173,'ID-25'!B173,'ID-66'!B173)</f>
        <v>0.63523318958463415</v>
      </c>
      <c r="E166" s="1">
        <v>20.25</v>
      </c>
      <c r="F166" s="1">
        <f>STDEV('ID-41'!B173,'ID-52'!B173,'ID-64'!B173,'ID-74'!B173,'ID-77'!B173)/SQRT('Sample Number'!$C$4)</f>
        <v>0.29114664092241677</v>
      </c>
      <c r="G166" s="1">
        <f>STDEV('ID-23'!B173,'ID-25'!B173,'ID-66'!B173)/SQRT('Sample Number'!$F$4)</f>
        <v>0.36675205300487312</v>
      </c>
    </row>
    <row r="167" spans="1:7" x14ac:dyDescent="0.25">
      <c r="A167" s="1">
        <v>20.375</v>
      </c>
      <c r="B167" s="1">
        <f>STDEV('ID-41'!B174,'ID-52'!B174,'ID-64'!B174,'ID-74'!B174,'ID-77'!B174)</f>
        <v>0.663449356652697</v>
      </c>
      <c r="C167" s="1">
        <f>STDEV('ID-23'!B174,'ID-25'!B174,'ID-66'!B174)</f>
        <v>0.65429945074841045</v>
      </c>
      <c r="E167" s="1">
        <v>20.375</v>
      </c>
      <c r="F167" s="1">
        <f>STDEV('ID-41'!B174,'ID-52'!B174,'ID-64'!B174,'ID-74'!B174,'ID-77'!B174)/SQRT('Sample Number'!$C$4)</f>
        <v>0.29670357222078653</v>
      </c>
      <c r="G167" s="1">
        <f>STDEV('ID-23'!B174,'ID-25'!B174,'ID-66'!B174)/SQRT('Sample Number'!$F$4)</f>
        <v>0.37775996402021905</v>
      </c>
    </row>
    <row r="168" spans="1:7" x14ac:dyDescent="0.25">
      <c r="A168" s="1">
        <v>20.5</v>
      </c>
      <c r="B168" s="1">
        <f>STDEV('ID-41'!B175,'ID-52'!B175,'ID-64'!B175,'ID-74'!B175,'ID-77'!B175)</f>
        <v>0.67068126170250431</v>
      </c>
      <c r="C168" s="1">
        <f>STDEV('ID-23'!B175,'ID-25'!B175,'ID-66'!B175)</f>
        <v>0.62911103783866906</v>
      </c>
      <c r="E168" s="1">
        <v>20.5</v>
      </c>
      <c r="F168" s="1">
        <f>STDEV('ID-41'!B175,'ID-52'!B175,'ID-64'!B175,'ID-74'!B175,'ID-77'!B175)/SQRT('Sample Number'!$C$4)</f>
        <v>0.29993777848042519</v>
      </c>
      <c r="G168" s="1">
        <f>STDEV('ID-23'!B175,'ID-25'!B175,'ID-66'!B175)/SQRT('Sample Number'!$F$4)</f>
        <v>0.36321742704632043</v>
      </c>
    </row>
    <row r="169" spans="1:7" x14ac:dyDescent="0.25">
      <c r="A169" s="1">
        <v>20.625</v>
      </c>
      <c r="B169" s="1">
        <f>STDEV('ID-41'!B176,'ID-52'!B176,'ID-64'!B176,'ID-74'!B176,'ID-77'!B176)</f>
        <v>0.67945557656063738</v>
      </c>
      <c r="C169" s="1">
        <f>STDEV('ID-23'!B176,'ID-25'!B176,'ID-66'!B176)</f>
        <v>0.66101926497302899</v>
      </c>
      <c r="E169" s="1">
        <v>20.625</v>
      </c>
      <c r="F169" s="1">
        <f>STDEV('ID-41'!B176,'ID-52'!B176,'ID-64'!B176,'ID-74'!B176,'ID-77'!B176)/SQRT('Sample Number'!$C$4)</f>
        <v>0.30386177137617959</v>
      </c>
      <c r="G169" s="1">
        <f>STDEV('ID-23'!B176,'ID-25'!B176,'ID-66'!B176)/SQRT('Sample Number'!$F$4)</f>
        <v>0.38163965057170685</v>
      </c>
    </row>
    <row r="170" spans="1:7" x14ac:dyDescent="0.25">
      <c r="A170" s="1">
        <v>20.75</v>
      </c>
      <c r="B170" s="1">
        <f>STDEV('ID-41'!B177,'ID-52'!B177,'ID-64'!B177,'ID-74'!B177,'ID-77'!B177)</f>
        <v>0.6895889396853625</v>
      </c>
      <c r="C170" s="1">
        <f>STDEV('ID-23'!B177,'ID-25'!B177,'ID-66'!B177)</f>
        <v>0.7107126984636819</v>
      </c>
      <c r="E170" s="1">
        <v>20.75</v>
      </c>
      <c r="F170" s="1">
        <f>STDEV('ID-41'!B177,'ID-52'!B177,'ID-64'!B177,'ID-74'!B177,'ID-77'!B177)/SQRT('Sample Number'!$C$4)</f>
        <v>0.3083935491336946</v>
      </c>
      <c r="G170" s="1">
        <f>STDEV('ID-23'!B177,'ID-25'!B177,'ID-66'!B177)/SQRT('Sample Number'!$F$4)</f>
        <v>0.4103301677744921</v>
      </c>
    </row>
    <row r="171" spans="1:7" x14ac:dyDescent="0.25">
      <c r="A171" s="1">
        <v>20.875</v>
      </c>
      <c r="B171" s="1">
        <f>STDEV('ID-41'!B178,'ID-52'!B178,'ID-64'!B178,'ID-74'!B178,'ID-77'!B178)</f>
        <v>0.6936017844845076</v>
      </c>
      <c r="C171" s="1">
        <f>STDEV('ID-23'!B178,'ID-25'!B178,'ID-66'!B178)</f>
        <v>0.70902648102269616</v>
      </c>
      <c r="E171" s="1">
        <v>20.875</v>
      </c>
      <c r="F171" s="1">
        <f>STDEV('ID-41'!B178,'ID-52'!B178,'ID-64'!B178,'ID-74'!B178,'ID-77'!B178)/SQRT('Sample Number'!$C$4)</f>
        <v>0.31018814788450355</v>
      </c>
      <c r="G171" s="1">
        <f>STDEV('ID-23'!B178,'ID-25'!B178,'ID-66'!B178)/SQRT('Sample Number'!$F$4)</f>
        <v>0.40935662968102676</v>
      </c>
    </row>
    <row r="172" spans="1:7" x14ac:dyDescent="0.25">
      <c r="A172" s="1">
        <v>21</v>
      </c>
      <c r="B172" s="1">
        <f>STDEV('ID-41'!B179,'ID-52'!B179,'ID-64'!B179,'ID-74'!B179,'ID-77'!B179)</f>
        <v>0.69071811346775092</v>
      </c>
      <c r="C172" s="1">
        <f>STDEV('ID-23'!B179,'ID-25'!B179,'ID-66'!B179)</f>
        <v>0.7197760407476439</v>
      </c>
      <c r="E172" s="1">
        <v>21</v>
      </c>
      <c r="F172" s="1">
        <f>STDEV('ID-41'!B179,'ID-52'!B179,'ID-64'!B179,'ID-74'!B179,'ID-77'!B179)/SQRT('Sample Number'!$C$4)</f>
        <v>0.30889853100086079</v>
      </c>
      <c r="G172" s="1">
        <f>STDEV('ID-23'!B179,'ID-25'!B179,'ID-66'!B179)/SQRT('Sample Number'!$F$4)</f>
        <v>0.4155628908818953</v>
      </c>
    </row>
    <row r="173" spans="1:7" x14ac:dyDescent="0.25">
      <c r="A173" s="1">
        <v>21.125</v>
      </c>
      <c r="B173" s="1">
        <f>STDEV('ID-41'!B180,'ID-52'!B180,'ID-64'!B180,'ID-74'!B180,'ID-77'!B180)</f>
        <v>0.68647023043462563</v>
      </c>
      <c r="C173" s="1">
        <f>STDEV('ID-23'!B180,'ID-25'!B180,'ID-66'!B180)</f>
        <v>0.7349812389760576</v>
      </c>
      <c r="E173" s="1">
        <v>21.125</v>
      </c>
      <c r="F173" s="1">
        <f>STDEV('ID-41'!B180,'ID-52'!B180,'ID-64'!B180,'ID-74'!B180,'ID-77'!B180)/SQRT('Sample Number'!$C$4)</f>
        <v>0.30699881995635359</v>
      </c>
      <c r="G173" s="1">
        <f>STDEV('ID-23'!B180,'ID-25'!B180,'ID-66'!B180)/SQRT('Sample Number'!$F$4)</f>
        <v>0.42434161617215155</v>
      </c>
    </row>
    <row r="174" spans="1:7" x14ac:dyDescent="0.25">
      <c r="A174" s="1">
        <v>21.25</v>
      </c>
      <c r="B174" s="1">
        <f>STDEV('ID-41'!B181,'ID-52'!B181,'ID-64'!B181,'ID-74'!B181,'ID-77'!B181)</f>
        <v>0.68570809385011511</v>
      </c>
      <c r="C174" s="1">
        <f>STDEV('ID-23'!B181,'ID-25'!B181,'ID-66'!B181)</f>
        <v>0.7408293666950001</v>
      </c>
      <c r="E174" s="1">
        <v>21.25</v>
      </c>
      <c r="F174" s="1">
        <f>STDEV('ID-41'!B181,'ID-52'!B181,'ID-64'!B181,'ID-74'!B181,'ID-77'!B181)/SQRT('Sample Number'!$C$4)</f>
        <v>0.30665798211413253</v>
      </c>
      <c r="G174" s="1">
        <f>STDEV('ID-23'!B181,'ID-25'!B181,'ID-66'!B181)/SQRT('Sample Number'!$F$4)</f>
        <v>0.42771803428493832</v>
      </c>
    </row>
    <row r="175" spans="1:7" x14ac:dyDescent="0.25">
      <c r="A175" s="1">
        <v>21.375</v>
      </c>
      <c r="B175" s="1">
        <f>STDEV('ID-41'!B182,'ID-52'!B182,'ID-64'!B182,'ID-74'!B182,'ID-77'!B182)</f>
        <v>0.68301109598238785</v>
      </c>
      <c r="C175" s="1">
        <f>STDEV('ID-23'!B182,'ID-25'!B182,'ID-66'!B182)</f>
        <v>0.75299926622371516</v>
      </c>
      <c r="E175" s="1">
        <v>21.375</v>
      </c>
      <c r="F175" s="1">
        <f>STDEV('ID-41'!B182,'ID-52'!B182,'ID-64'!B182,'ID-74'!B182,'ID-77'!B182)/SQRT('Sample Number'!$C$4)</f>
        <v>0.30545184800065051</v>
      </c>
      <c r="G175" s="1">
        <f>STDEV('ID-23'!B182,'ID-25'!B182,'ID-66'!B182)/SQRT('Sample Number'!$F$4)</f>
        <v>0.43474432905385263</v>
      </c>
    </row>
    <row r="176" spans="1:7" x14ac:dyDescent="0.25">
      <c r="A176" s="1">
        <v>21.5</v>
      </c>
      <c r="B176" s="1">
        <f>STDEV('ID-41'!B183,'ID-52'!B183,'ID-64'!B183,'ID-74'!B183,'ID-77'!B183)</f>
        <v>0.69261369653598459</v>
      </c>
      <c r="C176" s="1">
        <f>STDEV('ID-23'!B183,'ID-25'!B183,'ID-66'!B183)</f>
        <v>0.77732871668429371</v>
      </c>
      <c r="E176" s="1">
        <v>21.5</v>
      </c>
      <c r="F176" s="1">
        <f>STDEV('ID-41'!B183,'ID-52'!B183,'ID-64'!B183,'ID-74'!B183,'ID-77'!B183)/SQRT('Sample Number'!$C$4)</f>
        <v>0.30974626152037443</v>
      </c>
      <c r="G176" s="1">
        <f>STDEV('ID-23'!B183,'ID-25'!B183,'ID-66'!B183)/SQRT('Sample Number'!$F$4)</f>
        <v>0.44879094382650336</v>
      </c>
    </row>
    <row r="177" spans="1:7" x14ac:dyDescent="0.25">
      <c r="A177" s="1">
        <v>21.625</v>
      </c>
      <c r="B177" s="1">
        <f>STDEV('ID-41'!B184,'ID-52'!B184,'ID-64'!B184,'ID-74'!B184,'ID-77'!B184)</f>
        <v>0.69232353647907185</v>
      </c>
      <c r="C177" s="1">
        <f>STDEV('ID-23'!B184,'ID-25'!B184,'ID-66'!B184)</f>
        <v>0.77555317863589635</v>
      </c>
      <c r="E177" s="1">
        <v>21.625</v>
      </c>
      <c r="F177" s="1">
        <f>STDEV('ID-41'!B184,'ID-52'!B184,'ID-64'!B184,'ID-74'!B184,'ID-77'!B184)/SQRT('Sample Number'!$C$4)</f>
        <v>0.30961649799805202</v>
      </c>
      <c r="G177" s="1">
        <f>STDEV('ID-23'!B184,'ID-25'!B184,'ID-66'!B184)/SQRT('Sample Number'!$F$4)</f>
        <v>0.44776583645630469</v>
      </c>
    </row>
    <row r="178" spans="1:7" x14ac:dyDescent="0.25">
      <c r="A178" s="1">
        <v>21.75</v>
      </c>
      <c r="B178" s="1">
        <f>STDEV('ID-41'!B185,'ID-52'!B185,'ID-64'!B185,'ID-74'!B185,'ID-77'!B185)</f>
        <v>0.69941526202020377</v>
      </c>
      <c r="C178" s="1">
        <f>STDEV('ID-23'!B185,'ID-25'!B185,'ID-66'!B185)</f>
        <v>0.76788532178105273</v>
      </c>
      <c r="E178" s="1">
        <v>21.75</v>
      </c>
      <c r="F178" s="1">
        <f>STDEV('ID-41'!B185,'ID-52'!B185,'ID-64'!B185,'ID-74'!B185,'ID-77'!B185)/SQRT('Sample Number'!$C$4)</f>
        <v>0.31278801407560047</v>
      </c>
      <c r="G178" s="1">
        <f>STDEV('ID-23'!B185,'ID-25'!B185,'ID-66'!B185)/SQRT('Sample Number'!$F$4)</f>
        <v>0.44333879723705322</v>
      </c>
    </row>
    <row r="179" spans="1:7" x14ac:dyDescent="0.25">
      <c r="A179" s="1">
        <v>21.875</v>
      </c>
      <c r="B179" s="1">
        <f>STDEV('ID-41'!B186,'ID-52'!B186,'ID-64'!B186,'ID-74'!B186,'ID-77'!B186)</f>
        <v>0.71050269258617704</v>
      </c>
      <c r="C179" s="1">
        <f>STDEV('ID-23'!B186,'ID-25'!B186,'ID-66'!B186)</f>
        <v>0.7727599223047662</v>
      </c>
      <c r="E179" s="1">
        <v>21.875</v>
      </c>
      <c r="F179" s="1">
        <f>STDEV('ID-41'!B186,'ID-52'!B186,'ID-64'!B186,'ID-74'!B186,'ID-77'!B186)/SQRT('Sample Number'!$C$4)</f>
        <v>0.31774646376386551</v>
      </c>
      <c r="G179" s="1">
        <f>STDEV('ID-23'!B186,'ID-25'!B186,'ID-66'!B186)/SQRT('Sample Number'!$F$4)</f>
        <v>0.44615314916161108</v>
      </c>
    </row>
    <row r="180" spans="1:7" x14ac:dyDescent="0.25">
      <c r="A180" s="1">
        <v>22</v>
      </c>
      <c r="B180" s="1">
        <f>STDEV('ID-41'!B187,'ID-52'!B187,'ID-64'!B187,'ID-74'!B187,'ID-77'!B187)</f>
        <v>0.71561058485937667</v>
      </c>
      <c r="C180" s="1">
        <f>STDEV('ID-23'!B187,'ID-25'!B187,'ID-66'!B187)</f>
        <v>0.78001611328512876</v>
      </c>
      <c r="E180" s="1">
        <v>22</v>
      </c>
      <c r="F180" s="1">
        <f>STDEV('ID-41'!B187,'ID-52'!B187,'ID-64'!B187,'ID-74'!B187,'ID-77'!B187)/SQRT('Sample Number'!$C$4)</f>
        <v>0.32003078263278961</v>
      </c>
      <c r="G180" s="1">
        <f>STDEV('ID-23'!B187,'ID-25'!B187,'ID-66'!B187)/SQRT('Sample Number'!$F$4)</f>
        <v>0.45034251297741473</v>
      </c>
    </row>
    <row r="181" spans="1:7" x14ac:dyDescent="0.25">
      <c r="A181" s="1">
        <v>22.125</v>
      </c>
      <c r="B181" s="1">
        <f>STDEV('ID-41'!B188,'ID-52'!B188,'ID-64'!B188,'ID-74'!B188,'ID-77'!B188)</f>
        <v>0.71726545239354289</v>
      </c>
      <c r="C181" s="1">
        <f>STDEV('ID-23'!B188,'ID-25'!B188,'ID-66'!B188)</f>
        <v>0.76768988738296151</v>
      </c>
      <c r="E181" s="1">
        <v>22.125</v>
      </c>
      <c r="F181" s="1">
        <f>STDEV('ID-41'!B188,'ID-52'!B188,'ID-64'!B188,'ID-74'!B188,'ID-77'!B188)/SQRT('Sample Number'!$C$4)</f>
        <v>0.32077086189282022</v>
      </c>
      <c r="G181" s="1">
        <f>STDEV('ID-23'!B188,'ID-25'!B188,'ID-66'!B188)/SQRT('Sample Number'!$F$4)</f>
        <v>0.44322596313470636</v>
      </c>
    </row>
    <row r="182" spans="1:7" x14ac:dyDescent="0.25">
      <c r="A182" s="1">
        <v>22.25</v>
      </c>
      <c r="B182" s="1">
        <f>STDEV('ID-41'!B189,'ID-52'!B189,'ID-64'!B189,'ID-74'!B189,'ID-77'!B189)</f>
        <v>0.72019405766130817</v>
      </c>
      <c r="C182" s="1">
        <f>STDEV('ID-23'!B189,'ID-25'!B189,'ID-66'!B189)</f>
        <v>0.73263799295591014</v>
      </c>
      <c r="E182" s="1">
        <v>22.25</v>
      </c>
      <c r="F182" s="1">
        <f>STDEV('ID-41'!B189,'ID-52'!B189,'ID-64'!B189,'ID-74'!B189,'ID-77'!B189)/SQRT('Sample Number'!$C$4)</f>
        <v>0.32208057398441764</v>
      </c>
      <c r="G182" s="1">
        <f>STDEV('ID-23'!B189,'ID-25'!B189,'ID-66'!B189)/SQRT('Sample Number'!$F$4)</f>
        <v>0.42298874245164186</v>
      </c>
    </row>
    <row r="183" spans="1:7" x14ac:dyDescent="0.25">
      <c r="A183" s="1">
        <v>22.375</v>
      </c>
      <c r="B183" s="1">
        <f>STDEV('ID-41'!B190,'ID-52'!B190,'ID-64'!B190,'ID-74'!B190,'ID-77'!B190)</f>
        <v>0.71659262717340577</v>
      </c>
      <c r="C183" s="1">
        <f>STDEV('ID-23'!B190,'ID-25'!B190,'ID-66'!B190)</f>
        <v>0.71518140682767062</v>
      </c>
      <c r="E183" s="1">
        <v>22.375</v>
      </c>
      <c r="F183" s="1">
        <f>STDEV('ID-41'!B190,'ID-52'!B190,'ID-64'!B190,'ID-74'!B190,'ID-77'!B190)/SQRT('Sample Number'!$C$4)</f>
        <v>0.32046996530697963</v>
      </c>
      <c r="G183" s="1">
        <f>STDEV('ID-23'!B190,'ID-25'!B190,'ID-66'!B190)/SQRT('Sample Number'!$F$4)</f>
        <v>0.4129101777513709</v>
      </c>
    </row>
    <row r="184" spans="1:7" x14ac:dyDescent="0.25">
      <c r="A184" s="1">
        <v>22.5</v>
      </c>
      <c r="B184" s="1">
        <f>STDEV('ID-41'!B191,'ID-52'!B191,'ID-64'!B191,'ID-74'!B191,'ID-77'!B191)</f>
        <v>0.72221122028102036</v>
      </c>
      <c r="C184" s="1">
        <f>STDEV('ID-23'!B191,'ID-25'!B191,'ID-66'!B191)</f>
        <v>0.70952955412835006</v>
      </c>
      <c r="E184" s="1">
        <v>22.5</v>
      </c>
      <c r="F184" s="1">
        <f>STDEV('ID-41'!B191,'ID-52'!B191,'ID-64'!B191,'ID-74'!B191,'ID-77'!B191)/SQRT('Sample Number'!$C$4)</f>
        <v>0.32298267653228724</v>
      </c>
      <c r="G184" s="1">
        <f>STDEV('ID-23'!B191,'ID-25'!B191,'ID-66'!B191)/SQRT('Sample Number'!$F$4)</f>
        <v>0.40964707907399805</v>
      </c>
    </row>
    <row r="185" spans="1:7" x14ac:dyDescent="0.25">
      <c r="A185" s="1">
        <v>22.625</v>
      </c>
      <c r="B185" s="1">
        <f>STDEV('ID-41'!B192,'ID-52'!B192,'ID-64'!B192,'ID-74'!B192,'ID-77'!B192)</f>
        <v>0.72397073373572618</v>
      </c>
      <c r="C185" s="1">
        <f>STDEV('ID-23'!B192,'ID-25'!B192,'ID-66'!B192)</f>
        <v>0.70007745686678968</v>
      </c>
      <c r="E185" s="1">
        <v>22.625</v>
      </c>
      <c r="F185" s="1">
        <f>STDEV('ID-41'!B192,'ID-52'!B192,'ID-64'!B192,'ID-74'!B192,'ID-77'!B192)/SQRT('Sample Number'!$C$4)</f>
        <v>0.32376955487069681</v>
      </c>
      <c r="G185" s="1">
        <f>STDEV('ID-23'!B192,'ID-25'!B192,'ID-66'!B192)/SQRT('Sample Number'!$F$4)</f>
        <v>0.40418990817562966</v>
      </c>
    </row>
    <row r="186" spans="1:7" x14ac:dyDescent="0.25">
      <c r="A186" s="1">
        <v>22.75</v>
      </c>
      <c r="B186" s="1">
        <f>STDEV('ID-41'!B193,'ID-52'!B193,'ID-64'!B193,'ID-74'!B193,'ID-77'!B193)</f>
        <v>0.7153003429407967</v>
      </c>
      <c r="C186" s="1">
        <f>STDEV('ID-23'!B193,'ID-25'!B193,'ID-66'!B193)</f>
        <v>0.67174121164387612</v>
      </c>
      <c r="E186" s="1">
        <v>22.75</v>
      </c>
      <c r="F186" s="1">
        <f>STDEV('ID-41'!B193,'ID-52'!B193,'ID-64'!B193,'ID-74'!B193,'ID-77'!B193)/SQRT('Sample Number'!$C$4)</f>
        <v>0.31989203822890661</v>
      </c>
      <c r="G186" s="1">
        <f>STDEV('ID-23'!B193,'ID-25'!B193,'ID-66'!B193)/SQRT('Sample Number'!$F$4)</f>
        <v>0.38782996936835729</v>
      </c>
    </row>
    <row r="187" spans="1:7" x14ac:dyDescent="0.25">
      <c r="A187" s="1">
        <v>22.875</v>
      </c>
      <c r="B187" s="1">
        <f>STDEV('ID-41'!B194,'ID-52'!B194,'ID-64'!B194,'ID-74'!B194,'ID-77'!B194)</f>
        <v>0.70814741038649487</v>
      </c>
      <c r="C187" s="1">
        <f>STDEV('ID-23'!B194,'ID-25'!B194,'ID-66'!B194)</f>
        <v>0.69200793003717842</v>
      </c>
      <c r="E187" s="1">
        <v>22.875</v>
      </c>
      <c r="F187" s="1">
        <f>STDEV('ID-41'!B194,'ID-52'!B194,'ID-64'!B194,'ID-74'!B194,'ID-77'!B194)/SQRT('Sample Number'!$C$4)</f>
        <v>0.3166931495429286</v>
      </c>
      <c r="G187" s="1">
        <f>STDEV('ID-23'!B194,'ID-25'!B194,'ID-66'!B194)/SQRT('Sample Number'!$F$4)</f>
        <v>0.39953096468832072</v>
      </c>
    </row>
    <row r="188" spans="1:7" x14ac:dyDescent="0.25">
      <c r="A188" s="1">
        <v>23</v>
      </c>
      <c r="B188" s="1">
        <f>STDEV('ID-41'!B195,'ID-52'!B195,'ID-64'!B195,'ID-74'!B195,'ID-77'!B195)</f>
        <v>0.70858806270968944</v>
      </c>
      <c r="C188" s="1">
        <f>STDEV('ID-23'!B195,'ID-25'!B195,'ID-66'!B195)</f>
        <v>0.70266305166231224</v>
      </c>
      <c r="E188" s="1">
        <v>23</v>
      </c>
      <c r="F188" s="1">
        <f>STDEV('ID-41'!B195,'ID-52'!B195,'ID-64'!B195,'ID-74'!B195,'ID-77'!B195)/SQRT('Sample Number'!$C$4)</f>
        <v>0.31689021525274985</v>
      </c>
      <c r="G188" s="1">
        <f>STDEV('ID-23'!B195,'ID-25'!B195,'ID-66'!B195)/SQRT('Sample Number'!$F$4)</f>
        <v>0.40568270202683993</v>
      </c>
    </row>
    <row r="189" spans="1:7" x14ac:dyDescent="0.25">
      <c r="A189" s="1">
        <v>23.125</v>
      </c>
      <c r="B189" s="1">
        <f>STDEV('ID-41'!B196,'ID-52'!B196,'ID-64'!B196,'ID-74'!B196,'ID-77'!B196)</f>
        <v>0.70687964348655608</v>
      </c>
      <c r="C189" s="1">
        <f>STDEV('ID-23'!B196,'ID-25'!B196,'ID-66'!B196)</f>
        <v>0.70633565393335274</v>
      </c>
      <c r="E189" s="1">
        <v>23.125</v>
      </c>
      <c r="F189" s="1">
        <f>STDEV('ID-41'!B196,'ID-52'!B196,'ID-64'!B196,'ID-74'!B196,'ID-77'!B196)/SQRT('Sample Number'!$C$4)</f>
        <v>0.31612618694935113</v>
      </c>
      <c r="G189" s="1">
        <f>STDEV('ID-23'!B196,'ID-25'!B196,'ID-66'!B196)/SQRT('Sample Number'!$F$4)</f>
        <v>0.40780307993665155</v>
      </c>
    </row>
    <row r="190" spans="1:7" x14ac:dyDescent="0.25">
      <c r="A190" s="1">
        <v>23.25</v>
      </c>
      <c r="B190" s="1">
        <f>STDEV('ID-41'!B197,'ID-52'!B197,'ID-64'!B197,'ID-74'!B197,'ID-77'!B197)</f>
        <v>0.70647036253841422</v>
      </c>
      <c r="C190" s="1">
        <f>STDEV('ID-23'!B197,'ID-25'!B197,'ID-66'!B197)</f>
        <v>0.6973710382360685</v>
      </c>
      <c r="E190" s="1">
        <v>23.25</v>
      </c>
      <c r="F190" s="1">
        <f>STDEV('ID-41'!B197,'ID-52'!B197,'ID-64'!B197,'ID-74'!B197,'ID-77'!B197)/SQRT('Sample Number'!$C$4)</f>
        <v>0.315943150944963</v>
      </c>
      <c r="G190" s="1">
        <f>STDEV('ID-23'!B197,'ID-25'!B197,'ID-66'!B197)/SQRT('Sample Number'!$F$4)</f>
        <v>0.40262735665064298</v>
      </c>
    </row>
    <row r="191" spans="1:7" x14ac:dyDescent="0.25">
      <c r="A191" s="1">
        <v>23.375</v>
      </c>
      <c r="B191" s="1">
        <f>STDEV('ID-41'!B198,'ID-52'!B198,'ID-64'!B198,'ID-74'!B198,'ID-77'!B198)</f>
        <v>0.71385837804203978</v>
      </c>
      <c r="C191" s="1">
        <f>STDEV('ID-23'!B198,'ID-25'!B198,'ID-66'!B198)</f>
        <v>0.71853431980837779</v>
      </c>
      <c r="E191" s="1">
        <v>23.375</v>
      </c>
      <c r="F191" s="1">
        <f>STDEV('ID-41'!B198,'ID-52'!B198,'ID-64'!B198,'ID-74'!B198,'ID-77'!B198)/SQRT('Sample Number'!$C$4)</f>
        <v>0.31924717192194879</v>
      </c>
      <c r="G191" s="1">
        <f>STDEV('ID-23'!B198,'ID-25'!B198,'ID-66'!B198)/SQRT('Sample Number'!$F$4)</f>
        <v>0.41484598296335157</v>
      </c>
    </row>
    <row r="192" spans="1:7" x14ac:dyDescent="0.25">
      <c r="A192" s="1">
        <v>23.5</v>
      </c>
      <c r="B192" s="1">
        <f>STDEV('ID-41'!B199,'ID-52'!B199,'ID-64'!B199,'ID-74'!B199,'ID-77'!B199)</f>
        <v>0.7215111320790828</v>
      </c>
      <c r="C192" s="1">
        <f>STDEV('ID-23'!B199,'ID-25'!B199,'ID-66'!B199)</f>
        <v>0.74733027643009853</v>
      </c>
      <c r="E192" s="1">
        <v>23.5</v>
      </c>
      <c r="F192" s="1">
        <f>STDEV('ID-41'!B199,'ID-52'!B199,'ID-64'!B199,'ID-74'!B199,'ID-77'!B199)/SQRT('Sample Number'!$C$4)</f>
        <v>0.32266958757033165</v>
      </c>
      <c r="G192" s="1">
        <f>STDEV('ID-23'!B199,'ID-25'!B199,'ID-66'!B199)/SQRT('Sample Number'!$F$4)</f>
        <v>0.43147133627047485</v>
      </c>
    </row>
    <row r="193" spans="1:7" x14ac:dyDescent="0.25">
      <c r="A193" s="1">
        <v>23.625</v>
      </c>
      <c r="B193" s="1">
        <f>STDEV('ID-41'!B200,'ID-52'!B200,'ID-64'!B200,'ID-74'!B200,'ID-77'!B200)</f>
        <v>0.72378318166923772</v>
      </c>
      <c r="C193" s="1">
        <f>STDEV('ID-23'!B200,'ID-25'!B200,'ID-66'!B200)</f>
        <v>0.74102768505154981</v>
      </c>
      <c r="E193" s="1">
        <v>23.625</v>
      </c>
      <c r="F193" s="1">
        <f>STDEV('ID-41'!B200,'ID-52'!B200,'ID-64'!B200,'ID-74'!B200,'ID-77'!B200)/SQRT('Sample Number'!$C$4)</f>
        <v>0.32368567903669904</v>
      </c>
      <c r="G193" s="1">
        <f>STDEV('ID-23'!B200,'ID-25'!B200,'ID-66'!B200)/SQRT('Sample Number'!$F$4)</f>
        <v>0.42783253344147754</v>
      </c>
    </row>
    <row r="194" spans="1:7" x14ac:dyDescent="0.25">
      <c r="A194" s="1">
        <v>23.75</v>
      </c>
      <c r="B194" s="1">
        <f>STDEV('ID-41'!B201,'ID-52'!B201,'ID-64'!B201,'ID-74'!B201,'ID-77'!B201)</f>
        <v>0.72558382586060211</v>
      </c>
      <c r="C194" s="1">
        <f>STDEV('ID-23'!B201,'ID-25'!B201,'ID-66'!B201)</f>
        <v>0.75276164715736482</v>
      </c>
      <c r="E194" s="1">
        <v>23.75</v>
      </c>
      <c r="F194" s="1">
        <f>STDEV('ID-41'!B201,'ID-52'!B201,'ID-64'!B201,'ID-74'!B201,'ID-77'!B201)/SQRT('Sample Number'!$C$4)</f>
        <v>0.32449095159973523</v>
      </c>
      <c r="G194" s="1">
        <f>STDEV('ID-23'!B201,'ID-25'!B201,'ID-66'!B201)/SQRT('Sample Number'!$F$4)</f>
        <v>0.4346071396219307</v>
      </c>
    </row>
    <row r="195" spans="1:7" x14ac:dyDescent="0.25">
      <c r="A195" s="1">
        <v>23.875</v>
      </c>
      <c r="B195" s="1">
        <f>STDEV('ID-41'!B202,'ID-52'!B202,'ID-64'!B202,'ID-74'!B202,'ID-77'!B202)</f>
        <v>0.72814973184898291</v>
      </c>
      <c r="C195" s="1">
        <f>STDEV('ID-23'!B202,'ID-25'!B202,'ID-66'!B202)</f>
        <v>0.72722087910265576</v>
      </c>
      <c r="E195" s="1">
        <v>23.875</v>
      </c>
      <c r="F195" s="1">
        <f>STDEV('ID-41'!B202,'ID-52'!B202,'ID-64'!B202,'ID-74'!B202,'ID-77'!B202)/SQRT('Sample Number'!$C$4)</f>
        <v>0.32563845964251387</v>
      </c>
      <c r="G195" s="1">
        <f>STDEV('ID-23'!B202,'ID-25'!B202,'ID-66'!B202)/SQRT('Sample Number'!$F$4)</f>
        <v>0.41986117031023462</v>
      </c>
    </row>
    <row r="196" spans="1:7" x14ac:dyDescent="0.25">
      <c r="A196" s="1">
        <v>24</v>
      </c>
      <c r="B196" s="1">
        <f>STDEV('ID-41'!B203,'ID-52'!B203,'ID-64'!B203,'ID-74'!B203,'ID-77'!B203)</f>
        <v>0.7308254773021361</v>
      </c>
      <c r="C196" s="1">
        <f>STDEV('ID-23'!B203,'ID-25'!B203,'ID-66'!B203)</f>
        <v>0.74225010377874545</v>
      </c>
      <c r="E196" s="1">
        <v>24</v>
      </c>
      <c r="F196" s="1">
        <f>STDEV('ID-41'!B203,'ID-52'!B203,'ID-64'!B203,'ID-74'!B203,'ID-77'!B203)/SQRT('Sample Number'!$C$4)</f>
        <v>0.32683508938726119</v>
      </c>
      <c r="G196" s="1">
        <f>STDEV('ID-23'!B203,'ID-25'!B203,'ID-66'!B203)/SQRT('Sample Number'!$F$4)</f>
        <v>0.42853829722268638</v>
      </c>
    </row>
    <row r="197" spans="1:7" x14ac:dyDescent="0.25">
      <c r="A197" s="1">
        <v>24.125</v>
      </c>
      <c r="B197" s="1">
        <f>STDEV('ID-41'!B204,'ID-52'!B204,'ID-64'!B204,'ID-74'!B204,'ID-77'!B204)</f>
        <v>0.74228998543828073</v>
      </c>
      <c r="C197" s="1">
        <f>STDEV('ID-23'!B204,'ID-25'!B204,'ID-66'!B204)</f>
        <v>0.73755849206963986</v>
      </c>
      <c r="E197" s="1">
        <v>24.125</v>
      </c>
      <c r="F197" s="1">
        <f>STDEV('ID-41'!B204,'ID-52'!B204,'ID-64'!B204,'ID-74'!B204,'ID-77'!B204)/SQRT('Sample Number'!$C$4)</f>
        <v>0.33196217329146493</v>
      </c>
      <c r="G197" s="1">
        <f>STDEV('ID-23'!B204,'ID-25'!B204,'ID-66'!B204)/SQRT('Sample Number'!$F$4)</f>
        <v>0.42582959393950104</v>
      </c>
    </row>
    <row r="198" spans="1:7" x14ac:dyDescent="0.25">
      <c r="A198" s="1">
        <v>24.25</v>
      </c>
      <c r="B198" s="1">
        <f>STDEV('ID-41'!B205,'ID-52'!B205,'ID-64'!B205,'ID-74'!B205,'ID-77'!B205)</f>
        <v>0.74291653074344521</v>
      </c>
      <c r="C198" s="1">
        <f>STDEV('ID-23'!B205,'ID-25'!B205,'ID-66'!B205)</f>
        <v>0.73404686329494462</v>
      </c>
      <c r="E198" s="1">
        <v>24.25</v>
      </c>
      <c r="F198" s="1">
        <f>STDEV('ID-41'!B205,'ID-52'!B205,'ID-64'!B205,'ID-74'!B205,'ID-77'!B205)/SQRT('Sample Number'!$C$4)</f>
        <v>0.33224237287013114</v>
      </c>
      <c r="G198" s="1">
        <f>STDEV('ID-23'!B205,'ID-25'!B205,'ID-66'!B205)/SQRT('Sample Number'!$F$4)</f>
        <v>0.4238021541211367</v>
      </c>
    </row>
    <row r="199" spans="1:7" x14ac:dyDescent="0.25">
      <c r="A199" s="1">
        <v>24.375</v>
      </c>
      <c r="B199" s="1">
        <f>STDEV('ID-41'!B206,'ID-52'!B206,'ID-64'!B206,'ID-74'!B206,'ID-77'!B206)</f>
        <v>0.73964348304689598</v>
      </c>
      <c r="C199" s="1">
        <f>STDEV('ID-23'!B206,'ID-25'!B206,'ID-66'!B206)</f>
        <v>0.73107085809112249</v>
      </c>
      <c r="E199" s="1">
        <v>24.375</v>
      </c>
      <c r="F199" s="1">
        <f>STDEV('ID-41'!B206,'ID-52'!B206,'ID-64'!B206,'ID-74'!B206,'ID-77'!B206)/SQRT('Sample Number'!$C$4)</f>
        <v>0.33077862144151454</v>
      </c>
      <c r="G199" s="1">
        <f>STDEV('ID-23'!B206,'ID-25'!B206,'ID-66'!B206)/SQRT('Sample Number'!$F$4)</f>
        <v>0.42208395671560028</v>
      </c>
    </row>
    <row r="200" spans="1:7" x14ac:dyDescent="0.25">
      <c r="A200" s="1">
        <v>24.5</v>
      </c>
      <c r="B200" s="1">
        <f>STDEV('ID-41'!B207,'ID-52'!B207,'ID-64'!B207,'ID-74'!B207,'ID-77'!B207)</f>
        <v>0.73168766654414152</v>
      </c>
      <c r="C200" s="1">
        <f>STDEV('ID-23'!B207,'ID-25'!B207,'ID-66'!B207)</f>
        <v>0.75010128402817255</v>
      </c>
      <c r="E200" s="1">
        <v>24.5</v>
      </c>
      <c r="F200" s="1">
        <f>STDEV('ID-41'!B207,'ID-52'!B207,'ID-64'!B207,'ID-74'!B207,'ID-77'!B207)/SQRT('Sample Number'!$C$4)</f>
        <v>0.32722067213817979</v>
      </c>
      <c r="G200" s="1">
        <f>STDEV('ID-23'!B207,'ID-25'!B207,'ID-66'!B207)/SQRT('Sample Number'!$F$4)</f>
        <v>0.43307117825314939</v>
      </c>
    </row>
    <row r="201" spans="1:7" x14ac:dyDescent="0.25">
      <c r="A201" s="1">
        <v>24.625</v>
      </c>
      <c r="B201" s="1">
        <f>STDEV('ID-41'!B208,'ID-52'!B208,'ID-64'!B208,'ID-74'!B208,'ID-77'!B208)</f>
        <v>0.7302026753989741</v>
      </c>
      <c r="C201" s="1">
        <f>STDEV('ID-23'!B208,'ID-25'!B208,'ID-66'!B208)</f>
        <v>0.73785442650953714</v>
      </c>
      <c r="E201" s="1">
        <v>24.625</v>
      </c>
      <c r="F201" s="1">
        <f>STDEV('ID-41'!B208,'ID-52'!B208,'ID-64'!B208,'ID-74'!B208,'ID-77'!B208)/SQRT('Sample Number'!$C$4)</f>
        <v>0.32655656390886389</v>
      </c>
      <c r="G201" s="1">
        <f>STDEV('ID-23'!B208,'ID-25'!B208,'ID-66'!B208)/SQRT('Sample Number'!$F$4)</f>
        <v>0.42600045176803825</v>
      </c>
    </row>
    <row r="202" spans="1:7" x14ac:dyDescent="0.25">
      <c r="A202" s="1">
        <v>24.75</v>
      </c>
      <c r="B202" s="1">
        <f>STDEV('ID-41'!B209,'ID-52'!B209,'ID-64'!B209,'ID-74'!B209,'ID-77'!B209)</f>
        <v>0.73806028013281721</v>
      </c>
      <c r="C202" s="1">
        <f>STDEV('ID-23'!B209,'ID-25'!B209,'ID-66'!B209)</f>
        <v>0.7499183137327522</v>
      </c>
      <c r="E202" s="1">
        <v>24.75</v>
      </c>
      <c r="F202" s="1">
        <f>STDEV('ID-41'!B209,'ID-52'!B209,'ID-64'!B209,'ID-74'!B209,'ID-77'!B209)/SQRT('Sample Number'!$C$4)</f>
        <v>0.33007059157390334</v>
      </c>
      <c r="G202" s="1">
        <f>STDEV('ID-23'!B209,'ID-25'!B209,'ID-66'!B209)/SQRT('Sample Number'!$F$4)</f>
        <v>0.43296554030383472</v>
      </c>
    </row>
    <row r="203" spans="1:7" x14ac:dyDescent="0.25">
      <c r="A203" s="1">
        <v>24.875</v>
      </c>
      <c r="B203" s="1">
        <f>STDEV('ID-41'!B210,'ID-52'!B210,'ID-64'!B210,'ID-74'!B210,'ID-77'!B210)</f>
        <v>0.73942946047494817</v>
      </c>
      <c r="C203" s="1">
        <f>STDEV('ID-23'!B210,'ID-25'!B210,'ID-66'!B210)</f>
        <v>0.76966501495389383</v>
      </c>
      <c r="E203" s="1">
        <v>24.875</v>
      </c>
      <c r="F203" s="1">
        <f>STDEV('ID-41'!B210,'ID-52'!B210,'ID-64'!B210,'ID-74'!B210,'ID-77'!B210)/SQRT('Sample Number'!$C$4)</f>
        <v>0.33068290763759561</v>
      </c>
      <c r="G203" s="1">
        <f>STDEV('ID-23'!B210,'ID-25'!B210,'ID-66'!B210)/SQRT('Sample Number'!$F$4)</f>
        <v>0.44436630356946799</v>
      </c>
    </row>
    <row r="204" spans="1:7" x14ac:dyDescent="0.25">
      <c r="A204" s="1">
        <v>25</v>
      </c>
      <c r="B204" s="1">
        <f>STDEV('ID-41'!B211,'ID-52'!B211,'ID-64'!B211,'ID-74'!B211,'ID-77'!B211)</f>
        <v>0.73546707578904336</v>
      </c>
      <c r="C204" s="1">
        <f>STDEV('ID-23'!B211,'ID-25'!B211,'ID-66'!B211)</f>
        <v>0.78800014686262865</v>
      </c>
      <c r="E204" s="1">
        <v>25</v>
      </c>
      <c r="F204" s="1">
        <f>STDEV('ID-41'!B211,'ID-52'!B211,'ID-64'!B211,'ID-74'!B211,'ID-77'!B211)/SQRT('Sample Number'!$C$4)</f>
        <v>0.32891087533545815</v>
      </c>
      <c r="G204" s="1">
        <f>STDEV('ID-23'!B211,'ID-25'!B211,'ID-66'!B211)/SQRT('Sample Number'!$F$4)</f>
        <v>0.4549520969126033</v>
      </c>
    </row>
    <row r="205" spans="1:7" x14ac:dyDescent="0.25">
      <c r="A205" s="1">
        <v>25.125</v>
      </c>
      <c r="B205" s="1">
        <f>STDEV('ID-41'!B212,'ID-52'!B212,'ID-64'!B212,'ID-74'!B212,'ID-77'!B212)</f>
        <v>0.74692899431204518</v>
      </c>
      <c r="C205" s="1">
        <f>STDEV('ID-23'!B212,'ID-25'!B212,'ID-66'!B212)</f>
        <v>0.78082387798558661</v>
      </c>
      <c r="E205" s="1">
        <v>25.125</v>
      </c>
      <c r="F205" s="1">
        <f>STDEV('ID-41'!B212,'ID-52'!B212,'ID-64'!B212,'ID-74'!B212,'ID-77'!B212)/SQRT('Sample Number'!$C$4)</f>
        <v>0.33403680112945733</v>
      </c>
      <c r="G205" s="1">
        <f>STDEV('ID-23'!B212,'ID-25'!B212,'ID-66'!B212)/SQRT('Sample Number'!$F$4)</f>
        <v>0.45080887614466597</v>
      </c>
    </row>
    <row r="206" spans="1:7" x14ac:dyDescent="0.25">
      <c r="A206" s="1">
        <v>25.25</v>
      </c>
      <c r="B206" s="1">
        <f>STDEV('ID-41'!B213,'ID-52'!B213,'ID-64'!B213,'ID-74'!B213,'ID-77'!B213)</f>
        <v>0.74685546452405027</v>
      </c>
      <c r="C206" s="1">
        <f>STDEV('ID-23'!B213,'ID-25'!B213,'ID-66'!B213)</f>
        <v>0.79700014947745434</v>
      </c>
      <c r="E206" s="1">
        <v>25.25</v>
      </c>
      <c r="F206" s="1">
        <f>STDEV('ID-41'!B213,'ID-52'!B213,'ID-64'!B213,'ID-74'!B213,'ID-77'!B213)/SQRT('Sample Number'!$C$4)</f>
        <v>0.33400391760859177</v>
      </c>
      <c r="G206" s="1">
        <f>STDEV('ID-23'!B213,'ID-25'!B213,'ID-66'!B213)/SQRT('Sample Number'!$F$4)</f>
        <v>0.46014825084498029</v>
      </c>
    </row>
    <row r="207" spans="1:7" x14ac:dyDescent="0.25">
      <c r="A207" s="1">
        <v>25.375</v>
      </c>
      <c r="B207" s="1">
        <f>STDEV('ID-41'!B214,'ID-52'!B214,'ID-64'!B214,'ID-74'!B214,'ID-77'!B214)</f>
        <v>0.75357014621914209</v>
      </c>
      <c r="C207" s="1">
        <f>STDEV('ID-23'!B214,'ID-25'!B214,'ID-66'!B214)</f>
        <v>0.82161714916257578</v>
      </c>
      <c r="E207" s="1">
        <v>25.375</v>
      </c>
      <c r="F207" s="1">
        <f>STDEV('ID-41'!B214,'ID-52'!B214,'ID-64'!B214,'ID-74'!B214,'ID-77'!B214)/SQRT('Sample Number'!$C$4)</f>
        <v>0.33700681455209153</v>
      </c>
      <c r="G207" s="1">
        <f>STDEV('ID-23'!B214,'ID-25'!B214,'ID-66'!B214)/SQRT('Sample Number'!$F$4)</f>
        <v>0.47436088223982603</v>
      </c>
    </row>
    <row r="208" spans="1:7" x14ac:dyDescent="0.25">
      <c r="A208" s="1">
        <v>25.5</v>
      </c>
      <c r="B208" s="1">
        <f>STDEV('ID-41'!B215,'ID-52'!B215,'ID-64'!B215,'ID-74'!B215,'ID-77'!B215)</f>
        <v>0.75427518386137404</v>
      </c>
      <c r="C208" s="1">
        <f>STDEV('ID-23'!B215,'ID-25'!B215,'ID-66'!B215)</f>
        <v>0.82533205842415147</v>
      </c>
      <c r="E208" s="1">
        <v>25.5</v>
      </c>
      <c r="F208" s="1">
        <f>STDEV('ID-41'!B215,'ID-52'!B215,'ID-64'!B215,'ID-74'!B215,'ID-77'!B215)/SQRT('Sample Number'!$C$4)</f>
        <v>0.33732211697103692</v>
      </c>
      <c r="G208" s="1">
        <f>STDEV('ID-23'!B215,'ID-25'!B215,'ID-66'!B215)/SQRT('Sample Number'!$F$4)</f>
        <v>0.47650568610201183</v>
      </c>
    </row>
    <row r="209" spans="1:7" x14ac:dyDescent="0.25">
      <c r="A209" s="1">
        <v>25.625</v>
      </c>
      <c r="B209" s="1">
        <f>STDEV('ID-41'!B216,'ID-52'!B216,'ID-64'!B216,'ID-74'!B216,'ID-77'!B216)</f>
        <v>0.75849109260785874</v>
      </c>
      <c r="C209" s="1">
        <f>STDEV('ID-23'!B216,'ID-25'!B216,'ID-66'!B216)</f>
        <v>0.82778037881175948</v>
      </c>
      <c r="E209" s="1">
        <v>25.625</v>
      </c>
      <c r="F209" s="1">
        <f>STDEV('ID-41'!B216,'ID-52'!B216,'ID-64'!B216,'ID-74'!B216,'ID-77'!B216)/SQRT('Sample Number'!$C$4)</f>
        <v>0.33920752867985204</v>
      </c>
      <c r="G209" s="1">
        <f>STDEV('ID-23'!B216,'ID-25'!B216,'ID-66'!B216)/SQRT('Sample Number'!$F$4)</f>
        <v>0.47791922453685975</v>
      </c>
    </row>
    <row r="210" spans="1:7" x14ac:dyDescent="0.25">
      <c r="A210" s="1">
        <v>25.75</v>
      </c>
      <c r="B210" s="1">
        <f>STDEV('ID-41'!B217,'ID-52'!B217,'ID-64'!B217,'ID-74'!B217,'ID-77'!B217)</f>
        <v>0.76098048213853264</v>
      </c>
      <c r="C210" s="1">
        <f>STDEV('ID-23'!B217,'ID-25'!B217,'ID-66'!B217)</f>
        <v>0.82679135633789436</v>
      </c>
      <c r="E210" s="1">
        <v>25.75</v>
      </c>
      <c r="F210" s="1">
        <f>STDEV('ID-41'!B217,'ID-52'!B217,'ID-64'!B217,'ID-74'!B217,'ID-77'!B217)/SQRT('Sample Number'!$C$4)</f>
        <v>0.34032081752246468</v>
      </c>
      <c r="G210" s="1">
        <f>STDEV('ID-23'!B217,'ID-25'!B217,'ID-66'!B217)/SQRT('Sample Number'!$F$4)</f>
        <v>0.47734821214533912</v>
      </c>
    </row>
    <row r="211" spans="1:7" x14ac:dyDescent="0.25">
      <c r="A211" s="1">
        <v>25.875</v>
      </c>
      <c r="B211" s="1">
        <f>STDEV('ID-41'!B218,'ID-52'!B218,'ID-64'!B218,'ID-74'!B218,'ID-77'!B218)</f>
        <v>0.75363420602815612</v>
      </c>
      <c r="C211" s="1">
        <f>STDEV('ID-23'!B218,'ID-25'!B218,'ID-66'!B218)</f>
        <v>0.81735782009778823</v>
      </c>
      <c r="E211" s="1">
        <v>25.875</v>
      </c>
      <c r="F211" s="1">
        <f>STDEV('ID-41'!B218,'ID-52'!B218,'ID-64'!B218,'ID-74'!B218,'ID-77'!B218)/SQRT('Sample Number'!$C$4)</f>
        <v>0.33703546296960774</v>
      </c>
      <c r="G211" s="1">
        <f>STDEV('ID-23'!B218,'ID-25'!B218,'ID-66'!B218)/SQRT('Sample Number'!$F$4)</f>
        <v>0.4719017574577038</v>
      </c>
    </row>
    <row r="212" spans="1:7" x14ac:dyDescent="0.25">
      <c r="A212" s="1">
        <v>26</v>
      </c>
      <c r="B212" s="1">
        <f>STDEV('ID-41'!B219,'ID-52'!B219,'ID-64'!B219,'ID-74'!B219,'ID-77'!B219)</f>
        <v>0.75712817524584775</v>
      </c>
      <c r="C212" s="1">
        <f>STDEV('ID-23'!B219,'ID-25'!B219,'ID-66'!B219)</f>
        <v>0.80244678658405622</v>
      </c>
      <c r="E212" s="1">
        <v>26</v>
      </c>
      <c r="F212" s="1">
        <f>STDEV('ID-41'!B219,'ID-52'!B219,'ID-64'!B219,'ID-74'!B219,'ID-77'!B219)/SQRT('Sample Number'!$C$4)</f>
        <v>0.33859801350601781</v>
      </c>
      <c r="G212" s="1">
        <f>STDEV('ID-23'!B219,'ID-25'!B219,'ID-66'!B219)/SQRT('Sample Number'!$F$4)</f>
        <v>0.46329286824465504</v>
      </c>
    </row>
    <row r="213" spans="1:7" x14ac:dyDescent="0.25">
      <c r="A213" s="1">
        <v>26.125</v>
      </c>
      <c r="B213" s="1">
        <f>STDEV('ID-41'!B220,'ID-52'!B220,'ID-64'!B220,'ID-74'!B220,'ID-77'!B220)</f>
        <v>0.75173359454451649</v>
      </c>
      <c r="C213" s="1">
        <f>STDEV('ID-23'!B220,'ID-25'!B220,'ID-66'!B220)</f>
        <v>0.82914092832943143</v>
      </c>
      <c r="E213" s="1">
        <v>26.125</v>
      </c>
      <c r="F213" s="1">
        <f>STDEV('ID-41'!B220,'ID-52'!B220,'ID-64'!B220,'ID-74'!B220,'ID-77'!B220)/SQRT('Sample Number'!$C$4)</f>
        <v>0.3361854836743608</v>
      </c>
      <c r="G213" s="1">
        <f>STDEV('ID-23'!B220,'ID-25'!B220,'ID-66'!B220)/SQRT('Sample Number'!$F$4)</f>
        <v>0.47870473816713344</v>
      </c>
    </row>
    <row r="214" spans="1:7" x14ac:dyDescent="0.25">
      <c r="A214" s="1">
        <v>26.25</v>
      </c>
      <c r="B214" s="1">
        <f>STDEV('ID-41'!B221,'ID-52'!B221,'ID-64'!B221,'ID-74'!B221,'ID-77'!B221)</f>
        <v>0.74278248604349084</v>
      </c>
      <c r="C214" s="1">
        <f>STDEV('ID-23'!B221,'ID-25'!B221,'ID-66'!B221)</f>
        <v>0.83495734023740231</v>
      </c>
      <c r="E214" s="1">
        <v>26.25</v>
      </c>
      <c r="F214" s="1">
        <f>STDEV('ID-41'!B221,'ID-52'!B221,'ID-64'!B221,'ID-74'!B221,'ID-77'!B221)/SQRT('Sample Number'!$C$4)</f>
        <v>0.33218242625790684</v>
      </c>
      <c r="G214" s="1">
        <f>STDEV('ID-23'!B221,'ID-25'!B221,'ID-66'!B221)/SQRT('Sample Number'!$F$4)</f>
        <v>0.4820628451479182</v>
      </c>
    </row>
    <row r="215" spans="1:7" x14ac:dyDescent="0.25">
      <c r="A215" s="1">
        <v>26.375</v>
      </c>
      <c r="B215" s="1">
        <f>STDEV('ID-41'!B222,'ID-52'!B222,'ID-64'!B222,'ID-74'!B222,'ID-77'!B222)</f>
        <v>0.74318922242858143</v>
      </c>
      <c r="C215" s="1">
        <f>STDEV('ID-23'!B222,'ID-25'!B222,'ID-66'!B222)</f>
        <v>0.8558371233126707</v>
      </c>
      <c r="E215" s="1">
        <v>26.375</v>
      </c>
      <c r="F215" s="1">
        <f>STDEV('ID-41'!B222,'ID-52'!B222,'ID-64'!B222,'ID-74'!B222,'ID-77'!B222)/SQRT('Sample Number'!$C$4)</f>
        <v>0.33236432429910384</v>
      </c>
      <c r="G215" s="1">
        <f>STDEV('ID-23'!B222,'ID-25'!B222,'ID-66'!B222)/SQRT('Sample Number'!$F$4)</f>
        <v>0.49411779352704538</v>
      </c>
    </row>
    <row r="216" spans="1:7" x14ac:dyDescent="0.25">
      <c r="A216" s="1">
        <v>26.5</v>
      </c>
      <c r="B216" s="1">
        <f>STDEV('ID-41'!B223,'ID-52'!B223,'ID-64'!B223,'ID-74'!B223,'ID-77'!B223)</f>
        <v>0.73421230445845098</v>
      </c>
      <c r="C216" s="1">
        <f>STDEV('ID-23'!B223,'ID-25'!B223,'ID-66'!B223)</f>
        <v>0.82370104936842647</v>
      </c>
      <c r="E216" s="1">
        <v>26.5</v>
      </c>
      <c r="F216" s="1">
        <f>STDEV('ID-41'!B223,'ID-52'!B223,'ID-64'!B223,'ID-74'!B223,'ID-77'!B223)/SQRT('Sample Number'!$C$4)</f>
        <v>0.32834972453717365</v>
      </c>
      <c r="G216" s="1">
        <f>STDEV('ID-23'!B223,'ID-25'!B223,'ID-66'!B223)/SQRT('Sample Number'!$F$4)</f>
        <v>0.47556402258463826</v>
      </c>
    </row>
    <row r="217" spans="1:7" x14ac:dyDescent="0.25">
      <c r="A217" s="1">
        <v>26.625</v>
      </c>
      <c r="B217" s="1">
        <f>STDEV('ID-41'!B224,'ID-52'!B224,'ID-64'!B224,'ID-74'!B224,'ID-77'!B224)</f>
        <v>0.7509323701815932</v>
      </c>
      <c r="C217" s="1">
        <f>STDEV('ID-23'!B224,'ID-25'!B224,'ID-66'!B224)</f>
        <v>0.82207257537032763</v>
      </c>
      <c r="E217" s="1">
        <v>26.625</v>
      </c>
      <c r="F217" s="1">
        <f>STDEV('ID-41'!B224,'ID-52'!B224,'ID-64'!B224,'ID-74'!B224,'ID-77'!B224)/SQRT('Sample Number'!$C$4)</f>
        <v>0.3358271652462157</v>
      </c>
      <c r="G217" s="1">
        <f>STDEV('ID-23'!B224,'ID-25'!B224,'ID-66'!B224)/SQRT('Sample Number'!$F$4)</f>
        <v>0.47462382268346759</v>
      </c>
    </row>
    <row r="218" spans="1:7" x14ac:dyDescent="0.25">
      <c r="A218" s="1">
        <v>26.75</v>
      </c>
      <c r="B218" s="1">
        <f>STDEV('ID-41'!B225,'ID-52'!B225,'ID-64'!B225,'ID-74'!B225,'ID-77'!B225)</f>
        <v>0.76609213941371268</v>
      </c>
      <c r="C218" s="1">
        <f>STDEV('ID-23'!B225,'ID-25'!B225,'ID-66'!B225)</f>
        <v>0.79646264664672717</v>
      </c>
      <c r="E218" s="1">
        <v>26.75</v>
      </c>
      <c r="F218" s="1">
        <f>STDEV('ID-41'!B225,'ID-52'!B225,'ID-64'!B225,'ID-74'!B225,'ID-77'!B225)/SQRT('Sample Number'!$C$4)</f>
        <v>0.34260682015146149</v>
      </c>
      <c r="G218" s="1">
        <f>STDEV('ID-23'!B225,'ID-25'!B225,'ID-66'!B225)/SQRT('Sample Number'!$F$4)</f>
        <v>0.45983792344096974</v>
      </c>
    </row>
    <row r="219" spans="1:7" x14ac:dyDescent="0.25">
      <c r="A219" s="1">
        <v>26.875</v>
      </c>
      <c r="B219" s="1">
        <f>STDEV('ID-41'!B226,'ID-52'!B226,'ID-64'!B226,'ID-74'!B226,'ID-77'!B226)</f>
        <v>0.76944189739581692</v>
      </c>
      <c r="C219" s="1">
        <f>STDEV('ID-23'!B226,'ID-25'!B226,'ID-66'!B226)</f>
        <v>0.78044813002392299</v>
      </c>
      <c r="E219" s="1">
        <v>26.875</v>
      </c>
      <c r="F219" s="1">
        <f>STDEV('ID-41'!B226,'ID-52'!B226,'ID-64'!B226,'ID-74'!B226,'ID-77'!B226)/SQRT('Sample Number'!$C$4)</f>
        <v>0.34410487746269297</v>
      </c>
      <c r="G219" s="1">
        <f>STDEV('ID-23'!B226,'ID-25'!B226,'ID-66'!B226)/SQRT('Sample Number'!$F$4)</f>
        <v>0.45059193795785202</v>
      </c>
    </row>
    <row r="220" spans="1:7" x14ac:dyDescent="0.25">
      <c r="A220" s="1">
        <v>27</v>
      </c>
      <c r="B220" s="1">
        <f>STDEV('ID-41'!B227,'ID-52'!B227,'ID-64'!B227,'ID-74'!B227,'ID-77'!B227)</f>
        <v>0.75984017287738292</v>
      </c>
      <c r="C220" s="1">
        <f>STDEV('ID-23'!B227,'ID-25'!B227,'ID-66'!B227)</f>
        <v>0.76954843228041647</v>
      </c>
      <c r="E220" s="1">
        <v>27</v>
      </c>
      <c r="F220" s="1">
        <f>STDEV('ID-41'!B227,'ID-52'!B227,'ID-64'!B227,'ID-74'!B227,'ID-77'!B227)/SQRT('Sample Number'!$C$4)</f>
        <v>0.33981085571780401</v>
      </c>
      <c r="G220" s="1">
        <f>STDEV('ID-23'!B227,'ID-25'!B227,'ID-66'!B227)/SQRT('Sample Number'!$F$4)</f>
        <v>0.44429899453155297</v>
      </c>
    </row>
    <row r="221" spans="1:7" x14ac:dyDescent="0.25">
      <c r="A221" s="1">
        <v>27.125</v>
      </c>
      <c r="B221" s="1">
        <f>STDEV('ID-41'!B228,'ID-52'!B228,'ID-64'!B228,'ID-74'!B228,'ID-77'!B228)</f>
        <v>0.75050572452383757</v>
      </c>
      <c r="C221" s="1">
        <f>STDEV('ID-23'!B228,'ID-25'!B228,'ID-66'!B228)</f>
        <v>0.77566923669404908</v>
      </c>
      <c r="E221" s="1">
        <v>27.125</v>
      </c>
      <c r="F221" s="1">
        <f>STDEV('ID-41'!B228,'ID-52'!B228,'ID-64'!B228,'ID-74'!B228,'ID-77'!B228)/SQRT('Sample Number'!$C$4)</f>
        <v>0.33563636350760634</v>
      </c>
      <c r="G221" s="1">
        <f>STDEV('ID-23'!B228,'ID-25'!B228,'ID-66'!B228)/SQRT('Sample Number'!$F$4)</f>
        <v>0.44783284260742079</v>
      </c>
    </row>
    <row r="222" spans="1:7" x14ac:dyDescent="0.25">
      <c r="A222" s="1">
        <v>27.25</v>
      </c>
      <c r="B222" s="1">
        <f>STDEV('ID-41'!B229,'ID-52'!B229,'ID-64'!B229,'ID-74'!B229,'ID-77'!B229)</f>
        <v>0.7383161698056222</v>
      </c>
      <c r="C222" s="1">
        <f>STDEV('ID-23'!B229,'ID-25'!B229,'ID-66'!B229)</f>
        <v>0.78996976766989702</v>
      </c>
      <c r="E222" s="1">
        <v>27.25</v>
      </c>
      <c r="F222" s="1">
        <f>STDEV('ID-41'!B229,'ID-52'!B229,'ID-64'!B229,'ID-74'!B229,'ID-77'!B229)/SQRT('Sample Number'!$C$4)</f>
        <v>0.33018502891452978</v>
      </c>
      <c r="G222" s="1">
        <f>STDEV('ID-23'!B229,'ID-25'!B229,'ID-66'!B229)/SQRT('Sample Number'!$F$4)</f>
        <v>0.45608925801588118</v>
      </c>
    </row>
    <row r="223" spans="1:7" x14ac:dyDescent="0.25">
      <c r="A223" s="1">
        <v>27.375</v>
      </c>
      <c r="B223" s="1">
        <f>STDEV('ID-41'!B230,'ID-52'!B230,'ID-64'!B230,'ID-74'!B230,'ID-77'!B230)</f>
        <v>0.74081152670942985</v>
      </c>
      <c r="C223" s="1">
        <f>STDEV('ID-23'!B230,'ID-25'!B230,'ID-66'!B230)</f>
        <v>0.78511368742739063</v>
      </c>
      <c r="E223" s="1">
        <v>27.375</v>
      </c>
      <c r="F223" s="1">
        <f>STDEV('ID-41'!B230,'ID-52'!B230,'ID-64'!B230,'ID-74'!B230,'ID-77'!B230)/SQRT('Sample Number'!$C$4)</f>
        <v>0.33130098644753725</v>
      </c>
      <c r="G223" s="1">
        <f>STDEV('ID-23'!B230,'ID-25'!B230,'ID-66'!B230)/SQRT('Sample Number'!$F$4)</f>
        <v>0.45328559878066371</v>
      </c>
    </row>
    <row r="224" spans="1:7" x14ac:dyDescent="0.25">
      <c r="A224" s="1">
        <v>27.5</v>
      </c>
      <c r="B224" s="1">
        <f>STDEV('ID-41'!B231,'ID-52'!B231,'ID-64'!B231,'ID-74'!B231,'ID-77'!B231)</f>
        <v>0.73895267453543767</v>
      </c>
      <c r="C224" s="1">
        <f>STDEV('ID-23'!B231,'ID-25'!B231,'ID-66'!B231)</f>
        <v>0.76640016416346546</v>
      </c>
      <c r="E224" s="1">
        <v>27.5</v>
      </c>
      <c r="F224" s="1">
        <f>STDEV('ID-41'!B231,'ID-52'!B231,'ID-64'!B231,'ID-74'!B231,'ID-77'!B231)/SQRT('Sample Number'!$C$4)</f>
        <v>0.33046968248330327</v>
      </c>
      <c r="G224" s="1">
        <f>STDEV('ID-23'!B231,'ID-25'!B231,'ID-66'!B231)/SQRT('Sample Number'!$F$4)</f>
        <v>0.44248134108675019</v>
      </c>
    </row>
    <row r="225" spans="1:7" x14ac:dyDescent="0.25">
      <c r="A225" s="1">
        <v>27.625</v>
      </c>
      <c r="B225" s="1">
        <f>STDEV('ID-41'!B232,'ID-52'!B232,'ID-64'!B232,'ID-74'!B232,'ID-77'!B232)</f>
        <v>0.73200184697535098</v>
      </c>
      <c r="C225" s="1">
        <f>STDEV('ID-23'!B232,'ID-25'!B232,'ID-66'!B232)</f>
        <v>0.78507092458424022</v>
      </c>
      <c r="E225" s="1">
        <v>27.625</v>
      </c>
      <c r="F225" s="1">
        <f>STDEV('ID-41'!B232,'ID-52'!B232,'ID-64'!B232,'ID-74'!B232,'ID-77'!B232)/SQRT('Sample Number'!$C$4)</f>
        <v>0.3273611778984567</v>
      </c>
      <c r="G225" s="1">
        <f>STDEV('ID-23'!B232,'ID-25'!B232,'ID-66'!B232)/SQRT('Sample Number'!$F$4)</f>
        <v>0.45326090964165949</v>
      </c>
    </row>
    <row r="226" spans="1:7" x14ac:dyDescent="0.25">
      <c r="A226" s="1">
        <v>27.75</v>
      </c>
      <c r="B226" s="1">
        <f>STDEV('ID-41'!B233,'ID-52'!B233,'ID-64'!B233,'ID-74'!B233,'ID-77'!B233)</f>
        <v>0.73001524323633882</v>
      </c>
      <c r="C226" s="1">
        <f>STDEV('ID-23'!B233,'ID-25'!B233,'ID-66'!B233)</f>
        <v>0.77432759493571635</v>
      </c>
      <c r="E226" s="1">
        <v>27.75</v>
      </c>
      <c r="F226" s="1">
        <f>STDEV('ID-41'!B233,'ID-52'!B233,'ID-64'!B233,'ID-74'!B233,'ID-77'!B233)/SQRT('Sample Number'!$C$4)</f>
        <v>0.3264727416974994</v>
      </c>
      <c r="G226" s="1">
        <f>STDEV('ID-23'!B233,'ID-25'!B233,'ID-66'!B233)/SQRT('Sample Number'!$F$4)</f>
        <v>0.44705824537709138</v>
      </c>
    </row>
    <row r="227" spans="1:7" x14ac:dyDescent="0.25">
      <c r="A227" s="1">
        <v>27.875</v>
      </c>
      <c r="B227" s="1">
        <f>STDEV('ID-41'!B234,'ID-52'!B234,'ID-64'!B234,'ID-74'!B234,'ID-77'!B234)</f>
        <v>0.7221187070463877</v>
      </c>
      <c r="C227" s="1">
        <f>STDEV('ID-23'!B234,'ID-25'!B234,'ID-66'!B234)</f>
        <v>0.78388478321510979</v>
      </c>
      <c r="E227" s="1">
        <v>27.875</v>
      </c>
      <c r="F227" s="1">
        <f>STDEV('ID-41'!B234,'ID-52'!B234,'ID-64'!B234,'ID-74'!B234,'ID-77'!B234)/SQRT('Sample Number'!$C$4)</f>
        <v>0.32294130335599586</v>
      </c>
      <c r="G227" s="1">
        <f>STDEV('ID-23'!B234,'ID-25'!B234,'ID-66'!B234)/SQRT('Sample Number'!$F$4)</f>
        <v>0.45257609060289511</v>
      </c>
    </row>
    <row r="228" spans="1:7" x14ac:dyDescent="0.25">
      <c r="A228" s="1">
        <v>28</v>
      </c>
      <c r="B228" s="1">
        <f>STDEV('ID-41'!B235,'ID-52'!B235,'ID-64'!B235,'ID-74'!B235,'ID-77'!B235)</f>
        <v>0.72132896088438236</v>
      </c>
      <c r="C228" s="1">
        <f>STDEV('ID-23'!B235,'ID-25'!B235,'ID-66'!B235)</f>
        <v>0.78012626550332753</v>
      </c>
      <c r="E228" s="1">
        <v>28</v>
      </c>
      <c r="F228" s="1">
        <f>STDEV('ID-41'!B235,'ID-52'!B235,'ID-64'!B235,'ID-74'!B235,'ID-77'!B235)/SQRT('Sample Number'!$C$4)</f>
        <v>0.32258811813535315</v>
      </c>
      <c r="G228" s="1">
        <f>STDEV('ID-23'!B235,'ID-25'!B235,'ID-66'!B235)/SQRT('Sample Number'!$F$4)</f>
        <v>0.45040610939024361</v>
      </c>
    </row>
    <row r="229" spans="1:7" x14ac:dyDescent="0.25">
      <c r="A229" s="1">
        <v>28.125</v>
      </c>
      <c r="B229" s="1">
        <f>STDEV('ID-41'!B236,'ID-52'!B236,'ID-64'!B236,'ID-74'!B236,'ID-77'!B236)</f>
        <v>0.72775461960263088</v>
      </c>
      <c r="C229" s="1">
        <f>STDEV('ID-23'!B236,'ID-25'!B236,'ID-66'!B236)</f>
        <v>0.81425360687535597</v>
      </c>
      <c r="E229" s="1">
        <v>28.125</v>
      </c>
      <c r="F229" s="1">
        <f>STDEV('ID-41'!B236,'ID-52'!B236,'ID-64'!B236,'ID-74'!B236,'ID-77'!B236)/SQRT('Sample Number'!$C$4)</f>
        <v>0.32546176007419669</v>
      </c>
      <c r="G229" s="1">
        <f>STDEV('ID-23'!B236,'ID-25'!B236,'ID-66'!B236)/SQRT('Sample Number'!$F$4)</f>
        <v>0.47010953911811049</v>
      </c>
    </row>
    <row r="230" spans="1:7" x14ac:dyDescent="0.25">
      <c r="A230" s="1">
        <v>28.25</v>
      </c>
      <c r="B230" s="1">
        <f>STDEV('ID-41'!B237,'ID-52'!B237,'ID-64'!B237,'ID-74'!B237,'ID-77'!B237)</f>
        <v>0.73389990741775524</v>
      </c>
      <c r="C230" s="1">
        <f>STDEV('ID-23'!B237,'ID-25'!B237,'ID-66'!B237)</f>
        <v>0.81018508490781072</v>
      </c>
      <c r="E230" s="1">
        <v>28.25</v>
      </c>
      <c r="F230" s="1">
        <f>STDEV('ID-41'!B237,'ID-52'!B237,'ID-64'!B237,'ID-74'!B237,'ID-77'!B237)/SQRT('Sample Number'!$C$4)</f>
        <v>0.32821001633338054</v>
      </c>
      <c r="G230" s="1">
        <f>STDEV('ID-23'!B237,'ID-25'!B237,'ID-66'!B237)/SQRT('Sample Number'!$F$4)</f>
        <v>0.46776057686494438</v>
      </c>
    </row>
    <row r="231" spans="1:7" x14ac:dyDescent="0.25">
      <c r="A231" s="1">
        <v>28.375</v>
      </c>
      <c r="B231" s="1">
        <f>STDEV('ID-41'!B238,'ID-52'!B238,'ID-64'!B238,'ID-74'!B238,'ID-77'!B238)</f>
        <v>0.73565779189548275</v>
      </c>
      <c r="C231" s="1">
        <f>STDEV('ID-23'!B238,'ID-25'!B238,'ID-66'!B238)</f>
        <v>0.81191201477454822</v>
      </c>
      <c r="E231" s="1">
        <v>28.375</v>
      </c>
      <c r="F231" s="1">
        <f>STDEV('ID-41'!B238,'ID-52'!B238,'ID-64'!B238,'ID-74'!B238,'ID-77'!B238)/SQRT('Sample Number'!$C$4)</f>
        <v>0.32899616617113864</v>
      </c>
      <c r="G231" s="1">
        <f>STDEV('ID-23'!B238,'ID-25'!B238,'ID-66'!B238)/SQRT('Sample Number'!$F$4)</f>
        <v>0.46875762028837686</v>
      </c>
    </row>
    <row r="232" spans="1:7" x14ac:dyDescent="0.25">
      <c r="A232" s="1">
        <v>28.5</v>
      </c>
      <c r="B232" s="1">
        <f>STDEV('ID-41'!B239,'ID-52'!B239,'ID-64'!B239,'ID-74'!B239,'ID-77'!B239)</f>
        <v>0.72309034041267828</v>
      </c>
      <c r="C232" s="1">
        <f>STDEV('ID-23'!B239,'ID-25'!B239,'ID-66'!B239)</f>
        <v>0.83251899019196207</v>
      </c>
      <c r="E232" s="1">
        <v>28.5</v>
      </c>
      <c r="F232" s="1">
        <f>STDEV('ID-41'!B239,'ID-52'!B239,'ID-64'!B239,'ID-74'!B239,'ID-77'!B239)/SQRT('Sample Number'!$C$4)</f>
        <v>0.32337583100724238</v>
      </c>
      <c r="G232" s="1">
        <f>STDEV('ID-23'!B239,'ID-25'!B239,'ID-66'!B239)/SQRT('Sample Number'!$F$4)</f>
        <v>0.48065506309280476</v>
      </c>
    </row>
    <row r="233" spans="1:7" x14ac:dyDescent="0.25">
      <c r="A233" s="1">
        <v>28.625</v>
      </c>
      <c r="B233" s="1">
        <f>STDEV('ID-41'!B240,'ID-52'!B240,'ID-64'!B240,'ID-74'!B240,'ID-77'!B240)</f>
        <v>0.71982493962324179</v>
      </c>
      <c r="C233" s="1">
        <f>STDEV('ID-23'!B240,'ID-25'!B240,'ID-66'!B240)</f>
        <v>0.84737484830701715</v>
      </c>
      <c r="E233" s="1">
        <v>28.625</v>
      </c>
      <c r="F233" s="1">
        <f>STDEV('ID-41'!B240,'ID-52'!B240,'ID-64'!B240,'ID-74'!B240,'ID-77'!B240)/SQRT('Sample Number'!$C$4)</f>
        <v>0.32191549937945008</v>
      </c>
      <c r="G233" s="1">
        <f>STDEV('ID-23'!B240,'ID-25'!B240,'ID-66'!B240)/SQRT('Sample Number'!$F$4)</f>
        <v>0.48923209677457469</v>
      </c>
    </row>
    <row r="234" spans="1:7" x14ac:dyDescent="0.25">
      <c r="A234" s="1">
        <v>28.75</v>
      </c>
      <c r="B234" s="1">
        <f>STDEV('ID-41'!B241,'ID-52'!B241,'ID-64'!B241,'ID-74'!B241,'ID-77'!B241)</f>
        <v>0.72631439756443195</v>
      </c>
      <c r="C234" s="1">
        <f>STDEV('ID-23'!B241,'ID-25'!B241,'ID-66'!B241)</f>
        <v>0.82962878156240905</v>
      </c>
      <c r="E234" s="1">
        <v>28.75</v>
      </c>
      <c r="F234" s="1">
        <f>STDEV('ID-41'!B241,'ID-52'!B241,'ID-64'!B241,'ID-74'!B241,'ID-77'!B241)/SQRT('Sample Number'!$C$4)</f>
        <v>0.3248176731981755</v>
      </c>
      <c r="G234" s="1">
        <f>STDEV('ID-23'!B241,'ID-25'!B241,'ID-66'!B241)/SQRT('Sample Number'!$F$4)</f>
        <v>0.47898640036251811</v>
      </c>
    </row>
    <row r="235" spans="1:7" x14ac:dyDescent="0.25">
      <c r="A235" s="1">
        <v>28.875</v>
      </c>
      <c r="B235" s="1">
        <f>STDEV('ID-41'!B242,'ID-52'!B242,'ID-64'!B242,'ID-74'!B242,'ID-77'!B242)</f>
        <v>0.72852256444931252</v>
      </c>
      <c r="C235" s="1">
        <f>STDEV('ID-23'!B242,'ID-25'!B242,'ID-66'!B242)</f>
        <v>0.81704424806712139</v>
      </c>
      <c r="E235" s="1">
        <v>28.875</v>
      </c>
      <c r="F235" s="1">
        <f>STDEV('ID-41'!B242,'ID-52'!B242,'ID-64'!B242,'ID-74'!B242,'ID-77'!B242)/SQRT('Sample Number'!$C$4)</f>
        <v>0.32580519545022685</v>
      </c>
      <c r="G235" s="1">
        <f>STDEV('ID-23'!B242,'ID-25'!B242,'ID-66'!B242)/SQRT('Sample Number'!$F$4)</f>
        <v>0.47172071656138792</v>
      </c>
    </row>
    <row r="236" spans="1:7" x14ac:dyDescent="0.25">
      <c r="A236" s="1">
        <v>29</v>
      </c>
      <c r="B236" s="1">
        <f>STDEV('ID-41'!B243,'ID-52'!B243,'ID-64'!B243,'ID-74'!B243,'ID-77'!B243)</f>
        <v>0.73171316847171919</v>
      </c>
      <c r="C236" s="1">
        <f>STDEV('ID-23'!B243,'ID-25'!B243,'ID-66'!B243)</f>
        <v>0.81469897626250698</v>
      </c>
      <c r="E236" s="1">
        <v>29</v>
      </c>
      <c r="F236" s="1">
        <f>STDEV('ID-41'!B243,'ID-52'!B243,'ID-64'!B243,'ID-74'!B243,'ID-77'!B243)/SQRT('Sample Number'!$C$4)</f>
        <v>0.32723207694690398</v>
      </c>
      <c r="G236" s="1">
        <f>STDEV('ID-23'!B243,'ID-25'!B243,'ID-66'!B243)/SQRT('Sample Number'!$F$4)</f>
        <v>0.47036667325367099</v>
      </c>
    </row>
    <row r="237" spans="1:7" x14ac:dyDescent="0.25">
      <c r="A237" s="1">
        <v>29.125</v>
      </c>
      <c r="B237" s="1">
        <f>STDEV('ID-41'!B244,'ID-52'!B244,'ID-64'!B244,'ID-74'!B244,'ID-77'!B244)</f>
        <v>0.74063188270601987</v>
      </c>
      <c r="C237" s="1">
        <f>STDEV('ID-23'!B244,'ID-25'!B244,'ID-66'!B244)</f>
        <v>0.78705207539824829</v>
      </c>
      <c r="E237" s="1">
        <v>29.125</v>
      </c>
      <c r="F237" s="1">
        <f>STDEV('ID-41'!B244,'ID-52'!B244,'ID-64'!B244,'ID-74'!B244,'ID-77'!B244)/SQRT('Sample Number'!$C$4)</f>
        <v>0.33122064720686223</v>
      </c>
      <c r="G237" s="1">
        <f>STDEV('ID-23'!B244,'ID-25'!B244,'ID-66'!B244)/SQRT('Sample Number'!$F$4)</f>
        <v>0.45440472759743233</v>
      </c>
    </row>
    <row r="238" spans="1:7" x14ac:dyDescent="0.25">
      <c r="A238" s="1">
        <v>29.25</v>
      </c>
      <c r="B238" s="1">
        <f>STDEV('ID-41'!B245,'ID-52'!B245,'ID-64'!B245,'ID-74'!B245,'ID-77'!B245)</f>
        <v>0.74074890033868324</v>
      </c>
      <c r="C238" s="1">
        <f>STDEV('ID-23'!B245,'ID-25'!B245,'ID-66'!B245)</f>
        <v>0.78235853065071026</v>
      </c>
      <c r="E238" s="1">
        <v>29.25</v>
      </c>
      <c r="F238" s="1">
        <f>STDEV('ID-41'!B245,'ID-52'!B245,'ID-64'!B245,'ID-74'!B245,'ID-77'!B245)/SQRT('Sample Number'!$C$4)</f>
        <v>0.33127297908310255</v>
      </c>
      <c r="G238" s="1">
        <f>STDEV('ID-23'!B245,'ID-25'!B245,'ID-66'!B245)/SQRT('Sample Number'!$F$4)</f>
        <v>0.45169490827398767</v>
      </c>
    </row>
    <row r="239" spans="1:7" x14ac:dyDescent="0.25">
      <c r="A239" s="1">
        <v>29.375</v>
      </c>
      <c r="B239" s="1">
        <f>STDEV('ID-41'!B246,'ID-52'!B246,'ID-64'!B246,'ID-74'!B246,'ID-77'!B246)</f>
        <v>0.74340788262992408</v>
      </c>
      <c r="C239" s="1">
        <f>STDEV('ID-23'!B246,'ID-25'!B246,'ID-66'!B246)</f>
        <v>0.79526751498666082</v>
      </c>
      <c r="E239" s="1">
        <v>29.375</v>
      </c>
      <c r="F239" s="1">
        <f>STDEV('ID-41'!B246,'ID-52'!B246,'ID-64'!B246,'ID-74'!B246,'ID-77'!B246)/SQRT('Sample Number'!$C$4)</f>
        <v>0.33246211211393906</v>
      </c>
      <c r="G239" s="1">
        <f>STDEV('ID-23'!B246,'ID-25'!B246,'ID-66'!B246)/SQRT('Sample Number'!$F$4)</f>
        <v>0.45914791385531339</v>
      </c>
    </row>
    <row r="240" spans="1:7" x14ac:dyDescent="0.25">
      <c r="A240" s="1">
        <v>29.5</v>
      </c>
      <c r="B240" s="1">
        <f>STDEV('ID-41'!B247,'ID-52'!B247,'ID-64'!B247,'ID-74'!B247,'ID-77'!B247)</f>
        <v>0.74456991710599152</v>
      </c>
      <c r="C240" s="1">
        <f>STDEV('ID-23'!B247,'ID-25'!B247,'ID-66'!B247)</f>
        <v>0.78840622601924237</v>
      </c>
      <c r="E240" s="1">
        <v>29.5</v>
      </c>
      <c r="F240" s="1">
        <f>STDEV('ID-41'!B247,'ID-52'!B247,'ID-64'!B247,'ID-74'!B247,'ID-77'!B247)/SQRT('Sample Number'!$C$4)</f>
        <v>0.33298178973007608</v>
      </c>
      <c r="G240" s="1">
        <f>STDEV('ID-23'!B247,'ID-25'!B247,'ID-66'!B247)/SQRT('Sample Number'!$F$4)</f>
        <v>0.45518654682298654</v>
      </c>
    </row>
    <row r="241" spans="1:7" x14ac:dyDescent="0.25">
      <c r="A241" s="1">
        <v>29.625</v>
      </c>
      <c r="B241" s="1">
        <f>STDEV('ID-41'!B248,'ID-52'!B248,'ID-64'!B248,'ID-74'!B248,'ID-77'!B248)</f>
        <v>0.77596662129119276</v>
      </c>
      <c r="C241" s="1">
        <f>STDEV('ID-23'!B248,'ID-25'!B248,'ID-66'!B248)</f>
        <v>0.7889691075095846</v>
      </c>
      <c r="E241" s="1">
        <v>29.625</v>
      </c>
      <c r="F241" s="1">
        <f>STDEV('ID-41'!B248,'ID-52'!B248,'ID-64'!B248,'ID-74'!B248,'ID-77'!B248)/SQRT('Sample Number'!$C$4)</f>
        <v>0.34702282269558848</v>
      </c>
      <c r="G241" s="1">
        <f>STDEV('ID-23'!B248,'ID-25'!B248,'ID-66'!B248)/SQRT('Sample Number'!$F$4)</f>
        <v>0.45551152660295746</v>
      </c>
    </row>
    <row r="242" spans="1:7" x14ac:dyDescent="0.25">
      <c r="A242" s="1">
        <v>29.75</v>
      </c>
      <c r="B242" s="1">
        <f>STDEV('ID-41'!B249,'ID-52'!B249,'ID-64'!B249,'ID-74'!B249,'ID-77'!B249)</f>
        <v>0.78150004892793068</v>
      </c>
      <c r="C242" s="1">
        <f>STDEV('ID-23'!B249,'ID-25'!B249,'ID-66'!B249)</f>
        <v>0.77204194041511021</v>
      </c>
      <c r="E242" s="1">
        <v>29.75</v>
      </c>
      <c r="F242" s="1">
        <f>STDEV('ID-41'!B249,'ID-52'!B249,'ID-64'!B249,'ID-74'!B249,'ID-77'!B249)/SQRT('Sample Number'!$C$4)</f>
        <v>0.34949744676445293</v>
      </c>
      <c r="G242" s="1">
        <f>STDEV('ID-23'!B249,'ID-25'!B249,'ID-66'!B249)/SQRT('Sample Number'!$F$4)</f>
        <v>0.4457386221243449</v>
      </c>
    </row>
    <row r="243" spans="1:7" x14ac:dyDescent="0.25">
      <c r="A243" s="1">
        <v>29.875</v>
      </c>
      <c r="B243" s="1">
        <f>STDEV('ID-41'!B250,'ID-52'!B250,'ID-64'!B250,'ID-74'!B250,'ID-77'!B250)</f>
        <v>0.78237373497751894</v>
      </c>
      <c r="C243" s="1">
        <f>STDEV('ID-23'!B250,'ID-25'!B250,'ID-66'!B250)</f>
        <v>0.77213535052668048</v>
      </c>
      <c r="E243" s="1">
        <v>29.875</v>
      </c>
      <c r="F243" s="1">
        <f>STDEV('ID-41'!B250,'ID-52'!B250,'ID-64'!B250,'ID-74'!B250,'ID-77'!B250)/SQRT('Sample Number'!$C$4)</f>
        <v>0.34988817104402742</v>
      </c>
      <c r="G243" s="1">
        <f>STDEV('ID-23'!B250,'ID-25'!B250,'ID-66'!B250)/SQRT('Sample Number'!$F$4)</f>
        <v>0.44579255247740507</v>
      </c>
    </row>
    <row r="244" spans="1:7" x14ac:dyDescent="0.25">
      <c r="A244" s="1">
        <v>30</v>
      </c>
      <c r="B244" s="1">
        <f>STDEV('ID-41'!B251,'ID-52'!B251,'ID-64'!B251,'ID-74'!B251,'ID-77'!B251)</f>
        <v>0.77142736040931503</v>
      </c>
      <c r="C244" s="1">
        <f>STDEV('ID-23'!B251,'ID-25'!B251,'ID-66'!B251)</f>
        <v>0.83917947064847698</v>
      </c>
      <c r="E244" s="1">
        <v>30</v>
      </c>
      <c r="F244" s="1">
        <f>STDEV('ID-41'!B251,'ID-52'!B251,'ID-64'!B251,'ID-74'!B251,'ID-77'!B251)/SQRT('Sample Number'!$C$4)</f>
        <v>0.34499280351569167</v>
      </c>
      <c r="G244" s="1">
        <f>STDEV('ID-23'!B251,'ID-25'!B251,'ID-66'!B251)/SQRT('Sample Number'!$F$4)</f>
        <v>0.48450049327730588</v>
      </c>
    </row>
    <row r="245" spans="1:7" ht="36.75" x14ac:dyDescent="0.25">
      <c r="A245" s="22" t="s">
        <v>33</v>
      </c>
      <c r="B245" s="23">
        <f>AVERAGE(B4:B244)</f>
        <v>0.64132664668610462</v>
      </c>
      <c r="C245" s="23">
        <f t="shared" ref="C245" si="0">AVERAGE(C4:C244)</f>
        <v>0.72071978763580979</v>
      </c>
      <c r="E245" s="22" t="s">
        <v>33</v>
      </c>
      <c r="F245" s="23">
        <f>AVERAGE(F4:F244)</f>
        <v>0.2868099955544241</v>
      </c>
      <c r="G245" s="23">
        <f t="shared" ref="G245" si="1">AVERAGE(G4:G244)</f>
        <v>0.41610776340182493</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
  <sheetViews>
    <sheetView topLeftCell="A239" workbookViewId="0">
      <selection activeCell="B252" sqref="B252"/>
    </sheetView>
  </sheetViews>
  <sheetFormatPr defaultRowHeight="15" x14ac:dyDescent="0.25"/>
  <cols>
    <col min="1" max="1" width="30.140625" style="2" customWidth="1"/>
    <col min="2" max="2" width="45.5703125" style="2" customWidth="1"/>
  </cols>
  <sheetData>
    <row r="1" spans="1:2" x14ac:dyDescent="0.25">
      <c r="A1" s="28" t="s">
        <v>0</v>
      </c>
      <c r="B1" s="12" t="s">
        <v>14</v>
      </c>
    </row>
    <row r="2" spans="1:2" x14ac:dyDescent="0.25">
      <c r="A2" s="28"/>
      <c r="B2" s="4" t="s">
        <v>9</v>
      </c>
    </row>
    <row r="3" spans="1:2" x14ac:dyDescent="0.25">
      <c r="A3" s="5" t="s">
        <v>1</v>
      </c>
      <c r="B3" s="12">
        <v>43</v>
      </c>
    </row>
    <row r="4" spans="1:2" x14ac:dyDescent="0.25">
      <c r="A4" s="5" t="s">
        <v>2</v>
      </c>
      <c r="B4" s="12" t="s">
        <v>3</v>
      </c>
    </row>
    <row r="5" spans="1:2" ht="31.5" x14ac:dyDescent="0.25">
      <c r="A5" s="6" t="s">
        <v>4</v>
      </c>
      <c r="B5" s="5">
        <v>4</v>
      </c>
    </row>
    <row r="6" spans="1:2" x14ac:dyDescent="0.25">
      <c r="A6" s="6" t="s">
        <v>5</v>
      </c>
      <c r="B6" s="7">
        <v>34.398000000000003</v>
      </c>
    </row>
    <row r="7" spans="1:2" ht="33" x14ac:dyDescent="0.25">
      <c r="A7" s="6" t="s">
        <v>6</v>
      </c>
      <c r="B7" s="5">
        <v>37.44</v>
      </c>
    </row>
    <row r="8" spans="1:2" ht="33" x14ac:dyDescent="0.25">
      <c r="A8" s="6" t="s">
        <v>7</v>
      </c>
      <c r="B8" s="5">
        <v>33.866999999999997</v>
      </c>
    </row>
    <row r="9" spans="1:2" x14ac:dyDescent="0.25">
      <c r="A9" s="5" t="s">
        <v>8</v>
      </c>
      <c r="B9" s="7">
        <v>85</v>
      </c>
    </row>
    <row r="10" spans="1:2" s="3" customFormat="1" ht="18" x14ac:dyDescent="0.25">
      <c r="A10" s="8" t="s">
        <v>13</v>
      </c>
      <c r="B10" s="8" t="s">
        <v>15</v>
      </c>
    </row>
    <row r="11" spans="1:2" x14ac:dyDescent="0.25">
      <c r="A11" s="1">
        <v>0</v>
      </c>
      <c r="B11" s="1">
        <v>32.488230357142797</v>
      </c>
    </row>
    <row r="12" spans="1:2" x14ac:dyDescent="0.25">
      <c r="A12" s="1">
        <v>0.125</v>
      </c>
      <c r="B12" s="1">
        <v>32.489519642857097</v>
      </c>
    </row>
    <row r="13" spans="1:2" x14ac:dyDescent="0.25">
      <c r="A13" s="1">
        <v>0.25</v>
      </c>
      <c r="B13" s="1">
        <v>32.476083928571398</v>
      </c>
    </row>
    <row r="14" spans="1:2" x14ac:dyDescent="0.25">
      <c r="A14" s="1">
        <v>0.375</v>
      </c>
      <c r="B14" s="1">
        <v>32.470723214285698</v>
      </c>
    </row>
    <row r="15" spans="1:2" x14ac:dyDescent="0.25">
      <c r="A15" s="1">
        <v>0.5</v>
      </c>
      <c r="B15" s="1">
        <v>32.440645535714197</v>
      </c>
    </row>
    <row r="16" spans="1:2" x14ac:dyDescent="0.25">
      <c r="A16" s="1">
        <v>0.625</v>
      </c>
      <c r="B16" s="1">
        <v>32.431298214285697</v>
      </c>
    </row>
    <row r="17" spans="1:2" x14ac:dyDescent="0.25">
      <c r="A17" s="1">
        <v>0.75</v>
      </c>
      <c r="B17" s="1">
        <v>32.4191348214285</v>
      </c>
    </row>
    <row r="18" spans="1:2" x14ac:dyDescent="0.25">
      <c r="A18" s="1">
        <v>0.875</v>
      </c>
      <c r="B18" s="1">
        <v>32.409465178571303</v>
      </c>
    </row>
    <row r="19" spans="1:2" x14ac:dyDescent="0.25">
      <c r="A19" s="1">
        <v>1</v>
      </c>
      <c r="B19" s="1">
        <v>32.434182142857097</v>
      </c>
    </row>
    <row r="20" spans="1:2" x14ac:dyDescent="0.25">
      <c r="A20" s="1">
        <v>1.125</v>
      </c>
      <c r="B20" s="1">
        <v>32.432027678571401</v>
      </c>
    </row>
    <row r="21" spans="1:2" x14ac:dyDescent="0.25">
      <c r="A21" s="1">
        <v>1.25</v>
      </c>
      <c r="B21" s="1">
        <v>32.4375071428571</v>
      </c>
    </row>
    <row r="22" spans="1:2" x14ac:dyDescent="0.25">
      <c r="A22" s="1">
        <v>1.375</v>
      </c>
      <c r="B22" s="1">
        <v>32.446837500000001</v>
      </c>
    </row>
    <row r="23" spans="1:2" x14ac:dyDescent="0.25">
      <c r="A23" s="1">
        <v>1.5</v>
      </c>
      <c r="B23" s="1">
        <v>32.445174999999999</v>
      </c>
    </row>
    <row r="24" spans="1:2" x14ac:dyDescent="0.25">
      <c r="A24" s="1">
        <v>1.625</v>
      </c>
      <c r="B24" s="1">
        <v>32.440272321428601</v>
      </c>
    </row>
    <row r="25" spans="1:2" x14ac:dyDescent="0.25">
      <c r="A25" s="1">
        <v>1.75</v>
      </c>
      <c r="B25" s="1">
        <v>32.428583928571399</v>
      </c>
    </row>
    <row r="26" spans="1:2" x14ac:dyDescent="0.25">
      <c r="A26" s="1">
        <v>1.875</v>
      </c>
      <c r="B26" s="1">
        <v>32.431383035714298</v>
      </c>
    </row>
    <row r="27" spans="1:2" x14ac:dyDescent="0.25">
      <c r="A27" s="1">
        <v>2</v>
      </c>
      <c r="B27" s="1">
        <v>32.437982142857102</v>
      </c>
    </row>
    <row r="28" spans="1:2" x14ac:dyDescent="0.25">
      <c r="A28" s="1">
        <v>2.125</v>
      </c>
      <c r="B28" s="1">
        <v>32.432977678571397</v>
      </c>
    </row>
    <row r="29" spans="1:2" x14ac:dyDescent="0.25">
      <c r="A29" s="1">
        <v>2.25</v>
      </c>
      <c r="B29" s="1">
        <v>32.425241964285703</v>
      </c>
    </row>
    <row r="30" spans="1:2" x14ac:dyDescent="0.25">
      <c r="A30" s="1">
        <v>2.375</v>
      </c>
      <c r="B30" s="1">
        <v>32.429228571428602</v>
      </c>
    </row>
    <row r="31" spans="1:2" x14ac:dyDescent="0.25">
      <c r="A31" s="1">
        <v>2.5</v>
      </c>
      <c r="B31" s="1">
        <v>32.428142857142802</v>
      </c>
    </row>
    <row r="32" spans="1:2" x14ac:dyDescent="0.25">
      <c r="A32" s="1">
        <v>2.625</v>
      </c>
      <c r="B32" s="1">
        <v>32.415419642857103</v>
      </c>
    </row>
    <row r="33" spans="1:2" x14ac:dyDescent="0.25">
      <c r="A33" s="1">
        <v>2.75</v>
      </c>
      <c r="B33" s="1">
        <v>32.421594642857102</v>
      </c>
    </row>
    <row r="34" spans="1:2" x14ac:dyDescent="0.25">
      <c r="A34" s="1">
        <v>2.875</v>
      </c>
      <c r="B34" s="1">
        <v>32.417557142857099</v>
      </c>
    </row>
    <row r="35" spans="1:2" x14ac:dyDescent="0.25">
      <c r="A35" s="1">
        <v>3</v>
      </c>
      <c r="B35" s="1">
        <v>32.428651785714301</v>
      </c>
    </row>
    <row r="36" spans="1:2" x14ac:dyDescent="0.25">
      <c r="A36" s="1">
        <v>3.125</v>
      </c>
      <c r="B36" s="1">
        <v>32.433893750000003</v>
      </c>
    </row>
    <row r="37" spans="1:2" x14ac:dyDescent="0.25">
      <c r="A37" s="1">
        <v>3.25</v>
      </c>
      <c r="B37" s="1">
        <v>32.456524107142798</v>
      </c>
    </row>
    <row r="38" spans="1:2" x14ac:dyDescent="0.25">
      <c r="A38" s="1">
        <v>3.375</v>
      </c>
      <c r="B38" s="1">
        <v>32.457338392857103</v>
      </c>
    </row>
    <row r="39" spans="1:2" x14ac:dyDescent="0.25">
      <c r="A39" s="1">
        <v>3.5</v>
      </c>
      <c r="B39" s="1">
        <v>32.446141964285701</v>
      </c>
    </row>
    <row r="40" spans="1:2" x14ac:dyDescent="0.25">
      <c r="A40" s="1">
        <v>3.625</v>
      </c>
      <c r="B40" s="1">
        <v>32.417455357142799</v>
      </c>
    </row>
    <row r="41" spans="1:2" x14ac:dyDescent="0.25">
      <c r="A41" s="1">
        <v>3.75</v>
      </c>
      <c r="B41" s="1">
        <v>32.418201785714203</v>
      </c>
    </row>
    <row r="42" spans="1:2" x14ac:dyDescent="0.25">
      <c r="A42" s="1">
        <v>3.875</v>
      </c>
      <c r="B42" s="1">
        <v>32.4110937499999</v>
      </c>
    </row>
    <row r="43" spans="1:2" x14ac:dyDescent="0.25">
      <c r="A43" s="1">
        <v>4</v>
      </c>
      <c r="B43" s="1">
        <v>32.414673214285699</v>
      </c>
    </row>
    <row r="44" spans="1:2" x14ac:dyDescent="0.25">
      <c r="A44" s="1">
        <v>4.125</v>
      </c>
      <c r="B44" s="1">
        <v>32.3946892857143</v>
      </c>
    </row>
    <row r="45" spans="1:2" x14ac:dyDescent="0.25">
      <c r="A45" s="1">
        <v>4.25</v>
      </c>
      <c r="B45" s="1">
        <v>32.379302678571399</v>
      </c>
    </row>
    <row r="46" spans="1:2" x14ac:dyDescent="0.25">
      <c r="A46" s="1">
        <v>4.375</v>
      </c>
      <c r="B46" s="1">
        <v>32.390041071428499</v>
      </c>
    </row>
    <row r="47" spans="1:2" x14ac:dyDescent="0.25">
      <c r="A47" s="1">
        <v>4.5</v>
      </c>
      <c r="B47" s="1">
        <v>32.407124107142799</v>
      </c>
    </row>
    <row r="48" spans="1:2" x14ac:dyDescent="0.25">
      <c r="A48" s="1">
        <v>4.625</v>
      </c>
      <c r="B48" s="1">
        <v>32.418591964285703</v>
      </c>
    </row>
    <row r="49" spans="1:2" x14ac:dyDescent="0.25">
      <c r="A49" s="1">
        <v>4.75</v>
      </c>
      <c r="B49" s="1">
        <v>32.462614285714302</v>
      </c>
    </row>
    <row r="50" spans="1:2" x14ac:dyDescent="0.25">
      <c r="A50" s="1">
        <v>4.875</v>
      </c>
      <c r="B50" s="1">
        <v>32.419270535714197</v>
      </c>
    </row>
    <row r="51" spans="1:2" x14ac:dyDescent="0.25">
      <c r="A51" s="1">
        <v>5</v>
      </c>
      <c r="B51" s="1">
        <v>32.377148214285697</v>
      </c>
    </row>
    <row r="52" spans="1:2" x14ac:dyDescent="0.25">
      <c r="A52" s="1">
        <v>5.125</v>
      </c>
      <c r="B52" s="1">
        <v>32.3843580357143</v>
      </c>
    </row>
    <row r="53" spans="1:2" x14ac:dyDescent="0.25">
      <c r="A53" s="1">
        <v>5.25</v>
      </c>
      <c r="B53" s="1">
        <v>32.406649107142798</v>
      </c>
    </row>
    <row r="54" spans="1:2" x14ac:dyDescent="0.25">
      <c r="A54" s="1">
        <v>5.375</v>
      </c>
      <c r="B54" s="1">
        <v>32.428312499999997</v>
      </c>
    </row>
    <row r="55" spans="1:2" x14ac:dyDescent="0.25">
      <c r="A55" s="1">
        <v>5.5</v>
      </c>
      <c r="B55" s="1">
        <v>32.464259821428598</v>
      </c>
    </row>
    <row r="56" spans="1:2" x14ac:dyDescent="0.25">
      <c r="A56" s="1">
        <v>5.625</v>
      </c>
      <c r="B56" s="1">
        <v>32.464259821428598</v>
      </c>
    </row>
    <row r="57" spans="1:2" x14ac:dyDescent="0.25">
      <c r="A57" s="1">
        <v>5.75</v>
      </c>
      <c r="B57" s="1">
        <v>32.456863392857102</v>
      </c>
    </row>
    <row r="58" spans="1:2" x14ac:dyDescent="0.25">
      <c r="A58" s="1">
        <v>5.875</v>
      </c>
      <c r="B58" s="1">
        <v>32.449076785714297</v>
      </c>
    </row>
    <row r="59" spans="1:2" x14ac:dyDescent="0.25">
      <c r="A59" s="1">
        <v>6</v>
      </c>
      <c r="B59" s="1">
        <v>32.443546428571402</v>
      </c>
    </row>
    <row r="60" spans="1:2" x14ac:dyDescent="0.25">
      <c r="A60" s="1">
        <v>6.125</v>
      </c>
      <c r="B60" s="1">
        <v>32.438966071428602</v>
      </c>
    </row>
    <row r="61" spans="1:2" x14ac:dyDescent="0.25">
      <c r="A61" s="1">
        <v>6.25</v>
      </c>
      <c r="B61" s="1">
        <v>32.456184821428501</v>
      </c>
    </row>
    <row r="62" spans="1:2" x14ac:dyDescent="0.25">
      <c r="A62" s="1">
        <v>6.375</v>
      </c>
      <c r="B62" s="1">
        <v>32.444343750000002</v>
      </c>
    </row>
    <row r="63" spans="1:2" x14ac:dyDescent="0.25">
      <c r="A63" s="1">
        <v>6.5</v>
      </c>
      <c r="B63" s="1">
        <v>32.423715178571399</v>
      </c>
    </row>
    <row r="64" spans="1:2" x14ac:dyDescent="0.25">
      <c r="A64" s="1">
        <v>6.625</v>
      </c>
      <c r="B64" s="1">
        <v>32.415131250000002</v>
      </c>
    </row>
    <row r="65" spans="1:2" x14ac:dyDescent="0.25">
      <c r="A65" s="1">
        <v>6.75</v>
      </c>
      <c r="B65" s="1">
        <v>32.4521133928571</v>
      </c>
    </row>
    <row r="66" spans="1:2" x14ac:dyDescent="0.25">
      <c r="A66" s="1">
        <v>6.875</v>
      </c>
      <c r="B66" s="1">
        <v>32.447142857142801</v>
      </c>
    </row>
    <row r="67" spans="1:2" x14ac:dyDescent="0.25">
      <c r="A67" s="1">
        <v>7</v>
      </c>
      <c r="B67" s="1">
        <v>32.425767857142802</v>
      </c>
    </row>
    <row r="68" spans="1:2" x14ac:dyDescent="0.25">
      <c r="A68" s="1">
        <v>7.125</v>
      </c>
      <c r="B68" s="1">
        <v>32.3998633928571</v>
      </c>
    </row>
    <row r="69" spans="1:2" x14ac:dyDescent="0.25">
      <c r="A69" s="1">
        <v>7.25</v>
      </c>
      <c r="B69" s="1">
        <v>32.391296428571501</v>
      </c>
    </row>
    <row r="70" spans="1:2" x14ac:dyDescent="0.25">
      <c r="A70" s="1">
        <v>7.375</v>
      </c>
      <c r="B70" s="1">
        <v>32.389294642857202</v>
      </c>
    </row>
    <row r="71" spans="1:2" x14ac:dyDescent="0.25">
      <c r="A71" s="1">
        <v>7.5</v>
      </c>
      <c r="B71" s="1">
        <v>32.375723214285799</v>
      </c>
    </row>
    <row r="72" spans="1:2" x14ac:dyDescent="0.25">
      <c r="A72" s="1">
        <v>7.625</v>
      </c>
      <c r="B72" s="1">
        <v>32.350327678571503</v>
      </c>
    </row>
    <row r="73" spans="1:2" x14ac:dyDescent="0.25">
      <c r="A73" s="1">
        <v>7.75</v>
      </c>
      <c r="B73" s="1">
        <v>32.329631250000098</v>
      </c>
    </row>
    <row r="74" spans="1:2" x14ac:dyDescent="0.25">
      <c r="A74" s="1">
        <v>7.875</v>
      </c>
      <c r="B74" s="1">
        <v>32.347698214285799</v>
      </c>
    </row>
    <row r="75" spans="1:2" x14ac:dyDescent="0.25">
      <c r="A75" s="1">
        <v>8</v>
      </c>
      <c r="B75" s="1">
        <v>32.3322946428572</v>
      </c>
    </row>
    <row r="76" spans="1:2" x14ac:dyDescent="0.25">
      <c r="A76" s="1">
        <v>8.125</v>
      </c>
      <c r="B76" s="1">
        <v>32.3335839285715</v>
      </c>
    </row>
    <row r="77" spans="1:2" x14ac:dyDescent="0.25">
      <c r="A77" s="1">
        <v>8.25</v>
      </c>
      <c r="B77" s="1">
        <v>32.328766071428603</v>
      </c>
    </row>
    <row r="78" spans="1:2" x14ac:dyDescent="0.25">
      <c r="A78" s="1">
        <v>8.375</v>
      </c>
      <c r="B78" s="1">
        <v>32.3321928571429</v>
      </c>
    </row>
    <row r="79" spans="1:2" x14ac:dyDescent="0.25">
      <c r="A79" s="1">
        <v>8.5</v>
      </c>
      <c r="B79" s="1">
        <v>32.320419642857097</v>
      </c>
    </row>
    <row r="80" spans="1:2" x14ac:dyDescent="0.25">
      <c r="A80" s="1">
        <v>8.625</v>
      </c>
      <c r="B80" s="1">
        <v>32.331073214285801</v>
      </c>
    </row>
    <row r="81" spans="1:2" x14ac:dyDescent="0.25">
      <c r="A81" s="1">
        <v>8.75</v>
      </c>
      <c r="B81" s="1">
        <v>32.329359821428703</v>
      </c>
    </row>
    <row r="82" spans="1:2" x14ac:dyDescent="0.25">
      <c r="A82" s="1">
        <v>8.875</v>
      </c>
      <c r="B82" s="1">
        <v>32.336637500000101</v>
      </c>
    </row>
    <row r="83" spans="1:2" x14ac:dyDescent="0.25">
      <c r="A83" s="1">
        <v>9</v>
      </c>
      <c r="B83" s="1">
        <v>32.341370535714397</v>
      </c>
    </row>
    <row r="84" spans="1:2" x14ac:dyDescent="0.25">
      <c r="A84" s="1">
        <v>9.125</v>
      </c>
      <c r="B84" s="1">
        <v>32.334499999999998</v>
      </c>
    </row>
    <row r="85" spans="1:2" x14ac:dyDescent="0.25">
      <c r="A85" s="1">
        <v>9.25</v>
      </c>
      <c r="B85" s="1">
        <v>32.296313392857201</v>
      </c>
    </row>
    <row r="86" spans="1:2" x14ac:dyDescent="0.25">
      <c r="A86" s="1">
        <v>9.375</v>
      </c>
      <c r="B86" s="1">
        <v>32.300418750000098</v>
      </c>
    </row>
    <row r="87" spans="1:2" x14ac:dyDescent="0.25">
      <c r="A87" s="1">
        <v>9.5</v>
      </c>
      <c r="B87" s="1">
        <v>32.311649107142898</v>
      </c>
    </row>
    <row r="88" spans="1:2" x14ac:dyDescent="0.25">
      <c r="A88" s="1">
        <v>9.625</v>
      </c>
      <c r="B88" s="1">
        <v>32.282351785714397</v>
      </c>
    </row>
    <row r="89" spans="1:2" x14ac:dyDescent="0.25">
      <c r="A89" s="1">
        <v>9.75</v>
      </c>
      <c r="B89" s="1">
        <v>32.2772455357144</v>
      </c>
    </row>
    <row r="90" spans="1:2" x14ac:dyDescent="0.25">
      <c r="A90" s="1">
        <v>9.875</v>
      </c>
      <c r="B90" s="1">
        <v>32.283641071428697</v>
      </c>
    </row>
    <row r="91" spans="1:2" x14ac:dyDescent="0.25">
      <c r="A91" s="1">
        <v>10</v>
      </c>
      <c r="B91" s="1">
        <v>32.288136607142903</v>
      </c>
    </row>
    <row r="92" spans="1:2" x14ac:dyDescent="0.25">
      <c r="A92" s="1">
        <v>10.125</v>
      </c>
      <c r="B92" s="1">
        <v>32.259568750000099</v>
      </c>
    </row>
    <row r="93" spans="1:2" x14ac:dyDescent="0.25">
      <c r="A93" s="1">
        <v>10.25</v>
      </c>
      <c r="B93" s="1">
        <v>32.227523214285803</v>
      </c>
    </row>
    <row r="94" spans="1:2" x14ac:dyDescent="0.25">
      <c r="A94" s="1">
        <v>10.375</v>
      </c>
      <c r="B94" s="1">
        <v>32.222790178571501</v>
      </c>
    </row>
    <row r="95" spans="1:2" x14ac:dyDescent="0.25">
      <c r="A95" s="1">
        <v>10.5</v>
      </c>
      <c r="B95" s="1">
        <v>32.228880357142899</v>
      </c>
    </row>
    <row r="96" spans="1:2" x14ac:dyDescent="0.25">
      <c r="A96" s="1">
        <v>10.625</v>
      </c>
      <c r="B96" s="1">
        <v>32.234750000000098</v>
      </c>
    </row>
    <row r="97" spans="1:2" x14ac:dyDescent="0.25">
      <c r="A97" s="1">
        <v>10.75</v>
      </c>
      <c r="B97" s="1">
        <v>32.250289285714402</v>
      </c>
    </row>
    <row r="98" spans="1:2" x14ac:dyDescent="0.25">
      <c r="A98" s="1">
        <v>10.875</v>
      </c>
      <c r="B98" s="1">
        <v>32.244741964285801</v>
      </c>
    </row>
    <row r="99" spans="1:2" x14ac:dyDescent="0.25">
      <c r="A99" s="1">
        <v>11</v>
      </c>
      <c r="B99" s="1">
        <v>32.2412812500001</v>
      </c>
    </row>
    <row r="100" spans="1:2" x14ac:dyDescent="0.25">
      <c r="A100" s="1">
        <v>11.125</v>
      </c>
      <c r="B100" s="1">
        <v>32.248406250000102</v>
      </c>
    </row>
    <row r="101" spans="1:2" x14ac:dyDescent="0.25">
      <c r="A101" s="1">
        <v>11.25</v>
      </c>
      <c r="B101" s="1">
        <v>32.243350892857201</v>
      </c>
    </row>
    <row r="102" spans="1:2" x14ac:dyDescent="0.25">
      <c r="A102" s="1">
        <v>11.375</v>
      </c>
      <c r="B102" s="1">
        <v>32.2452508928572</v>
      </c>
    </row>
    <row r="103" spans="1:2" x14ac:dyDescent="0.25">
      <c r="A103" s="1">
        <v>11.5</v>
      </c>
      <c r="B103" s="1">
        <v>32.243503571428597</v>
      </c>
    </row>
    <row r="104" spans="1:2" x14ac:dyDescent="0.25">
      <c r="A104" s="1">
        <v>11.625</v>
      </c>
      <c r="B104" s="1">
        <v>32.240212500000098</v>
      </c>
    </row>
    <row r="105" spans="1:2" x14ac:dyDescent="0.25">
      <c r="A105" s="1">
        <v>11.75</v>
      </c>
      <c r="B105" s="1">
        <v>32.2440633928572</v>
      </c>
    </row>
    <row r="106" spans="1:2" x14ac:dyDescent="0.25">
      <c r="A106" s="1">
        <v>11.875</v>
      </c>
      <c r="B106" s="1">
        <v>32.238668750000102</v>
      </c>
    </row>
    <row r="107" spans="1:2" x14ac:dyDescent="0.25">
      <c r="A107" s="1">
        <v>12</v>
      </c>
      <c r="B107" s="1">
        <v>32.225453571428602</v>
      </c>
    </row>
    <row r="108" spans="1:2" x14ac:dyDescent="0.25">
      <c r="A108" s="1">
        <v>12.125</v>
      </c>
      <c r="B108" s="1">
        <v>32.182669642857199</v>
      </c>
    </row>
    <row r="109" spans="1:2" x14ac:dyDescent="0.25">
      <c r="A109" s="1">
        <v>12.25</v>
      </c>
      <c r="B109" s="1">
        <v>32.154067857142898</v>
      </c>
    </row>
    <row r="110" spans="1:2" x14ac:dyDescent="0.25">
      <c r="A110" s="1">
        <v>12.375</v>
      </c>
      <c r="B110" s="1">
        <v>32.108179464285698</v>
      </c>
    </row>
    <row r="111" spans="1:2" x14ac:dyDescent="0.25">
      <c r="A111" s="1">
        <v>12.5</v>
      </c>
      <c r="B111" s="1">
        <v>32.096660714285697</v>
      </c>
    </row>
    <row r="112" spans="1:2" x14ac:dyDescent="0.25">
      <c r="A112" s="1">
        <v>12.625</v>
      </c>
      <c r="B112" s="1">
        <v>32.117170535714301</v>
      </c>
    </row>
    <row r="113" spans="1:2" x14ac:dyDescent="0.25">
      <c r="A113" s="1">
        <v>12.75</v>
      </c>
      <c r="B113" s="1">
        <v>32.116016964285699</v>
      </c>
    </row>
    <row r="114" spans="1:2" x14ac:dyDescent="0.25">
      <c r="A114" s="1">
        <v>12.875</v>
      </c>
      <c r="B114" s="1">
        <v>32.100138392857197</v>
      </c>
    </row>
    <row r="115" spans="1:2" x14ac:dyDescent="0.25">
      <c r="A115" s="1">
        <v>13</v>
      </c>
      <c r="B115" s="1">
        <v>32.149657142857201</v>
      </c>
    </row>
    <row r="116" spans="1:2" x14ac:dyDescent="0.25">
      <c r="A116" s="1">
        <v>13.125</v>
      </c>
      <c r="B116" s="1">
        <v>32.149131250000003</v>
      </c>
    </row>
    <row r="117" spans="1:2" x14ac:dyDescent="0.25">
      <c r="A117" s="1">
        <v>13.25</v>
      </c>
      <c r="B117" s="1">
        <v>32.142260714285698</v>
      </c>
    </row>
    <row r="118" spans="1:2" x14ac:dyDescent="0.25">
      <c r="A118" s="1">
        <v>13.375</v>
      </c>
      <c r="B118" s="1">
        <v>32.1307928571429</v>
      </c>
    </row>
    <row r="119" spans="1:2" x14ac:dyDescent="0.25">
      <c r="A119" s="1">
        <v>13.5</v>
      </c>
      <c r="B119" s="1">
        <v>32.105227678571403</v>
      </c>
    </row>
    <row r="120" spans="1:2" x14ac:dyDescent="0.25">
      <c r="A120" s="1">
        <v>13.625</v>
      </c>
      <c r="B120" s="1">
        <v>32.089552678571401</v>
      </c>
    </row>
    <row r="121" spans="1:2" x14ac:dyDescent="0.25">
      <c r="A121" s="1">
        <v>13.75</v>
      </c>
      <c r="B121" s="1">
        <v>32.082851785714297</v>
      </c>
    </row>
    <row r="122" spans="1:2" x14ac:dyDescent="0.25">
      <c r="A122" s="1">
        <v>13.875</v>
      </c>
      <c r="B122" s="1">
        <v>32.0803241071428</v>
      </c>
    </row>
    <row r="123" spans="1:2" x14ac:dyDescent="0.25">
      <c r="A123" s="1">
        <v>14</v>
      </c>
      <c r="B123" s="1">
        <v>32.030313392857103</v>
      </c>
    </row>
    <row r="124" spans="1:2" x14ac:dyDescent="0.25">
      <c r="A124" s="1">
        <v>14.125</v>
      </c>
      <c r="B124" s="1">
        <v>31.990040178571402</v>
      </c>
    </row>
    <row r="125" spans="1:2" x14ac:dyDescent="0.25">
      <c r="A125" s="1">
        <v>14.25</v>
      </c>
      <c r="B125" s="1">
        <v>31.970531250000001</v>
      </c>
    </row>
    <row r="126" spans="1:2" x14ac:dyDescent="0.25">
      <c r="A126" s="1">
        <v>14.375</v>
      </c>
      <c r="B126" s="1">
        <v>31.955908035714302</v>
      </c>
    </row>
    <row r="127" spans="1:2" x14ac:dyDescent="0.25">
      <c r="A127" s="1">
        <v>14.5</v>
      </c>
      <c r="B127" s="1">
        <v>31.946764285714298</v>
      </c>
    </row>
    <row r="128" spans="1:2" x14ac:dyDescent="0.25">
      <c r="A128" s="1">
        <v>14.625</v>
      </c>
      <c r="B128" s="1">
        <v>31.973652678571401</v>
      </c>
    </row>
    <row r="129" spans="1:2" x14ac:dyDescent="0.25">
      <c r="A129" s="1">
        <v>14.75</v>
      </c>
      <c r="B129" s="1">
        <v>31.9347705357143</v>
      </c>
    </row>
    <row r="130" spans="1:2" x14ac:dyDescent="0.25">
      <c r="A130" s="1">
        <v>14.875</v>
      </c>
      <c r="B130" s="1">
        <v>31.9686482142857</v>
      </c>
    </row>
    <row r="131" spans="1:2" x14ac:dyDescent="0.25">
      <c r="A131" s="1">
        <v>15</v>
      </c>
      <c r="B131" s="1">
        <v>31.989836607142902</v>
      </c>
    </row>
    <row r="132" spans="1:2" x14ac:dyDescent="0.25">
      <c r="A132" s="1">
        <v>15.125</v>
      </c>
      <c r="B132" s="1">
        <v>32.019252678571398</v>
      </c>
    </row>
    <row r="133" spans="1:2" x14ac:dyDescent="0.25">
      <c r="A133" s="1">
        <v>15.25</v>
      </c>
      <c r="B133" s="1">
        <v>32.024511607142898</v>
      </c>
    </row>
    <row r="134" spans="1:2" x14ac:dyDescent="0.25">
      <c r="A134" s="1">
        <v>15.375</v>
      </c>
      <c r="B134" s="1">
        <v>32.036166071428603</v>
      </c>
    </row>
    <row r="135" spans="1:2" x14ac:dyDescent="0.25">
      <c r="A135" s="1">
        <v>15.5</v>
      </c>
      <c r="B135" s="1">
        <v>32.058338392857202</v>
      </c>
    </row>
    <row r="136" spans="1:2" x14ac:dyDescent="0.25">
      <c r="A136" s="1">
        <v>15.625</v>
      </c>
      <c r="B136" s="1">
        <v>32.073131250000003</v>
      </c>
    </row>
    <row r="137" spans="1:2" x14ac:dyDescent="0.25">
      <c r="A137" s="1">
        <v>15.75</v>
      </c>
      <c r="B137" s="1">
        <v>32.057608928571398</v>
      </c>
    </row>
    <row r="138" spans="1:2" x14ac:dyDescent="0.25">
      <c r="A138" s="1">
        <v>15.875</v>
      </c>
      <c r="B138" s="1">
        <v>32.057320535714297</v>
      </c>
    </row>
    <row r="139" spans="1:2" x14ac:dyDescent="0.25">
      <c r="A139" s="1">
        <v>16</v>
      </c>
      <c r="B139" s="1">
        <v>32.057727678571403</v>
      </c>
    </row>
    <row r="140" spans="1:2" x14ac:dyDescent="0.25">
      <c r="A140" s="1">
        <v>16.125</v>
      </c>
      <c r="B140" s="1">
        <v>32.069110714285699</v>
      </c>
    </row>
    <row r="141" spans="1:2" x14ac:dyDescent="0.25">
      <c r="A141" s="1">
        <v>16.25</v>
      </c>
      <c r="B141" s="1">
        <v>32.046616071428602</v>
      </c>
    </row>
    <row r="142" spans="1:2" x14ac:dyDescent="0.25">
      <c r="A142" s="1">
        <v>16.375</v>
      </c>
      <c r="B142" s="1">
        <v>32.055997321428599</v>
      </c>
    </row>
    <row r="143" spans="1:2" x14ac:dyDescent="0.25">
      <c r="A143" s="1">
        <v>16.5</v>
      </c>
      <c r="B143" s="1">
        <v>31.9799294642857</v>
      </c>
    </row>
    <row r="144" spans="1:2" x14ac:dyDescent="0.25">
      <c r="A144" s="1">
        <v>16.625</v>
      </c>
      <c r="B144" s="1">
        <v>31.915058035714299</v>
      </c>
    </row>
    <row r="145" spans="1:2" x14ac:dyDescent="0.25">
      <c r="A145" s="1">
        <v>16.75</v>
      </c>
      <c r="B145" s="1">
        <v>31.788555357142901</v>
      </c>
    </row>
    <row r="146" spans="1:2" x14ac:dyDescent="0.25">
      <c r="A146" s="1">
        <v>16.875</v>
      </c>
      <c r="B146" s="1">
        <v>31.7726767857143</v>
      </c>
    </row>
    <row r="147" spans="1:2" x14ac:dyDescent="0.25">
      <c r="A147" s="1">
        <v>17</v>
      </c>
      <c r="B147" s="1">
        <v>31.776324107142798</v>
      </c>
    </row>
    <row r="148" spans="1:2" x14ac:dyDescent="0.25">
      <c r="A148" s="1">
        <v>17.125</v>
      </c>
      <c r="B148" s="1">
        <v>31.783618749999999</v>
      </c>
    </row>
    <row r="149" spans="1:2" x14ac:dyDescent="0.25">
      <c r="A149" s="1">
        <v>17.25</v>
      </c>
      <c r="B149" s="1">
        <v>31.797241071428498</v>
      </c>
    </row>
    <row r="150" spans="1:2" x14ac:dyDescent="0.25">
      <c r="A150" s="1">
        <v>17.375</v>
      </c>
      <c r="B150" s="1">
        <v>31.807029464285701</v>
      </c>
    </row>
    <row r="151" spans="1:2" x14ac:dyDescent="0.25">
      <c r="A151" s="1">
        <v>17.5</v>
      </c>
      <c r="B151" s="1">
        <v>31.8211098214285</v>
      </c>
    </row>
    <row r="152" spans="1:2" x14ac:dyDescent="0.25">
      <c r="A152" s="1">
        <v>17.625</v>
      </c>
      <c r="B152" s="1">
        <v>31.830881249999901</v>
      </c>
    </row>
    <row r="153" spans="1:2" x14ac:dyDescent="0.25">
      <c r="A153" s="1">
        <v>17.75</v>
      </c>
      <c r="B153" s="1">
        <v>31.816105357142799</v>
      </c>
    </row>
    <row r="154" spans="1:2" x14ac:dyDescent="0.25">
      <c r="A154" s="1">
        <v>17.875</v>
      </c>
      <c r="B154" s="1">
        <v>31.798089285714202</v>
      </c>
    </row>
    <row r="155" spans="1:2" x14ac:dyDescent="0.25">
      <c r="A155" s="1">
        <v>18</v>
      </c>
      <c r="B155" s="1">
        <v>31.787045535714199</v>
      </c>
    </row>
    <row r="156" spans="1:2" x14ac:dyDescent="0.25">
      <c r="A156" s="1">
        <v>18.125</v>
      </c>
      <c r="B156" s="1">
        <v>31.777732142857101</v>
      </c>
    </row>
    <row r="157" spans="1:2" x14ac:dyDescent="0.25">
      <c r="A157" s="1">
        <v>18.25</v>
      </c>
      <c r="B157" s="1">
        <v>31.7649749999999</v>
      </c>
    </row>
    <row r="158" spans="1:2" x14ac:dyDescent="0.25">
      <c r="A158" s="1">
        <v>18.375</v>
      </c>
      <c r="B158" s="1">
        <v>31.767485714285598</v>
      </c>
    </row>
    <row r="159" spans="1:2" x14ac:dyDescent="0.25">
      <c r="A159" s="1">
        <v>18.5</v>
      </c>
      <c r="B159" s="1">
        <v>31.758935714285698</v>
      </c>
    </row>
    <row r="160" spans="1:2" x14ac:dyDescent="0.25">
      <c r="A160" s="1">
        <v>18.625</v>
      </c>
      <c r="B160" s="1">
        <v>31.811558928571401</v>
      </c>
    </row>
    <row r="161" spans="1:2" x14ac:dyDescent="0.25">
      <c r="A161" s="1">
        <v>18.75</v>
      </c>
      <c r="B161" s="1">
        <v>31.8286080357142</v>
      </c>
    </row>
    <row r="162" spans="1:2" x14ac:dyDescent="0.25">
      <c r="A162" s="1">
        <v>18.875</v>
      </c>
      <c r="B162" s="1">
        <v>31.8346642857143</v>
      </c>
    </row>
    <row r="163" spans="1:2" x14ac:dyDescent="0.25">
      <c r="A163" s="1">
        <v>19</v>
      </c>
      <c r="B163" s="1">
        <v>31.8393464285714</v>
      </c>
    </row>
    <row r="164" spans="1:2" x14ac:dyDescent="0.25">
      <c r="A164" s="1">
        <v>19.125</v>
      </c>
      <c r="B164" s="1">
        <v>31.856548214285699</v>
      </c>
    </row>
    <row r="165" spans="1:2" x14ac:dyDescent="0.25">
      <c r="A165" s="1">
        <v>19.25</v>
      </c>
      <c r="B165" s="1">
        <v>31.871748214285699</v>
      </c>
    </row>
    <row r="166" spans="1:2" x14ac:dyDescent="0.25">
      <c r="A166" s="1">
        <v>19.375</v>
      </c>
      <c r="B166" s="1">
        <v>31.863707142857098</v>
      </c>
    </row>
    <row r="167" spans="1:2" x14ac:dyDescent="0.25">
      <c r="A167" s="1">
        <v>19.5</v>
      </c>
      <c r="B167" s="1">
        <v>31.8480321428571</v>
      </c>
    </row>
    <row r="168" spans="1:2" x14ac:dyDescent="0.25">
      <c r="A168" s="1">
        <v>19.625</v>
      </c>
      <c r="B168" s="1">
        <v>31.8443</v>
      </c>
    </row>
    <row r="169" spans="1:2" x14ac:dyDescent="0.25">
      <c r="A169" s="1">
        <v>19.75</v>
      </c>
      <c r="B169" s="1">
        <v>31.8187178571429</v>
      </c>
    </row>
    <row r="170" spans="1:2" x14ac:dyDescent="0.25">
      <c r="A170" s="1">
        <v>19.875</v>
      </c>
      <c r="B170" s="1">
        <v>31.825656250000002</v>
      </c>
    </row>
    <row r="171" spans="1:2" x14ac:dyDescent="0.25">
      <c r="A171" s="1">
        <v>20</v>
      </c>
      <c r="B171" s="1">
        <v>31.816224107142801</v>
      </c>
    </row>
    <row r="172" spans="1:2" x14ac:dyDescent="0.25">
      <c r="A172" s="1">
        <v>20.125</v>
      </c>
      <c r="B172" s="1">
        <v>31.828743750000001</v>
      </c>
    </row>
    <row r="173" spans="1:2" x14ac:dyDescent="0.25">
      <c r="A173" s="1">
        <v>20.25</v>
      </c>
      <c r="B173" s="1">
        <v>31.831118750000002</v>
      </c>
    </row>
    <row r="174" spans="1:2" x14ac:dyDescent="0.25">
      <c r="A174" s="1">
        <v>20.375</v>
      </c>
      <c r="B174" s="1">
        <v>31.8385491071428</v>
      </c>
    </row>
    <row r="175" spans="1:2" x14ac:dyDescent="0.25">
      <c r="A175" s="1">
        <v>20.5</v>
      </c>
      <c r="B175" s="1">
        <v>31.841925</v>
      </c>
    </row>
    <row r="176" spans="1:2" x14ac:dyDescent="0.25">
      <c r="A176" s="1">
        <v>20.625</v>
      </c>
      <c r="B176" s="1">
        <v>31.858058035714301</v>
      </c>
    </row>
    <row r="177" spans="1:2" x14ac:dyDescent="0.25">
      <c r="A177" s="1">
        <v>20.75</v>
      </c>
      <c r="B177" s="1">
        <v>31.866472321428599</v>
      </c>
    </row>
    <row r="178" spans="1:2" x14ac:dyDescent="0.25">
      <c r="A178" s="1">
        <v>20.875</v>
      </c>
      <c r="B178" s="1">
        <v>31.8772955357142</v>
      </c>
    </row>
    <row r="179" spans="1:2" x14ac:dyDescent="0.25">
      <c r="A179" s="1">
        <v>21</v>
      </c>
      <c r="B179" s="1">
        <v>31.928900892857101</v>
      </c>
    </row>
    <row r="180" spans="1:2" x14ac:dyDescent="0.25">
      <c r="A180" s="1">
        <v>21.125</v>
      </c>
      <c r="B180" s="1">
        <v>31.940572321428501</v>
      </c>
    </row>
    <row r="181" spans="1:2" x14ac:dyDescent="0.25">
      <c r="A181" s="1">
        <v>21.25</v>
      </c>
      <c r="B181" s="1">
        <v>31.9520571428571</v>
      </c>
    </row>
    <row r="182" spans="1:2" x14ac:dyDescent="0.25">
      <c r="A182" s="1">
        <v>21.375</v>
      </c>
      <c r="B182" s="1">
        <v>31.958435714285699</v>
      </c>
    </row>
    <row r="183" spans="1:2" x14ac:dyDescent="0.25">
      <c r="A183" s="1">
        <v>21.5</v>
      </c>
      <c r="B183" s="1">
        <v>31.954958035714299</v>
      </c>
    </row>
    <row r="184" spans="1:2" x14ac:dyDescent="0.25">
      <c r="A184" s="1">
        <v>21.625</v>
      </c>
      <c r="B184" s="1">
        <v>31.938774107142802</v>
      </c>
    </row>
    <row r="185" spans="1:2" x14ac:dyDescent="0.25">
      <c r="A185" s="1">
        <v>21.75</v>
      </c>
      <c r="B185" s="1">
        <v>31.935703571428501</v>
      </c>
    </row>
    <row r="186" spans="1:2" x14ac:dyDescent="0.25">
      <c r="A186" s="1">
        <v>21.875</v>
      </c>
      <c r="B186" s="1">
        <v>31.960522321428599</v>
      </c>
    </row>
    <row r="187" spans="1:2" x14ac:dyDescent="0.25">
      <c r="A187" s="1">
        <v>22</v>
      </c>
      <c r="B187" s="1">
        <v>31.982983035714302</v>
      </c>
    </row>
    <row r="188" spans="1:2" x14ac:dyDescent="0.25">
      <c r="A188" s="1">
        <v>22.125</v>
      </c>
      <c r="B188" s="1">
        <v>31.975739285714202</v>
      </c>
    </row>
    <row r="189" spans="1:2" x14ac:dyDescent="0.25">
      <c r="A189" s="1">
        <v>22.25</v>
      </c>
      <c r="B189" s="1">
        <v>31.959691071428502</v>
      </c>
    </row>
    <row r="190" spans="1:2" x14ac:dyDescent="0.25">
      <c r="A190" s="1">
        <v>22.375</v>
      </c>
      <c r="B190" s="1">
        <v>31.954584821428501</v>
      </c>
    </row>
    <row r="191" spans="1:2" x14ac:dyDescent="0.25">
      <c r="A191" s="1">
        <v>22.5</v>
      </c>
      <c r="B191" s="1">
        <v>31.951141071428498</v>
      </c>
    </row>
    <row r="192" spans="1:2" x14ac:dyDescent="0.25">
      <c r="A192" s="1">
        <v>22.625</v>
      </c>
      <c r="B192" s="1">
        <v>31.9420821428571</v>
      </c>
    </row>
    <row r="193" spans="1:2" x14ac:dyDescent="0.25">
      <c r="A193" s="1">
        <v>22.75</v>
      </c>
      <c r="B193" s="1">
        <v>31.906100892857101</v>
      </c>
    </row>
    <row r="194" spans="1:2" x14ac:dyDescent="0.25">
      <c r="A194" s="1">
        <v>22.875</v>
      </c>
      <c r="B194" s="1">
        <v>31.8324419642856</v>
      </c>
    </row>
    <row r="195" spans="1:2" x14ac:dyDescent="0.25">
      <c r="A195" s="1">
        <v>23</v>
      </c>
      <c r="B195" s="1">
        <v>31.786723214285601</v>
      </c>
    </row>
    <row r="196" spans="1:2" x14ac:dyDescent="0.25">
      <c r="A196" s="1">
        <v>23.125</v>
      </c>
      <c r="B196" s="1">
        <v>31.7240401785714</v>
      </c>
    </row>
    <row r="197" spans="1:2" x14ac:dyDescent="0.25">
      <c r="A197" s="1">
        <v>23.25</v>
      </c>
      <c r="B197" s="1">
        <v>31.728874999999999</v>
      </c>
    </row>
    <row r="198" spans="1:2" x14ac:dyDescent="0.25">
      <c r="A198" s="1">
        <v>23.375</v>
      </c>
      <c r="B198" s="1">
        <v>31.717966964285701</v>
      </c>
    </row>
    <row r="199" spans="1:2" x14ac:dyDescent="0.25">
      <c r="A199" s="1">
        <v>23.5</v>
      </c>
      <c r="B199" s="1">
        <v>31.736152678571401</v>
      </c>
    </row>
    <row r="200" spans="1:2" x14ac:dyDescent="0.25">
      <c r="A200" s="1">
        <v>23.625</v>
      </c>
      <c r="B200" s="1">
        <v>31.804399999999902</v>
      </c>
    </row>
    <row r="201" spans="1:2" x14ac:dyDescent="0.25">
      <c r="A201" s="1">
        <v>23.75</v>
      </c>
      <c r="B201" s="1">
        <v>31.797393750000001</v>
      </c>
    </row>
    <row r="202" spans="1:2" x14ac:dyDescent="0.25">
      <c r="A202" s="1">
        <v>23.875</v>
      </c>
      <c r="B202" s="1">
        <v>31.790981250000002</v>
      </c>
    </row>
    <row r="203" spans="1:2" x14ac:dyDescent="0.25">
      <c r="A203" s="1">
        <v>24</v>
      </c>
      <c r="B203" s="1">
        <v>31.772642857142799</v>
      </c>
    </row>
    <row r="204" spans="1:2" x14ac:dyDescent="0.25">
      <c r="A204" s="1">
        <v>24.125</v>
      </c>
      <c r="B204" s="1">
        <v>31.762498214285699</v>
      </c>
    </row>
    <row r="205" spans="1:2" x14ac:dyDescent="0.25">
      <c r="A205" s="1">
        <v>24.25</v>
      </c>
      <c r="B205" s="1">
        <v>31.741598214285698</v>
      </c>
    </row>
    <row r="206" spans="1:2" x14ac:dyDescent="0.25">
      <c r="A206" s="1">
        <v>24.375</v>
      </c>
      <c r="B206" s="1">
        <v>31.719697321428601</v>
      </c>
    </row>
    <row r="207" spans="1:2" x14ac:dyDescent="0.25">
      <c r="A207" s="1">
        <v>24.5</v>
      </c>
      <c r="B207" s="1">
        <v>31.7129116071429</v>
      </c>
    </row>
    <row r="208" spans="1:2" x14ac:dyDescent="0.25">
      <c r="A208" s="1">
        <v>24.625</v>
      </c>
      <c r="B208" s="1">
        <v>31.730435714285701</v>
      </c>
    </row>
    <row r="209" spans="1:2" x14ac:dyDescent="0.25">
      <c r="A209" s="1">
        <v>24.75</v>
      </c>
      <c r="B209" s="1">
        <v>31.738018749999998</v>
      </c>
    </row>
    <row r="210" spans="1:2" x14ac:dyDescent="0.25">
      <c r="A210" s="1">
        <v>24.875</v>
      </c>
      <c r="B210" s="1">
        <v>31.646615178571398</v>
      </c>
    </row>
    <row r="211" spans="1:2" x14ac:dyDescent="0.25">
      <c r="A211" s="1">
        <v>25</v>
      </c>
      <c r="B211" s="1">
        <v>31.663494642857099</v>
      </c>
    </row>
    <row r="212" spans="1:2" x14ac:dyDescent="0.25">
      <c r="A212" s="1">
        <v>25.125</v>
      </c>
      <c r="B212" s="1">
        <v>31.6881776785714</v>
      </c>
    </row>
    <row r="213" spans="1:2" x14ac:dyDescent="0.25">
      <c r="A213" s="1">
        <v>25.25</v>
      </c>
      <c r="B213" s="1">
        <v>31.692724107142801</v>
      </c>
    </row>
    <row r="214" spans="1:2" x14ac:dyDescent="0.25">
      <c r="A214" s="1">
        <v>25.375</v>
      </c>
      <c r="B214" s="1">
        <v>31.7299946428571</v>
      </c>
    </row>
    <row r="215" spans="1:2" x14ac:dyDescent="0.25">
      <c r="A215" s="1">
        <v>25.5</v>
      </c>
      <c r="B215" s="1">
        <v>31.737967857142799</v>
      </c>
    </row>
    <row r="216" spans="1:2" x14ac:dyDescent="0.25">
      <c r="A216" s="1">
        <v>25.625</v>
      </c>
      <c r="B216" s="1">
        <v>31.743277678571399</v>
      </c>
    </row>
    <row r="217" spans="1:2" x14ac:dyDescent="0.25">
      <c r="A217" s="1">
        <v>25.75</v>
      </c>
      <c r="B217" s="1">
        <v>31.711893749999899</v>
      </c>
    </row>
    <row r="218" spans="1:2" x14ac:dyDescent="0.25">
      <c r="A218" s="1">
        <v>25.875</v>
      </c>
      <c r="B218" s="1">
        <v>31.7276705357142</v>
      </c>
    </row>
    <row r="219" spans="1:2" x14ac:dyDescent="0.25">
      <c r="A219" s="1">
        <v>26</v>
      </c>
      <c r="B219" s="1">
        <v>31.724599999999999</v>
      </c>
    </row>
    <row r="220" spans="1:2" x14ac:dyDescent="0.25">
      <c r="A220" s="1">
        <v>26.125</v>
      </c>
      <c r="B220" s="1">
        <v>31.6910955357143</v>
      </c>
    </row>
    <row r="221" spans="1:2" x14ac:dyDescent="0.25">
      <c r="A221" s="1">
        <v>26.25</v>
      </c>
      <c r="B221" s="1">
        <v>31.668431250000001</v>
      </c>
    </row>
    <row r="222" spans="1:2" x14ac:dyDescent="0.25">
      <c r="A222" s="1">
        <v>26.375</v>
      </c>
      <c r="B222" s="1">
        <v>31.692062499999899</v>
      </c>
    </row>
    <row r="223" spans="1:2" x14ac:dyDescent="0.25">
      <c r="A223" s="1">
        <v>26.5</v>
      </c>
      <c r="B223" s="1">
        <v>31.6660223214285</v>
      </c>
    </row>
    <row r="224" spans="1:2" x14ac:dyDescent="0.25">
      <c r="A224" s="1">
        <v>26.625</v>
      </c>
      <c r="B224" s="1">
        <v>31.688907142857101</v>
      </c>
    </row>
    <row r="225" spans="1:2" x14ac:dyDescent="0.25">
      <c r="A225" s="1">
        <v>26.75</v>
      </c>
      <c r="B225" s="1">
        <v>31.722920535714199</v>
      </c>
    </row>
    <row r="226" spans="1:2" x14ac:dyDescent="0.25">
      <c r="A226" s="1">
        <v>26.875</v>
      </c>
      <c r="B226" s="1">
        <v>31.7255839285714</v>
      </c>
    </row>
    <row r="227" spans="1:2" x14ac:dyDescent="0.25">
      <c r="A227" s="1">
        <v>27</v>
      </c>
      <c r="B227" s="1">
        <v>31.7624473214285</v>
      </c>
    </row>
    <row r="228" spans="1:2" x14ac:dyDescent="0.25">
      <c r="A228" s="1">
        <v>27.125</v>
      </c>
      <c r="B228" s="1">
        <v>31.803653571428601</v>
      </c>
    </row>
    <row r="229" spans="1:2" x14ac:dyDescent="0.25">
      <c r="A229" s="1">
        <v>27.25</v>
      </c>
      <c r="B229" s="1">
        <v>31.800209821428499</v>
      </c>
    </row>
    <row r="230" spans="1:2" x14ac:dyDescent="0.25">
      <c r="A230" s="1">
        <v>27.375</v>
      </c>
      <c r="B230" s="1">
        <v>31.802686607142899</v>
      </c>
    </row>
    <row r="231" spans="1:2" x14ac:dyDescent="0.25">
      <c r="A231" s="1">
        <v>27.5</v>
      </c>
      <c r="B231" s="1">
        <v>31.806367857142799</v>
      </c>
    </row>
    <row r="232" spans="1:2" x14ac:dyDescent="0.25">
      <c r="A232" s="1">
        <v>27.625</v>
      </c>
      <c r="B232" s="1">
        <v>31.814374999999998</v>
      </c>
    </row>
    <row r="233" spans="1:2" x14ac:dyDescent="0.25">
      <c r="A233" s="1">
        <v>27.75</v>
      </c>
      <c r="B233" s="1">
        <v>31.8082508928571</v>
      </c>
    </row>
    <row r="234" spans="1:2" x14ac:dyDescent="0.25">
      <c r="A234" s="1">
        <v>27.875</v>
      </c>
      <c r="B234" s="1">
        <v>31.796206249999901</v>
      </c>
    </row>
    <row r="235" spans="1:2" x14ac:dyDescent="0.25">
      <c r="A235" s="1">
        <v>28</v>
      </c>
      <c r="B235" s="1">
        <v>31.7711330357142</v>
      </c>
    </row>
    <row r="236" spans="1:2" x14ac:dyDescent="0.25">
      <c r="A236" s="1">
        <v>28.125</v>
      </c>
      <c r="B236" s="1">
        <v>31.765924999999999</v>
      </c>
    </row>
    <row r="237" spans="1:2" x14ac:dyDescent="0.25">
      <c r="A237" s="1">
        <v>28.25</v>
      </c>
      <c r="B237" s="1">
        <v>31.727110714285701</v>
      </c>
    </row>
    <row r="238" spans="1:2" x14ac:dyDescent="0.25">
      <c r="A238" s="1">
        <v>28.375</v>
      </c>
      <c r="B238" s="1">
        <v>31.723599107142899</v>
      </c>
    </row>
    <row r="239" spans="1:2" x14ac:dyDescent="0.25">
      <c r="A239" s="1">
        <v>28.5</v>
      </c>
      <c r="B239" s="1">
        <v>31.6925883928572</v>
      </c>
    </row>
    <row r="240" spans="1:2" x14ac:dyDescent="0.25">
      <c r="A240" s="1">
        <v>28.625</v>
      </c>
      <c r="B240" s="1">
        <v>31.647565178571501</v>
      </c>
    </row>
    <row r="241" spans="1:2" x14ac:dyDescent="0.25">
      <c r="A241" s="1">
        <v>28.75</v>
      </c>
      <c r="B241" s="1">
        <v>31.604900000000001</v>
      </c>
    </row>
    <row r="242" spans="1:2" x14ac:dyDescent="0.25">
      <c r="A242" s="1">
        <v>28.875</v>
      </c>
      <c r="B242" s="1">
        <v>31.596892857142901</v>
      </c>
    </row>
    <row r="243" spans="1:2" x14ac:dyDescent="0.25">
      <c r="A243" s="1">
        <v>29</v>
      </c>
      <c r="B243" s="1">
        <v>31.622050892857199</v>
      </c>
    </row>
    <row r="244" spans="1:2" x14ac:dyDescent="0.25">
      <c r="A244" s="1">
        <v>29.125</v>
      </c>
      <c r="B244" s="1">
        <v>31.631567857142901</v>
      </c>
    </row>
    <row r="245" spans="1:2" x14ac:dyDescent="0.25">
      <c r="A245" s="1">
        <v>29.25</v>
      </c>
      <c r="B245" s="1">
        <v>31.601083035714399</v>
      </c>
    </row>
    <row r="246" spans="1:2" x14ac:dyDescent="0.25">
      <c r="A246" s="1">
        <v>29.375</v>
      </c>
      <c r="B246" s="1">
        <v>31.588580357142899</v>
      </c>
    </row>
    <row r="247" spans="1:2" x14ac:dyDescent="0.25">
      <c r="A247" s="1">
        <v>29.5</v>
      </c>
      <c r="B247" s="1">
        <v>31.612143750000101</v>
      </c>
    </row>
    <row r="248" spans="1:2" x14ac:dyDescent="0.25">
      <c r="A248" s="1">
        <v>29.625</v>
      </c>
      <c r="B248" s="1">
        <v>31.584848214285799</v>
      </c>
    </row>
    <row r="249" spans="1:2" x14ac:dyDescent="0.25">
      <c r="A249" s="1">
        <v>29.75</v>
      </c>
      <c r="B249" s="1">
        <v>31.5862732142858</v>
      </c>
    </row>
    <row r="250" spans="1:2" x14ac:dyDescent="0.25">
      <c r="A250" s="1">
        <v>29.875</v>
      </c>
      <c r="B250" s="1">
        <v>31.634841964285801</v>
      </c>
    </row>
    <row r="251" spans="1:2" x14ac:dyDescent="0.25">
      <c r="A251" s="1">
        <v>30</v>
      </c>
      <c r="B251" s="1">
        <v>31.618878571428699</v>
      </c>
    </row>
    <row r="252" spans="1:2" x14ac:dyDescent="0.25">
      <c r="A252" s="24" t="s">
        <v>40</v>
      </c>
      <c r="B252" s="24">
        <f>AVERAGE(B11:B251)</f>
        <v>32.062136281120331</v>
      </c>
    </row>
    <row r="253" spans="1:2" x14ac:dyDescent="0.25">
      <c r="A253" s="24" t="s">
        <v>41</v>
      </c>
      <c r="B253" s="24">
        <f>STDEV(B11:B251)</f>
        <v>0.28742791750765134</v>
      </c>
    </row>
    <row r="254" spans="1:2" x14ac:dyDescent="0.25">
      <c r="A254" s="24" t="s">
        <v>42</v>
      </c>
      <c r="B254" s="24">
        <f>STDEV(B11:B251)/SQRT(241)</f>
        <v>1.8514859767514498E-2</v>
      </c>
    </row>
    <row r="255" spans="1:2" x14ac:dyDescent="0.25">
      <c r="A255" s="25"/>
    </row>
  </sheetData>
  <mergeCells count="1">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topLeftCell="A237" workbookViewId="0">
      <selection activeCell="B252" sqref="B252"/>
    </sheetView>
  </sheetViews>
  <sheetFormatPr defaultRowHeight="15" x14ac:dyDescent="0.25"/>
  <cols>
    <col min="1" max="1" width="30.140625" style="2" customWidth="1"/>
    <col min="2" max="2" width="38.5703125" style="2" customWidth="1"/>
  </cols>
  <sheetData>
    <row r="1" spans="1:2" ht="30" x14ac:dyDescent="0.25">
      <c r="A1" s="29" t="s">
        <v>0</v>
      </c>
      <c r="B1" s="15" t="s">
        <v>14</v>
      </c>
    </row>
    <row r="2" spans="1:2" x14ac:dyDescent="0.25">
      <c r="A2" s="30"/>
      <c r="B2" s="11" t="s">
        <v>43</v>
      </c>
    </row>
    <row r="3" spans="1:2" x14ac:dyDescent="0.25">
      <c r="A3" s="5" t="s">
        <v>1</v>
      </c>
      <c r="B3" s="12">
        <v>43</v>
      </c>
    </row>
    <row r="4" spans="1:2" x14ac:dyDescent="0.25">
      <c r="A4" s="5" t="s">
        <v>2</v>
      </c>
      <c r="B4" s="12" t="s">
        <v>10</v>
      </c>
    </row>
    <row r="5" spans="1:2" ht="31.5" x14ac:dyDescent="0.25">
      <c r="A5" s="6" t="s">
        <v>4</v>
      </c>
      <c r="B5" s="5">
        <v>4</v>
      </c>
    </row>
    <row r="6" spans="1:2" x14ac:dyDescent="0.25">
      <c r="A6" s="6" t="s">
        <v>5</v>
      </c>
      <c r="B6" s="7">
        <v>37.762509999999999</v>
      </c>
    </row>
    <row r="7" spans="1:2" ht="33" x14ac:dyDescent="0.25">
      <c r="A7" s="6" t="s">
        <v>6</v>
      </c>
      <c r="B7" s="5">
        <v>37.44</v>
      </c>
    </row>
    <row r="8" spans="1:2" ht="33" x14ac:dyDescent="0.25">
      <c r="A8" s="6" t="s">
        <v>7</v>
      </c>
      <c r="B8" s="5">
        <v>34.058799999999998</v>
      </c>
    </row>
    <row r="9" spans="1:2" x14ac:dyDescent="0.25">
      <c r="A9" s="5" t="s">
        <v>8</v>
      </c>
      <c r="B9" s="10">
        <v>85</v>
      </c>
    </row>
    <row r="10" spans="1:2" s="3" customFormat="1" ht="18" x14ac:dyDescent="0.25">
      <c r="A10" s="8" t="s">
        <v>13</v>
      </c>
      <c r="B10" s="8" t="s">
        <v>16</v>
      </c>
    </row>
    <row r="11" spans="1:2" x14ac:dyDescent="0.25">
      <c r="A11" s="1">
        <v>0</v>
      </c>
      <c r="B11" s="1">
        <v>34.913125159642398</v>
      </c>
    </row>
    <row r="12" spans="1:2" x14ac:dyDescent="0.25">
      <c r="A12" s="1">
        <v>0.125</v>
      </c>
      <c r="B12" s="1">
        <v>34.938361430395901</v>
      </c>
    </row>
    <row r="13" spans="1:2" x14ac:dyDescent="0.25">
      <c r="A13" s="1">
        <v>0.25</v>
      </c>
      <c r="B13" s="1">
        <v>34.937900383141702</v>
      </c>
    </row>
    <row r="14" spans="1:2" x14ac:dyDescent="0.25">
      <c r="A14" s="1">
        <v>0.375</v>
      </c>
      <c r="B14" s="1">
        <v>34.943699872286103</v>
      </c>
    </row>
    <row r="15" spans="1:2" x14ac:dyDescent="0.25">
      <c r="A15" s="1">
        <v>0.5</v>
      </c>
      <c r="B15" s="1">
        <v>34.970149425287403</v>
      </c>
    </row>
    <row r="16" spans="1:2" x14ac:dyDescent="0.25">
      <c r="A16" s="1">
        <v>0.625</v>
      </c>
      <c r="B16" s="1">
        <v>34.988081736909301</v>
      </c>
    </row>
    <row r="17" spans="1:2" x14ac:dyDescent="0.25">
      <c r="A17" s="1">
        <v>0.75</v>
      </c>
      <c r="B17" s="1">
        <v>35.007542784163498</v>
      </c>
    </row>
    <row r="18" spans="1:2" x14ac:dyDescent="0.25">
      <c r="A18" s="1">
        <v>0.875</v>
      </c>
      <c r="B18" s="1">
        <v>35.009362707535097</v>
      </c>
    </row>
    <row r="19" spans="1:2" x14ac:dyDescent="0.25">
      <c r="A19" s="1">
        <v>1</v>
      </c>
      <c r="B19" s="1">
        <v>35.006426564495499</v>
      </c>
    </row>
    <row r="20" spans="1:2" x14ac:dyDescent="0.25">
      <c r="A20" s="1">
        <v>1.125</v>
      </c>
      <c r="B20" s="1">
        <v>35.0090957854406</v>
      </c>
    </row>
    <row r="21" spans="1:2" x14ac:dyDescent="0.25">
      <c r="A21" s="1">
        <v>1.25</v>
      </c>
      <c r="B21" s="1">
        <v>35.008925925925901</v>
      </c>
    </row>
    <row r="22" spans="1:2" x14ac:dyDescent="0.25">
      <c r="A22" s="1">
        <v>1.375</v>
      </c>
      <c r="B22" s="1">
        <v>34.994681992337199</v>
      </c>
    </row>
    <row r="23" spans="1:2" x14ac:dyDescent="0.25">
      <c r="A23" s="1">
        <v>1.5</v>
      </c>
      <c r="B23" s="1">
        <v>34.986091954023003</v>
      </c>
    </row>
    <row r="24" spans="1:2" x14ac:dyDescent="0.25">
      <c r="A24" s="1">
        <v>1.625</v>
      </c>
      <c r="B24" s="1">
        <v>34.9608556832695</v>
      </c>
    </row>
    <row r="25" spans="1:2" x14ac:dyDescent="0.25">
      <c r="A25" s="1">
        <v>1.75</v>
      </c>
      <c r="B25" s="1">
        <v>34.939550446998702</v>
      </c>
    </row>
    <row r="26" spans="1:2" x14ac:dyDescent="0.25">
      <c r="A26" s="1">
        <v>1.875</v>
      </c>
      <c r="B26" s="1">
        <v>34.942001277139198</v>
      </c>
    </row>
    <row r="27" spans="1:2" x14ac:dyDescent="0.25">
      <c r="A27" s="1">
        <v>2</v>
      </c>
      <c r="B27" s="1">
        <v>34.952920817369098</v>
      </c>
    </row>
    <row r="28" spans="1:2" x14ac:dyDescent="0.25">
      <c r="A28" s="1">
        <v>2.125</v>
      </c>
      <c r="B28" s="1">
        <v>34.965611749680697</v>
      </c>
    </row>
    <row r="29" spans="1:2" x14ac:dyDescent="0.25">
      <c r="A29" s="1">
        <v>2.25</v>
      </c>
      <c r="B29" s="1">
        <v>34.971920817369103</v>
      </c>
    </row>
    <row r="30" spans="1:2" x14ac:dyDescent="0.25">
      <c r="A30" s="1">
        <v>2.375</v>
      </c>
      <c r="B30" s="1">
        <v>34.962117496807203</v>
      </c>
    </row>
    <row r="31" spans="1:2" x14ac:dyDescent="0.25">
      <c r="A31" s="1">
        <v>2.5</v>
      </c>
      <c r="B31" s="1">
        <v>34.9702464878672</v>
      </c>
    </row>
    <row r="32" spans="1:2" x14ac:dyDescent="0.25">
      <c r="A32" s="1">
        <v>2.625</v>
      </c>
      <c r="B32" s="1">
        <v>34.959763729246497</v>
      </c>
    </row>
    <row r="33" spans="1:2" x14ac:dyDescent="0.25">
      <c r="A33" s="1">
        <v>2.75</v>
      </c>
      <c r="B33" s="1">
        <v>34.937900383141802</v>
      </c>
    </row>
    <row r="34" spans="1:2" x14ac:dyDescent="0.25">
      <c r="A34" s="1">
        <v>2.875</v>
      </c>
      <c r="B34" s="1">
        <v>34.935425287356402</v>
      </c>
    </row>
    <row r="35" spans="1:2" x14ac:dyDescent="0.25">
      <c r="A35" s="1">
        <v>3</v>
      </c>
      <c r="B35" s="1">
        <v>34.941855683269502</v>
      </c>
    </row>
    <row r="36" spans="1:2" x14ac:dyDescent="0.25">
      <c r="A36" s="1">
        <v>3.125</v>
      </c>
      <c r="B36" s="1">
        <v>34.939720306513401</v>
      </c>
    </row>
    <row r="37" spans="1:2" x14ac:dyDescent="0.25">
      <c r="A37" s="1">
        <v>3.25</v>
      </c>
      <c r="B37" s="1">
        <v>34.9202835249042</v>
      </c>
    </row>
    <row r="38" spans="1:2" x14ac:dyDescent="0.25">
      <c r="A38" s="1">
        <v>3.375</v>
      </c>
      <c r="B38" s="1">
        <v>34.918609195402297</v>
      </c>
    </row>
    <row r="39" spans="1:2" x14ac:dyDescent="0.25">
      <c r="A39" s="1">
        <v>3.5</v>
      </c>
      <c r="B39" s="1">
        <v>34.922103448275898</v>
      </c>
    </row>
    <row r="40" spans="1:2" x14ac:dyDescent="0.25">
      <c r="A40" s="1">
        <v>3.625</v>
      </c>
      <c r="B40" s="1">
        <v>34.9304993614304</v>
      </c>
    </row>
    <row r="41" spans="1:2" x14ac:dyDescent="0.25">
      <c r="A41" s="1">
        <v>3.75</v>
      </c>
      <c r="B41" s="1">
        <v>34.9363473818646</v>
      </c>
    </row>
    <row r="42" spans="1:2" x14ac:dyDescent="0.25">
      <c r="A42" s="1">
        <v>3.875</v>
      </c>
      <c r="B42" s="1">
        <v>34.9506398467433</v>
      </c>
    </row>
    <row r="43" spans="1:2" x14ac:dyDescent="0.25">
      <c r="A43" s="1">
        <v>4</v>
      </c>
      <c r="B43" s="1">
        <v>34.9480434227331</v>
      </c>
    </row>
    <row r="44" spans="1:2" x14ac:dyDescent="0.25">
      <c r="A44" s="1">
        <v>4.125</v>
      </c>
      <c r="B44" s="1">
        <v>34.9454469987229</v>
      </c>
    </row>
    <row r="45" spans="1:2" x14ac:dyDescent="0.25">
      <c r="A45" s="1">
        <v>4.25</v>
      </c>
      <c r="B45" s="1">
        <v>34.942850574712701</v>
      </c>
    </row>
    <row r="46" spans="1:2" x14ac:dyDescent="0.25">
      <c r="A46" s="1">
        <v>4.375</v>
      </c>
      <c r="B46" s="1">
        <v>34.942243933588799</v>
      </c>
    </row>
    <row r="47" spans="1:2" x14ac:dyDescent="0.25">
      <c r="A47" s="1">
        <v>4.5</v>
      </c>
      <c r="B47" s="1">
        <v>34.929965517241399</v>
      </c>
    </row>
    <row r="48" spans="1:2" x14ac:dyDescent="0.25">
      <c r="A48" s="1">
        <v>4.625</v>
      </c>
      <c r="B48" s="1">
        <v>34.929722860791799</v>
      </c>
    </row>
    <row r="49" spans="1:2" x14ac:dyDescent="0.25">
      <c r="A49" s="1">
        <v>4.75</v>
      </c>
      <c r="B49" s="1">
        <v>34.925816091953997</v>
      </c>
    </row>
    <row r="50" spans="1:2" x14ac:dyDescent="0.25">
      <c r="A50" s="1">
        <v>4.875</v>
      </c>
      <c r="B50" s="1">
        <v>34.917323116219698</v>
      </c>
    </row>
    <row r="51" spans="1:2" x14ac:dyDescent="0.25">
      <c r="A51" s="1">
        <v>5</v>
      </c>
      <c r="B51" s="1">
        <v>34.9289706257982</v>
      </c>
    </row>
    <row r="52" spans="1:2" x14ac:dyDescent="0.25">
      <c r="A52" s="1">
        <v>5.125</v>
      </c>
      <c r="B52" s="1">
        <v>34.929091954023001</v>
      </c>
    </row>
    <row r="53" spans="1:2" x14ac:dyDescent="0.25">
      <c r="A53" s="1">
        <v>5.25</v>
      </c>
      <c r="B53" s="1">
        <v>34.931421455938697</v>
      </c>
    </row>
    <row r="54" spans="1:2" x14ac:dyDescent="0.25">
      <c r="A54" s="1">
        <v>5.375</v>
      </c>
      <c r="B54" s="1">
        <v>34.938167305236298</v>
      </c>
    </row>
    <row r="55" spans="1:2" x14ac:dyDescent="0.25">
      <c r="A55" s="1">
        <v>5.5</v>
      </c>
      <c r="B55" s="1">
        <v>34.940448275862103</v>
      </c>
    </row>
    <row r="56" spans="1:2" x14ac:dyDescent="0.25">
      <c r="A56" s="1">
        <v>5.625</v>
      </c>
      <c r="B56" s="1">
        <v>34.9244814814815</v>
      </c>
    </row>
    <row r="57" spans="1:2" x14ac:dyDescent="0.25">
      <c r="A57" s="1">
        <v>5.75</v>
      </c>
      <c r="B57" s="1">
        <v>34.943263090676901</v>
      </c>
    </row>
    <row r="58" spans="1:2" x14ac:dyDescent="0.25">
      <c r="A58" s="1">
        <v>5.875</v>
      </c>
      <c r="B58" s="1">
        <v>34.946417624521096</v>
      </c>
    </row>
    <row r="59" spans="1:2" x14ac:dyDescent="0.25">
      <c r="A59" s="1">
        <v>6</v>
      </c>
      <c r="B59" s="1">
        <v>34.937002554278401</v>
      </c>
    </row>
    <row r="60" spans="1:2" x14ac:dyDescent="0.25">
      <c r="A60" s="1">
        <v>6.125</v>
      </c>
      <c r="B60" s="1">
        <v>34.933678160919499</v>
      </c>
    </row>
    <row r="61" spans="1:2" x14ac:dyDescent="0.25">
      <c r="A61" s="1">
        <v>6.25</v>
      </c>
      <c r="B61" s="1">
        <v>34.931106002554301</v>
      </c>
    </row>
    <row r="62" spans="1:2" x14ac:dyDescent="0.25">
      <c r="A62" s="1">
        <v>6.375</v>
      </c>
      <c r="B62" s="1">
        <v>34.940593869731799</v>
      </c>
    </row>
    <row r="63" spans="1:2" x14ac:dyDescent="0.25">
      <c r="A63" s="1">
        <v>6.5</v>
      </c>
      <c r="B63" s="1">
        <v>34.937220945082998</v>
      </c>
    </row>
    <row r="64" spans="1:2" x14ac:dyDescent="0.25">
      <c r="A64" s="1">
        <v>6.625</v>
      </c>
      <c r="B64" s="1">
        <v>34.936638569604099</v>
      </c>
    </row>
    <row r="65" spans="1:2" x14ac:dyDescent="0.25">
      <c r="A65" s="1">
        <v>6.75</v>
      </c>
      <c r="B65" s="1">
        <v>34.915309067688398</v>
      </c>
    </row>
    <row r="66" spans="1:2" x14ac:dyDescent="0.25">
      <c r="A66" s="1">
        <v>6.875</v>
      </c>
      <c r="B66" s="1">
        <v>34.9119604086845</v>
      </c>
    </row>
    <row r="67" spans="1:2" x14ac:dyDescent="0.25">
      <c r="A67" s="1">
        <v>7</v>
      </c>
      <c r="B67" s="1">
        <v>34.850908045977</v>
      </c>
    </row>
    <row r="68" spans="1:2" x14ac:dyDescent="0.25">
      <c r="A68" s="1">
        <v>7.125</v>
      </c>
      <c r="B68" s="1">
        <v>34.8494278416347</v>
      </c>
    </row>
    <row r="69" spans="1:2" x14ac:dyDescent="0.25">
      <c r="A69" s="1">
        <v>7.25</v>
      </c>
      <c r="B69" s="1">
        <v>34.8355478927203</v>
      </c>
    </row>
    <row r="70" spans="1:2" x14ac:dyDescent="0.25">
      <c r="A70" s="1">
        <v>7.375</v>
      </c>
      <c r="B70" s="1">
        <v>34.831107279693398</v>
      </c>
    </row>
    <row r="71" spans="1:2" x14ac:dyDescent="0.25">
      <c r="A71" s="1">
        <v>7.5</v>
      </c>
      <c r="B71" s="1">
        <v>34.825283524904201</v>
      </c>
    </row>
    <row r="72" spans="1:2" x14ac:dyDescent="0.25">
      <c r="A72" s="1">
        <v>7.625</v>
      </c>
      <c r="B72" s="1">
        <v>34.830961685823702</v>
      </c>
    </row>
    <row r="73" spans="1:2" x14ac:dyDescent="0.25">
      <c r="A73" s="1">
        <v>7.75</v>
      </c>
      <c r="B73" s="1">
        <v>34.842123882503202</v>
      </c>
    </row>
    <row r="74" spans="1:2" x14ac:dyDescent="0.25">
      <c r="A74" s="1">
        <v>7.875</v>
      </c>
      <c r="B74" s="1">
        <v>34.8568045977011</v>
      </c>
    </row>
    <row r="75" spans="1:2" x14ac:dyDescent="0.25">
      <c r="A75" s="1">
        <v>8</v>
      </c>
      <c r="B75" s="1">
        <v>34.871145593869699</v>
      </c>
    </row>
    <row r="76" spans="1:2" x14ac:dyDescent="0.25">
      <c r="A76" s="1">
        <v>8.125</v>
      </c>
      <c r="B76" s="1">
        <v>34.893251596424001</v>
      </c>
    </row>
    <row r="77" spans="1:2" x14ac:dyDescent="0.25">
      <c r="A77" s="1">
        <v>8.25</v>
      </c>
      <c r="B77" s="1">
        <v>34.892402298850499</v>
      </c>
    </row>
    <row r="78" spans="1:2" x14ac:dyDescent="0.25">
      <c r="A78" s="1">
        <v>8.375</v>
      </c>
      <c r="B78" s="1">
        <v>34.905991060025499</v>
      </c>
    </row>
    <row r="79" spans="1:2" x14ac:dyDescent="0.25">
      <c r="A79" s="1">
        <v>8.5</v>
      </c>
      <c r="B79" s="1">
        <v>34.910795657726702</v>
      </c>
    </row>
    <row r="80" spans="1:2" x14ac:dyDescent="0.25">
      <c r="A80" s="1">
        <v>8.625</v>
      </c>
      <c r="B80" s="1">
        <v>34.904971902937397</v>
      </c>
    </row>
    <row r="81" spans="1:2" x14ac:dyDescent="0.25">
      <c r="A81" s="1">
        <v>8.75</v>
      </c>
      <c r="B81" s="1">
        <v>34.920938697318</v>
      </c>
    </row>
    <row r="82" spans="1:2" x14ac:dyDescent="0.25">
      <c r="A82" s="1">
        <v>8.875</v>
      </c>
      <c r="B82" s="1">
        <v>34.914071519795698</v>
      </c>
    </row>
    <row r="83" spans="1:2" x14ac:dyDescent="0.25">
      <c r="A83" s="1">
        <v>9</v>
      </c>
      <c r="B83" s="1">
        <v>34.9041711366539</v>
      </c>
    </row>
    <row r="84" spans="1:2" x14ac:dyDescent="0.25">
      <c r="A84" s="1">
        <v>9.125</v>
      </c>
      <c r="B84" s="1">
        <v>34.887500638569598</v>
      </c>
    </row>
    <row r="85" spans="1:2" x14ac:dyDescent="0.25">
      <c r="A85" s="1">
        <v>9.25</v>
      </c>
      <c r="B85" s="1">
        <v>34.8392120051085</v>
      </c>
    </row>
    <row r="86" spans="1:2" x14ac:dyDescent="0.25">
      <c r="A86" s="1">
        <v>9.375</v>
      </c>
      <c r="B86" s="1">
        <v>34.794174968071502</v>
      </c>
    </row>
    <row r="87" spans="1:2" x14ac:dyDescent="0.25">
      <c r="A87" s="1">
        <v>9.5</v>
      </c>
      <c r="B87" s="1">
        <v>34.800411238824999</v>
      </c>
    </row>
    <row r="88" spans="1:2" x14ac:dyDescent="0.25">
      <c r="A88" s="1">
        <v>9.625</v>
      </c>
      <c r="B88" s="1">
        <v>34.784492975734302</v>
      </c>
    </row>
    <row r="89" spans="1:2" x14ac:dyDescent="0.25">
      <c r="A89" s="1">
        <v>9.75</v>
      </c>
      <c r="B89" s="1">
        <v>34.7442605363985</v>
      </c>
    </row>
    <row r="90" spans="1:2" x14ac:dyDescent="0.25">
      <c r="A90" s="1">
        <v>9.875</v>
      </c>
      <c r="B90" s="1">
        <v>34.7566602809706</v>
      </c>
    </row>
    <row r="91" spans="1:2" x14ac:dyDescent="0.25">
      <c r="A91" s="1">
        <v>10</v>
      </c>
      <c r="B91" s="1">
        <v>34.725042145593903</v>
      </c>
    </row>
    <row r="92" spans="1:2" x14ac:dyDescent="0.25">
      <c r="A92" s="1">
        <v>10.125</v>
      </c>
      <c r="B92" s="1">
        <v>34.724678160919503</v>
      </c>
    </row>
    <row r="93" spans="1:2" x14ac:dyDescent="0.25">
      <c r="A93" s="1">
        <v>10.25</v>
      </c>
      <c r="B93" s="1">
        <v>34.731205619412499</v>
      </c>
    </row>
    <row r="94" spans="1:2" x14ac:dyDescent="0.25">
      <c r="A94" s="1">
        <v>10.375</v>
      </c>
      <c r="B94" s="1">
        <v>34.737636015325698</v>
      </c>
    </row>
    <row r="95" spans="1:2" x14ac:dyDescent="0.25">
      <c r="A95" s="1">
        <v>10.5</v>
      </c>
      <c r="B95" s="1">
        <v>34.741833971902899</v>
      </c>
    </row>
    <row r="96" spans="1:2" x14ac:dyDescent="0.25">
      <c r="A96" s="1">
        <v>10.625</v>
      </c>
      <c r="B96" s="1">
        <v>34.750060025542801</v>
      </c>
    </row>
    <row r="97" spans="1:2" x14ac:dyDescent="0.25">
      <c r="A97" s="1">
        <v>10.75</v>
      </c>
      <c r="B97" s="1">
        <v>34.762022988505699</v>
      </c>
    </row>
    <row r="98" spans="1:2" x14ac:dyDescent="0.25">
      <c r="A98" s="1">
        <v>10.875</v>
      </c>
      <c r="B98" s="1">
        <v>34.7669974457216</v>
      </c>
    </row>
    <row r="99" spans="1:2" x14ac:dyDescent="0.25">
      <c r="A99" s="1">
        <v>11</v>
      </c>
      <c r="B99" s="1">
        <v>34.7773831417624</v>
      </c>
    </row>
    <row r="100" spans="1:2" x14ac:dyDescent="0.25">
      <c r="A100" s="1">
        <v>11.125</v>
      </c>
      <c r="B100" s="1">
        <v>34.7768007662835</v>
      </c>
    </row>
    <row r="101" spans="1:2" x14ac:dyDescent="0.25">
      <c r="A101" s="1">
        <v>11.25</v>
      </c>
      <c r="B101" s="1">
        <v>34.788642401021697</v>
      </c>
    </row>
    <row r="102" spans="1:2" x14ac:dyDescent="0.25">
      <c r="A102" s="1">
        <v>11.375</v>
      </c>
      <c r="B102" s="1">
        <v>34.764352490421501</v>
      </c>
    </row>
    <row r="103" spans="1:2" x14ac:dyDescent="0.25">
      <c r="A103" s="1">
        <v>11.5</v>
      </c>
      <c r="B103" s="1">
        <v>34.720698595146899</v>
      </c>
    </row>
    <row r="104" spans="1:2" x14ac:dyDescent="0.25">
      <c r="A104" s="1">
        <v>11.625</v>
      </c>
      <c r="B104" s="1">
        <v>34.658238825031901</v>
      </c>
    </row>
    <row r="105" spans="1:2" x14ac:dyDescent="0.25">
      <c r="A105" s="1">
        <v>11.75</v>
      </c>
      <c r="B105" s="1">
        <v>34.661757343550399</v>
      </c>
    </row>
    <row r="106" spans="1:2" x14ac:dyDescent="0.25">
      <c r="A106" s="1">
        <v>11.875</v>
      </c>
      <c r="B106" s="1">
        <v>34.640767560664102</v>
      </c>
    </row>
    <row r="107" spans="1:2" x14ac:dyDescent="0.25">
      <c r="A107" s="1">
        <v>12</v>
      </c>
      <c r="B107" s="1">
        <v>34.6362056194125</v>
      </c>
    </row>
    <row r="108" spans="1:2" x14ac:dyDescent="0.25">
      <c r="A108" s="1">
        <v>12.125</v>
      </c>
      <c r="B108" s="1">
        <v>34.657074074074103</v>
      </c>
    </row>
    <row r="109" spans="1:2" x14ac:dyDescent="0.25">
      <c r="A109" s="1">
        <v>12.25</v>
      </c>
      <c r="B109" s="1">
        <v>34.670468710089402</v>
      </c>
    </row>
    <row r="110" spans="1:2" x14ac:dyDescent="0.25">
      <c r="A110" s="1">
        <v>12.375</v>
      </c>
      <c r="B110" s="1">
        <v>34.686872286079101</v>
      </c>
    </row>
    <row r="111" spans="1:2" x14ac:dyDescent="0.25">
      <c r="A111" s="1">
        <v>12.5</v>
      </c>
      <c r="B111" s="1">
        <v>34.679398467432897</v>
      </c>
    </row>
    <row r="112" spans="1:2" x14ac:dyDescent="0.25">
      <c r="A112" s="1">
        <v>12.625</v>
      </c>
      <c r="B112" s="1">
        <v>34.686071519795703</v>
      </c>
    </row>
    <row r="113" spans="1:2" x14ac:dyDescent="0.25">
      <c r="A113" s="1">
        <v>12.75</v>
      </c>
      <c r="B113" s="1">
        <v>34.686726692209398</v>
      </c>
    </row>
    <row r="114" spans="1:2" x14ac:dyDescent="0.25">
      <c r="A114" s="1">
        <v>12.875</v>
      </c>
      <c r="B114" s="1">
        <v>34.685707535121303</v>
      </c>
    </row>
    <row r="115" spans="1:2" x14ac:dyDescent="0.25">
      <c r="A115" s="1">
        <v>13</v>
      </c>
      <c r="B115" s="1">
        <v>34.685610472541498</v>
      </c>
    </row>
    <row r="116" spans="1:2" x14ac:dyDescent="0.25">
      <c r="A116" s="1">
        <v>13.125</v>
      </c>
      <c r="B116" s="1">
        <v>34.687503192847998</v>
      </c>
    </row>
    <row r="117" spans="1:2" x14ac:dyDescent="0.25">
      <c r="A117" s="1">
        <v>13.25</v>
      </c>
      <c r="B117" s="1">
        <v>34.683353767560597</v>
      </c>
    </row>
    <row r="118" spans="1:2" x14ac:dyDescent="0.25">
      <c r="A118" s="1">
        <v>13.375</v>
      </c>
      <c r="B118" s="1">
        <v>34.681121328224698</v>
      </c>
    </row>
    <row r="119" spans="1:2" x14ac:dyDescent="0.25">
      <c r="A119" s="1">
        <v>13.5</v>
      </c>
      <c r="B119" s="1">
        <v>34.677699872285999</v>
      </c>
    </row>
    <row r="120" spans="1:2" x14ac:dyDescent="0.25">
      <c r="A120" s="1">
        <v>13.625</v>
      </c>
      <c r="B120" s="1">
        <v>34.687309067688297</v>
      </c>
    </row>
    <row r="121" spans="1:2" x14ac:dyDescent="0.25">
      <c r="A121" s="1">
        <v>13.75</v>
      </c>
      <c r="B121" s="1">
        <v>34.701383141762399</v>
      </c>
    </row>
    <row r="122" spans="1:2" x14ac:dyDescent="0.25">
      <c r="A122" s="1">
        <v>13.875</v>
      </c>
      <c r="B122" s="1">
        <v>34.704513409961699</v>
      </c>
    </row>
    <row r="123" spans="1:2" x14ac:dyDescent="0.25">
      <c r="A123" s="1">
        <v>14</v>
      </c>
      <c r="B123" s="1">
        <v>34.698034482758601</v>
      </c>
    </row>
    <row r="124" spans="1:2" x14ac:dyDescent="0.25">
      <c r="A124" s="1">
        <v>14.125</v>
      </c>
      <c r="B124" s="1">
        <v>34.7039310344827</v>
      </c>
    </row>
    <row r="125" spans="1:2" x14ac:dyDescent="0.25">
      <c r="A125" s="1">
        <v>14.25</v>
      </c>
      <c r="B125" s="1">
        <v>34.710215836526203</v>
      </c>
    </row>
    <row r="126" spans="1:2" x14ac:dyDescent="0.25">
      <c r="A126" s="1">
        <v>14.375</v>
      </c>
      <c r="B126" s="1">
        <v>34.723222222222198</v>
      </c>
    </row>
    <row r="127" spans="1:2" x14ac:dyDescent="0.25">
      <c r="A127" s="1">
        <v>14.5</v>
      </c>
      <c r="B127" s="1">
        <v>34.719363984674303</v>
      </c>
    </row>
    <row r="128" spans="1:2" x14ac:dyDescent="0.25">
      <c r="A128" s="1">
        <v>14.625</v>
      </c>
      <c r="B128" s="1">
        <v>34.7093665389528</v>
      </c>
    </row>
    <row r="129" spans="1:2" x14ac:dyDescent="0.25">
      <c r="A129" s="1">
        <v>14.75</v>
      </c>
      <c r="B129" s="1">
        <v>34.681922094508401</v>
      </c>
    </row>
    <row r="130" spans="1:2" x14ac:dyDescent="0.25">
      <c r="A130" s="1">
        <v>14.875</v>
      </c>
      <c r="B130" s="1">
        <v>34.666877394636003</v>
      </c>
    </row>
    <row r="131" spans="1:2" x14ac:dyDescent="0.25">
      <c r="A131" s="1">
        <v>15</v>
      </c>
      <c r="B131" s="1">
        <v>34.6968454661558</v>
      </c>
    </row>
    <row r="132" spans="1:2" x14ac:dyDescent="0.25">
      <c r="A132" s="1">
        <v>15.125</v>
      </c>
      <c r="B132" s="1">
        <v>34.664936143039597</v>
      </c>
    </row>
    <row r="133" spans="1:2" x14ac:dyDescent="0.25">
      <c r="A133" s="1">
        <v>15.25</v>
      </c>
      <c r="B133" s="1">
        <v>34.650983397190302</v>
      </c>
    </row>
    <row r="134" spans="1:2" x14ac:dyDescent="0.25">
      <c r="A134" s="1">
        <v>15.375</v>
      </c>
      <c r="B134" s="1">
        <v>34.627591315453401</v>
      </c>
    </row>
    <row r="135" spans="1:2" x14ac:dyDescent="0.25">
      <c r="A135" s="1">
        <v>15.5</v>
      </c>
      <c r="B135" s="1">
        <v>34.618928480204403</v>
      </c>
    </row>
    <row r="136" spans="1:2" x14ac:dyDescent="0.25">
      <c r="A136" s="1">
        <v>15.625</v>
      </c>
      <c r="B136" s="1">
        <v>34.634167305236303</v>
      </c>
    </row>
    <row r="137" spans="1:2" x14ac:dyDescent="0.25">
      <c r="A137" s="1">
        <v>15.75</v>
      </c>
      <c r="B137" s="1">
        <v>34.628974457215897</v>
      </c>
    </row>
    <row r="138" spans="1:2" x14ac:dyDescent="0.25">
      <c r="A138" s="1">
        <v>15.875</v>
      </c>
      <c r="B138" s="1">
        <v>34.6190255427842</v>
      </c>
    </row>
    <row r="139" spans="1:2" x14ac:dyDescent="0.25">
      <c r="A139" s="1">
        <v>16</v>
      </c>
      <c r="B139" s="1">
        <v>34.618928480204403</v>
      </c>
    </row>
    <row r="140" spans="1:2" x14ac:dyDescent="0.25">
      <c r="A140" s="1">
        <v>16.125</v>
      </c>
      <c r="B140" s="1">
        <v>34.617763729246498</v>
      </c>
    </row>
    <row r="141" spans="1:2" x14ac:dyDescent="0.25">
      <c r="A141" s="1">
        <v>16.25</v>
      </c>
      <c r="B141" s="1">
        <v>34.605315453384399</v>
      </c>
    </row>
    <row r="142" spans="1:2" x14ac:dyDescent="0.25">
      <c r="A142" s="1">
        <v>16.375</v>
      </c>
      <c r="B142" s="1">
        <v>34.602355044699898</v>
      </c>
    </row>
    <row r="143" spans="1:2" x14ac:dyDescent="0.25">
      <c r="A143" s="1">
        <v>16.5</v>
      </c>
      <c r="B143" s="1">
        <v>34.6142937420179</v>
      </c>
    </row>
    <row r="144" spans="1:2" x14ac:dyDescent="0.25">
      <c r="A144" s="1">
        <v>16.625</v>
      </c>
      <c r="B144" s="1">
        <v>34.624291187739502</v>
      </c>
    </row>
    <row r="145" spans="1:2" x14ac:dyDescent="0.25">
      <c r="A145" s="1">
        <v>16.75</v>
      </c>
      <c r="B145" s="1">
        <v>34.623538952745903</v>
      </c>
    </row>
    <row r="146" spans="1:2" x14ac:dyDescent="0.25">
      <c r="A146" s="1">
        <v>16.875</v>
      </c>
      <c r="B146" s="1">
        <v>34.630381864623203</v>
      </c>
    </row>
    <row r="147" spans="1:2" x14ac:dyDescent="0.25">
      <c r="A147" s="1">
        <v>17</v>
      </c>
      <c r="B147" s="1">
        <v>34.655060025542703</v>
      </c>
    </row>
    <row r="148" spans="1:2" x14ac:dyDescent="0.25">
      <c r="A148" s="1">
        <v>17.125</v>
      </c>
      <c r="B148" s="1">
        <v>34.690099616858198</v>
      </c>
    </row>
    <row r="149" spans="1:2" x14ac:dyDescent="0.25">
      <c r="A149" s="1">
        <v>17.25</v>
      </c>
      <c r="B149" s="1">
        <v>34.679641123882398</v>
      </c>
    </row>
    <row r="150" spans="1:2" x14ac:dyDescent="0.25">
      <c r="A150" s="1">
        <v>17.375</v>
      </c>
      <c r="B150" s="1">
        <v>34.6882796934865</v>
      </c>
    </row>
    <row r="151" spans="1:2" x14ac:dyDescent="0.25">
      <c r="A151" s="1">
        <v>17.5</v>
      </c>
      <c r="B151" s="1">
        <v>34.6582873563218</v>
      </c>
    </row>
    <row r="152" spans="1:2" x14ac:dyDescent="0.25">
      <c r="A152" s="1">
        <v>17.625</v>
      </c>
      <c r="B152" s="1">
        <v>34.646081736909302</v>
      </c>
    </row>
    <row r="153" spans="1:2" x14ac:dyDescent="0.25">
      <c r="A153" s="1">
        <v>17.75</v>
      </c>
      <c r="B153" s="1">
        <v>34.6528518518518</v>
      </c>
    </row>
    <row r="154" spans="1:2" x14ac:dyDescent="0.25">
      <c r="A154" s="1">
        <v>17.875</v>
      </c>
      <c r="B154" s="1">
        <v>34.647804597701203</v>
      </c>
    </row>
    <row r="155" spans="1:2" x14ac:dyDescent="0.25">
      <c r="A155" s="1">
        <v>18</v>
      </c>
      <c r="B155" s="1">
        <v>34.650837803320499</v>
      </c>
    </row>
    <row r="156" spans="1:2" x14ac:dyDescent="0.25">
      <c r="A156" s="1">
        <v>18.125</v>
      </c>
      <c r="B156" s="1">
        <v>34.681291187739397</v>
      </c>
    </row>
    <row r="157" spans="1:2" x14ac:dyDescent="0.25">
      <c r="A157" s="1">
        <v>18.25</v>
      </c>
      <c r="B157" s="1">
        <v>34.670347381864602</v>
      </c>
    </row>
    <row r="158" spans="1:2" x14ac:dyDescent="0.25">
      <c r="A158" s="1">
        <v>18.375</v>
      </c>
      <c r="B158" s="1">
        <v>34.6743512132822</v>
      </c>
    </row>
    <row r="159" spans="1:2" x14ac:dyDescent="0.25">
      <c r="A159" s="1">
        <v>18.5</v>
      </c>
      <c r="B159" s="1">
        <v>34.676996168582399</v>
      </c>
    </row>
    <row r="160" spans="1:2" x14ac:dyDescent="0.25">
      <c r="A160" s="1">
        <v>18.625</v>
      </c>
      <c r="B160" s="1">
        <v>34.668964240102198</v>
      </c>
    </row>
    <row r="161" spans="1:2" x14ac:dyDescent="0.25">
      <c r="A161" s="1">
        <v>18.75</v>
      </c>
      <c r="B161" s="1">
        <v>34.662194125159701</v>
      </c>
    </row>
    <row r="162" spans="1:2" x14ac:dyDescent="0.25">
      <c r="A162" s="1">
        <v>18.875</v>
      </c>
      <c r="B162" s="1">
        <v>34.649867177522303</v>
      </c>
    </row>
    <row r="163" spans="1:2" x14ac:dyDescent="0.25">
      <c r="A163" s="1">
        <v>19</v>
      </c>
      <c r="B163" s="1">
        <v>34.643922094508298</v>
      </c>
    </row>
    <row r="164" spans="1:2" x14ac:dyDescent="0.25">
      <c r="A164" s="1">
        <v>19.125</v>
      </c>
      <c r="B164" s="1">
        <v>34.642247765006402</v>
      </c>
    </row>
    <row r="165" spans="1:2" x14ac:dyDescent="0.25">
      <c r="A165" s="1">
        <v>19.25</v>
      </c>
      <c r="B165" s="1">
        <v>34.633463601532597</v>
      </c>
    </row>
    <row r="166" spans="1:2" x14ac:dyDescent="0.25">
      <c r="A166" s="1">
        <v>19.375</v>
      </c>
      <c r="B166" s="1">
        <v>34.623975734355</v>
      </c>
    </row>
    <row r="167" spans="1:2" x14ac:dyDescent="0.25">
      <c r="A167" s="1">
        <v>19.5</v>
      </c>
      <c r="B167" s="1">
        <v>34.645426564495502</v>
      </c>
    </row>
    <row r="168" spans="1:2" x14ac:dyDescent="0.25">
      <c r="A168" s="1">
        <v>19.625</v>
      </c>
      <c r="B168" s="1">
        <v>34.601675606641102</v>
      </c>
    </row>
    <row r="169" spans="1:2" x14ac:dyDescent="0.25">
      <c r="A169" s="1">
        <v>19.75</v>
      </c>
      <c r="B169" s="1">
        <v>34.587625798212002</v>
      </c>
    </row>
    <row r="170" spans="1:2" x14ac:dyDescent="0.25">
      <c r="A170" s="1">
        <v>19.875</v>
      </c>
      <c r="B170" s="1">
        <v>34.578356321839102</v>
      </c>
    </row>
    <row r="171" spans="1:2" x14ac:dyDescent="0.25">
      <c r="A171" s="1">
        <v>20</v>
      </c>
      <c r="B171" s="1">
        <v>34.560836526181298</v>
      </c>
    </row>
    <row r="172" spans="1:2" x14ac:dyDescent="0.25">
      <c r="A172" s="1">
        <v>20.125</v>
      </c>
      <c r="B172" s="1">
        <v>34.565665389527403</v>
      </c>
    </row>
    <row r="173" spans="1:2" x14ac:dyDescent="0.25">
      <c r="A173" s="1">
        <v>20.25</v>
      </c>
      <c r="B173" s="1">
        <v>34.562535121328203</v>
      </c>
    </row>
    <row r="174" spans="1:2" x14ac:dyDescent="0.25">
      <c r="A174" s="1">
        <v>20.375</v>
      </c>
      <c r="B174" s="1">
        <v>34.5397739463601</v>
      </c>
    </row>
    <row r="175" spans="1:2" x14ac:dyDescent="0.25">
      <c r="A175" s="1">
        <v>20.5</v>
      </c>
      <c r="B175" s="1">
        <v>34.529703703703703</v>
      </c>
    </row>
    <row r="176" spans="1:2" x14ac:dyDescent="0.25">
      <c r="A176" s="1">
        <v>20.625</v>
      </c>
      <c r="B176" s="1">
        <v>34.5283205619412</v>
      </c>
    </row>
    <row r="177" spans="1:2" x14ac:dyDescent="0.25">
      <c r="A177" s="1">
        <v>20.75</v>
      </c>
      <c r="B177" s="1">
        <v>34.525093231162202</v>
      </c>
    </row>
    <row r="178" spans="1:2" x14ac:dyDescent="0.25">
      <c r="A178" s="1">
        <v>20.875</v>
      </c>
      <c r="B178" s="1">
        <v>34.534775223499302</v>
      </c>
    </row>
    <row r="179" spans="1:2" x14ac:dyDescent="0.25">
      <c r="A179" s="1">
        <v>21</v>
      </c>
      <c r="B179" s="1">
        <v>34.542977011494301</v>
      </c>
    </row>
    <row r="180" spans="1:2" x14ac:dyDescent="0.25">
      <c r="A180" s="1">
        <v>21.125</v>
      </c>
      <c r="B180" s="1">
        <v>34.558167305236303</v>
      </c>
    </row>
    <row r="181" spans="1:2" x14ac:dyDescent="0.25">
      <c r="A181" s="1">
        <v>21.25</v>
      </c>
      <c r="B181" s="1">
        <v>34.557415070242598</v>
      </c>
    </row>
    <row r="182" spans="1:2" x14ac:dyDescent="0.25">
      <c r="A182" s="1">
        <v>21.375</v>
      </c>
      <c r="B182" s="1">
        <v>34.553217113665397</v>
      </c>
    </row>
    <row r="183" spans="1:2" x14ac:dyDescent="0.25">
      <c r="A183" s="1">
        <v>21.5</v>
      </c>
      <c r="B183" s="1">
        <v>34.535891443167301</v>
      </c>
    </row>
    <row r="184" spans="1:2" x14ac:dyDescent="0.25">
      <c r="A184" s="1">
        <v>21.625</v>
      </c>
      <c r="B184" s="1">
        <v>34.521501915708903</v>
      </c>
    </row>
    <row r="185" spans="1:2" x14ac:dyDescent="0.25">
      <c r="A185" s="1">
        <v>21.75</v>
      </c>
      <c r="B185" s="1">
        <v>34.499226053639802</v>
      </c>
    </row>
    <row r="186" spans="1:2" x14ac:dyDescent="0.25">
      <c r="A186" s="1">
        <v>21.875</v>
      </c>
      <c r="B186" s="1">
        <v>34.470131545338397</v>
      </c>
    </row>
    <row r="187" spans="1:2" x14ac:dyDescent="0.25">
      <c r="A187" s="1">
        <v>22</v>
      </c>
      <c r="B187" s="1">
        <v>34.4559846743295</v>
      </c>
    </row>
    <row r="188" spans="1:2" x14ac:dyDescent="0.25">
      <c r="A188" s="1">
        <v>22.125</v>
      </c>
      <c r="B188" s="1">
        <v>34.4645504469987</v>
      </c>
    </row>
    <row r="189" spans="1:2" x14ac:dyDescent="0.25">
      <c r="A189" s="1">
        <v>22.25</v>
      </c>
      <c r="B189" s="1">
        <v>34.477289910600199</v>
      </c>
    </row>
    <row r="190" spans="1:2" x14ac:dyDescent="0.25">
      <c r="A190" s="1">
        <v>22.375</v>
      </c>
      <c r="B190" s="1">
        <v>34.477289910600199</v>
      </c>
    </row>
    <row r="191" spans="1:2" x14ac:dyDescent="0.25">
      <c r="A191" s="1">
        <v>22.5</v>
      </c>
      <c r="B191" s="1">
        <v>34.509878671775198</v>
      </c>
    </row>
    <row r="192" spans="1:2" x14ac:dyDescent="0.25">
      <c r="A192" s="1">
        <v>22.625</v>
      </c>
      <c r="B192" s="1">
        <v>34.514828863346096</v>
      </c>
    </row>
    <row r="193" spans="1:2" x14ac:dyDescent="0.25">
      <c r="A193" s="1">
        <v>22.75</v>
      </c>
      <c r="B193" s="1">
        <v>34.523297573435499</v>
      </c>
    </row>
    <row r="194" spans="1:2" x14ac:dyDescent="0.25">
      <c r="A194" s="1">
        <v>22.875</v>
      </c>
      <c r="B194" s="1">
        <v>34.523321839080403</v>
      </c>
    </row>
    <row r="195" spans="1:2" x14ac:dyDescent="0.25">
      <c r="A195" s="1">
        <v>23</v>
      </c>
      <c r="B195" s="1">
        <v>34.534120051085502</v>
      </c>
    </row>
    <row r="196" spans="1:2" x14ac:dyDescent="0.25">
      <c r="A196" s="1">
        <v>23.125</v>
      </c>
      <c r="B196" s="1">
        <v>34.568213282247797</v>
      </c>
    </row>
    <row r="197" spans="1:2" x14ac:dyDescent="0.25">
      <c r="A197" s="1">
        <v>23.25</v>
      </c>
      <c r="B197" s="1">
        <v>34.575201787994899</v>
      </c>
    </row>
    <row r="198" spans="1:2" x14ac:dyDescent="0.25">
      <c r="A198" s="1">
        <v>23.375</v>
      </c>
      <c r="B198" s="1">
        <v>34.560909323116199</v>
      </c>
    </row>
    <row r="199" spans="1:2" x14ac:dyDescent="0.25">
      <c r="A199" s="1">
        <v>23.5</v>
      </c>
      <c r="B199" s="1">
        <v>34.517765006385702</v>
      </c>
    </row>
    <row r="200" spans="1:2" x14ac:dyDescent="0.25">
      <c r="A200" s="1">
        <v>23.625</v>
      </c>
      <c r="B200" s="1">
        <v>34.485249042145597</v>
      </c>
    </row>
    <row r="201" spans="1:2" x14ac:dyDescent="0.25">
      <c r="A201" s="1">
        <v>23.75</v>
      </c>
      <c r="B201" s="1">
        <v>34.4641379310345</v>
      </c>
    </row>
    <row r="202" spans="1:2" x14ac:dyDescent="0.25">
      <c r="A202" s="1">
        <v>23.875</v>
      </c>
      <c r="B202" s="1">
        <v>34.459794380587503</v>
      </c>
    </row>
    <row r="203" spans="1:2" x14ac:dyDescent="0.25">
      <c r="A203" s="1">
        <v>24</v>
      </c>
      <c r="B203" s="1">
        <v>34.463264367816102</v>
      </c>
    </row>
    <row r="204" spans="1:2" x14ac:dyDescent="0.25">
      <c r="A204" s="1">
        <v>24.125</v>
      </c>
      <c r="B204" s="1">
        <v>34.4786002554278</v>
      </c>
    </row>
    <row r="205" spans="1:2" x14ac:dyDescent="0.25">
      <c r="A205" s="1">
        <v>24.25</v>
      </c>
      <c r="B205" s="1">
        <v>34.490417624521001</v>
      </c>
    </row>
    <row r="206" spans="1:2" x14ac:dyDescent="0.25">
      <c r="A206" s="1">
        <v>24.375</v>
      </c>
      <c r="B206" s="1">
        <v>34.452393358876101</v>
      </c>
    </row>
    <row r="207" spans="1:2" x14ac:dyDescent="0.25">
      <c r="A207" s="1">
        <v>24.5</v>
      </c>
      <c r="B207" s="1">
        <v>34.452927203065201</v>
      </c>
    </row>
    <row r="208" spans="1:2" x14ac:dyDescent="0.25">
      <c r="A208" s="1">
        <v>24.625</v>
      </c>
      <c r="B208" s="1">
        <v>34.4477828863347</v>
      </c>
    </row>
    <row r="209" spans="1:2" x14ac:dyDescent="0.25">
      <c r="A209" s="1">
        <v>24.75</v>
      </c>
      <c r="B209" s="1">
        <v>34.466346104725503</v>
      </c>
    </row>
    <row r="210" spans="1:2" x14ac:dyDescent="0.25">
      <c r="A210" s="1">
        <v>24.875</v>
      </c>
      <c r="B210" s="1">
        <v>34.535600255427802</v>
      </c>
    </row>
    <row r="211" spans="1:2" x14ac:dyDescent="0.25">
      <c r="A211" s="1">
        <v>25</v>
      </c>
      <c r="B211" s="1">
        <v>34.530140485312899</v>
      </c>
    </row>
    <row r="212" spans="1:2" x14ac:dyDescent="0.25">
      <c r="A212" s="1">
        <v>25.125</v>
      </c>
      <c r="B212" s="1">
        <v>34.515192848020398</v>
      </c>
    </row>
    <row r="213" spans="1:2" x14ac:dyDescent="0.25">
      <c r="A213" s="1">
        <v>25.25</v>
      </c>
      <c r="B213" s="1">
        <v>34.527810983397202</v>
      </c>
    </row>
    <row r="214" spans="1:2" x14ac:dyDescent="0.25">
      <c r="A214" s="1">
        <v>25.375</v>
      </c>
      <c r="B214" s="1">
        <v>34.535891443167301</v>
      </c>
    </row>
    <row r="215" spans="1:2" x14ac:dyDescent="0.25">
      <c r="A215" s="1">
        <v>25.5</v>
      </c>
      <c r="B215" s="1">
        <v>34.492698595146798</v>
      </c>
    </row>
    <row r="216" spans="1:2" x14ac:dyDescent="0.25">
      <c r="A216" s="1">
        <v>25.625</v>
      </c>
      <c r="B216" s="1">
        <v>34.527252873563199</v>
      </c>
    </row>
    <row r="217" spans="1:2" x14ac:dyDescent="0.25">
      <c r="A217" s="1">
        <v>25.75</v>
      </c>
      <c r="B217" s="1">
        <v>34.524438058748402</v>
      </c>
    </row>
    <row r="218" spans="1:2" x14ac:dyDescent="0.25">
      <c r="A218" s="1">
        <v>25.875</v>
      </c>
      <c r="B218" s="1">
        <v>34.529630906768801</v>
      </c>
    </row>
    <row r="219" spans="1:2" x14ac:dyDescent="0.25">
      <c r="A219" s="1">
        <v>26</v>
      </c>
      <c r="B219" s="1">
        <v>34.546519795657701</v>
      </c>
    </row>
    <row r="220" spans="1:2" x14ac:dyDescent="0.25">
      <c r="A220" s="1">
        <v>26.125</v>
      </c>
      <c r="B220" s="1">
        <v>34.558749680715103</v>
      </c>
    </row>
    <row r="221" spans="1:2" x14ac:dyDescent="0.25">
      <c r="A221" s="1">
        <v>26.25</v>
      </c>
      <c r="B221" s="1">
        <v>34.549553001277097</v>
      </c>
    </row>
    <row r="222" spans="1:2" x14ac:dyDescent="0.25">
      <c r="A222" s="1">
        <v>26.375</v>
      </c>
      <c r="B222" s="1">
        <v>34.557366538952699</v>
      </c>
    </row>
    <row r="223" spans="1:2" x14ac:dyDescent="0.25">
      <c r="A223" s="1">
        <v>26.5</v>
      </c>
      <c r="B223" s="1">
        <v>34.564063856960303</v>
      </c>
    </row>
    <row r="224" spans="1:2" x14ac:dyDescent="0.25">
      <c r="A224" s="1">
        <v>26.625</v>
      </c>
      <c r="B224" s="1">
        <v>34.577458492975701</v>
      </c>
    </row>
    <row r="225" spans="1:2" x14ac:dyDescent="0.25">
      <c r="A225" s="1">
        <v>26.75</v>
      </c>
      <c r="B225" s="1">
        <v>34.591605363984698</v>
      </c>
    </row>
    <row r="226" spans="1:2" x14ac:dyDescent="0.25">
      <c r="A226" s="1">
        <v>26.875</v>
      </c>
      <c r="B226" s="1">
        <v>34.586048531289897</v>
      </c>
    </row>
    <row r="227" spans="1:2" x14ac:dyDescent="0.25">
      <c r="A227" s="1">
        <v>27</v>
      </c>
      <c r="B227" s="1">
        <v>34.5882567049808</v>
      </c>
    </row>
    <row r="228" spans="1:2" x14ac:dyDescent="0.25">
      <c r="A228" s="1">
        <v>27.125</v>
      </c>
      <c r="B228" s="1">
        <v>34.556978288633502</v>
      </c>
    </row>
    <row r="229" spans="1:2" x14ac:dyDescent="0.25">
      <c r="A229" s="1">
        <v>27.25</v>
      </c>
      <c r="B229" s="1">
        <v>34.551251596424002</v>
      </c>
    </row>
    <row r="230" spans="1:2" x14ac:dyDescent="0.25">
      <c r="A230" s="1">
        <v>27.375</v>
      </c>
      <c r="B230" s="1">
        <v>34.4853946360153</v>
      </c>
    </row>
    <row r="231" spans="1:2" x14ac:dyDescent="0.25">
      <c r="A231" s="1">
        <v>27.5</v>
      </c>
      <c r="B231" s="1">
        <v>34.409588761174902</v>
      </c>
    </row>
    <row r="232" spans="1:2" x14ac:dyDescent="0.25">
      <c r="A232" s="1">
        <v>27.625</v>
      </c>
      <c r="B232" s="1">
        <v>34.422619412515999</v>
      </c>
    </row>
    <row r="233" spans="1:2" x14ac:dyDescent="0.25">
      <c r="A233" s="1">
        <v>27.75</v>
      </c>
      <c r="B233" s="1">
        <v>34.465229885057497</v>
      </c>
    </row>
    <row r="234" spans="1:2" x14ac:dyDescent="0.25">
      <c r="A234" s="1">
        <v>27.875</v>
      </c>
      <c r="B234" s="1">
        <v>34.467001277139303</v>
      </c>
    </row>
    <row r="235" spans="1:2" x14ac:dyDescent="0.25">
      <c r="A235" s="1">
        <v>28</v>
      </c>
      <c r="B235" s="1">
        <v>34.4765376756067</v>
      </c>
    </row>
    <row r="236" spans="1:2" x14ac:dyDescent="0.25">
      <c r="A236" s="1">
        <v>28.125</v>
      </c>
      <c r="B236" s="1">
        <v>34.4648416347382</v>
      </c>
    </row>
    <row r="237" spans="1:2" x14ac:dyDescent="0.25">
      <c r="A237" s="1">
        <v>28.25</v>
      </c>
      <c r="B237" s="1">
        <v>34.442662835249102</v>
      </c>
    </row>
    <row r="238" spans="1:2" x14ac:dyDescent="0.25">
      <c r="A238" s="1">
        <v>28.375</v>
      </c>
      <c r="B238" s="1">
        <v>34.450791826309</v>
      </c>
    </row>
    <row r="239" spans="1:2" x14ac:dyDescent="0.25">
      <c r="A239" s="1">
        <v>28.5</v>
      </c>
      <c r="B239" s="1">
        <v>34.447224776500697</v>
      </c>
    </row>
    <row r="240" spans="1:2" x14ac:dyDescent="0.25">
      <c r="A240" s="1">
        <v>28.625</v>
      </c>
      <c r="B240" s="1">
        <v>34.452223499361502</v>
      </c>
    </row>
    <row r="241" spans="1:2" x14ac:dyDescent="0.25">
      <c r="A241" s="1">
        <v>28.75</v>
      </c>
      <c r="B241" s="1">
        <v>34.450112388250297</v>
      </c>
    </row>
    <row r="242" spans="1:2" x14ac:dyDescent="0.25">
      <c r="A242" s="1">
        <v>28.875</v>
      </c>
      <c r="B242" s="1">
        <v>34.435091954023001</v>
      </c>
    </row>
    <row r="243" spans="1:2" x14ac:dyDescent="0.25">
      <c r="A243" s="1">
        <v>29</v>
      </c>
      <c r="B243" s="1">
        <v>34.4409885057472</v>
      </c>
    </row>
    <row r="244" spans="1:2" x14ac:dyDescent="0.25">
      <c r="A244" s="1">
        <v>29.125</v>
      </c>
      <c r="B244" s="1">
        <v>34.420362707535197</v>
      </c>
    </row>
    <row r="245" spans="1:2" x14ac:dyDescent="0.25">
      <c r="A245" s="1">
        <v>29.25</v>
      </c>
      <c r="B245" s="1">
        <v>34.421551724137998</v>
      </c>
    </row>
    <row r="246" spans="1:2" x14ac:dyDescent="0.25">
      <c r="A246" s="1">
        <v>29.375</v>
      </c>
      <c r="B246" s="1">
        <v>34.4344367816092</v>
      </c>
    </row>
    <row r="247" spans="1:2" x14ac:dyDescent="0.25">
      <c r="A247" s="1">
        <v>29.5</v>
      </c>
      <c r="B247" s="1">
        <v>34.421745849297601</v>
      </c>
    </row>
    <row r="248" spans="1:2" x14ac:dyDescent="0.25">
      <c r="A248" s="1">
        <v>29.625</v>
      </c>
      <c r="B248" s="1">
        <v>34.442201787995003</v>
      </c>
    </row>
    <row r="249" spans="1:2" x14ac:dyDescent="0.25">
      <c r="A249" s="1">
        <v>29.75</v>
      </c>
      <c r="B249" s="1">
        <v>34.420775223499398</v>
      </c>
    </row>
    <row r="250" spans="1:2" x14ac:dyDescent="0.25">
      <c r="A250" s="1">
        <v>29.875</v>
      </c>
      <c r="B250" s="1">
        <v>34.409491698595197</v>
      </c>
    </row>
    <row r="251" spans="1:2" x14ac:dyDescent="0.25">
      <c r="A251" s="1">
        <v>30</v>
      </c>
      <c r="B251" s="1">
        <v>34.398911877394703</v>
      </c>
    </row>
    <row r="252" spans="1:2" x14ac:dyDescent="0.25">
      <c r="A252" s="24" t="s">
        <v>40</v>
      </c>
      <c r="B252" s="24">
        <f>AVERAGE(B11:B251)</f>
        <v>34.697206430210429</v>
      </c>
    </row>
    <row r="253" spans="1:2" x14ac:dyDescent="0.25">
      <c r="A253" s="24" t="s">
        <v>41</v>
      </c>
      <c r="B253" s="24">
        <f>STDEV(B11:B251)</f>
        <v>0.1795499085917982</v>
      </c>
    </row>
    <row r="254" spans="1:2" x14ac:dyDescent="0.25">
      <c r="A254" s="24" t="s">
        <v>42</v>
      </c>
      <c r="B254" s="24">
        <f>STDEV(B11:B251)/SQRT(241)</f>
        <v>1.1565826338907029E-2</v>
      </c>
    </row>
  </sheetData>
  <mergeCells count="1">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D6" sqref="D6"/>
    </sheetView>
  </sheetViews>
  <sheetFormatPr defaultRowHeight="15" x14ac:dyDescent="0.25"/>
  <cols>
    <col min="1" max="1" width="30.140625" style="2" customWidth="1"/>
    <col min="2" max="2" width="38.5703125" style="2" customWidth="1"/>
  </cols>
  <sheetData>
    <row r="1" spans="1:2" ht="30" x14ac:dyDescent="0.25">
      <c r="A1" s="29" t="s">
        <v>0</v>
      </c>
      <c r="B1" s="16" t="s">
        <v>14</v>
      </c>
    </row>
    <row r="2" spans="1:2" x14ac:dyDescent="0.25">
      <c r="A2" s="30"/>
      <c r="B2" s="4" t="s">
        <v>30</v>
      </c>
    </row>
    <row r="3" spans="1:2" x14ac:dyDescent="0.25">
      <c r="A3" s="5" t="s">
        <v>1</v>
      </c>
      <c r="B3" s="12">
        <v>55</v>
      </c>
    </row>
    <row r="4" spans="1:2" x14ac:dyDescent="0.25">
      <c r="A4" s="5" t="s">
        <v>2</v>
      </c>
      <c r="B4" s="12" t="s">
        <v>3</v>
      </c>
    </row>
    <row r="5" spans="1:2" ht="31.5" x14ac:dyDescent="0.25">
      <c r="A5" s="6" t="s">
        <v>4</v>
      </c>
      <c r="B5" s="5">
        <v>4</v>
      </c>
    </row>
    <row r="6" spans="1:2" x14ac:dyDescent="0.25">
      <c r="A6" s="6" t="s">
        <v>5</v>
      </c>
      <c r="B6" s="7">
        <v>45.325000000000003</v>
      </c>
    </row>
    <row r="7" spans="1:2" ht="33" x14ac:dyDescent="0.25">
      <c r="A7" s="6" t="s">
        <v>6</v>
      </c>
      <c r="B7" s="5">
        <v>37.44</v>
      </c>
    </row>
    <row r="8" spans="1:2" ht="33" x14ac:dyDescent="0.25">
      <c r="A8" s="6" t="s">
        <v>7</v>
      </c>
      <c r="B8" s="5">
        <v>34.249139999999997</v>
      </c>
    </row>
    <row r="9" spans="1:2" x14ac:dyDescent="0.25">
      <c r="A9" s="5" t="s">
        <v>8</v>
      </c>
      <c r="B9" s="10">
        <v>85</v>
      </c>
    </row>
    <row r="10" spans="1:2" s="3" customFormat="1" ht="18" x14ac:dyDescent="0.25">
      <c r="A10" s="8" t="s">
        <v>13</v>
      </c>
      <c r="B10" s="8" t="s">
        <v>17</v>
      </c>
    </row>
    <row r="11" spans="1:2" x14ac:dyDescent="0.25">
      <c r="A11" s="1">
        <v>0</v>
      </c>
      <c r="B11" s="1">
        <v>34.672747474747503</v>
      </c>
    </row>
    <row r="12" spans="1:2" x14ac:dyDescent="0.25">
      <c r="A12" s="1">
        <v>0.125</v>
      </c>
      <c r="B12" s="1">
        <v>34.651828282828298</v>
      </c>
    </row>
    <row r="13" spans="1:2" x14ac:dyDescent="0.25">
      <c r="A13" s="1">
        <v>0.25</v>
      </c>
      <c r="B13" s="1">
        <v>34.643959595959601</v>
      </c>
    </row>
    <row r="14" spans="1:2" x14ac:dyDescent="0.25">
      <c r="A14" s="1">
        <v>0.375</v>
      </c>
      <c r="B14" s="1">
        <v>34.660464646464597</v>
      </c>
    </row>
    <row r="15" spans="1:2" x14ac:dyDescent="0.25">
      <c r="A15" s="1">
        <v>0.5</v>
      </c>
      <c r="B15" s="1">
        <v>34.6740909090909</v>
      </c>
    </row>
    <row r="16" spans="1:2" x14ac:dyDescent="0.25">
      <c r="A16" s="1">
        <v>0.625</v>
      </c>
      <c r="B16" s="1">
        <v>34.657585858585897</v>
      </c>
    </row>
    <row r="17" spans="1:2" x14ac:dyDescent="0.25">
      <c r="A17" s="1">
        <v>0.75</v>
      </c>
      <c r="B17" s="1">
        <v>34.671595959595898</v>
      </c>
    </row>
    <row r="18" spans="1:2" x14ac:dyDescent="0.25">
      <c r="A18" s="1">
        <v>0.875</v>
      </c>
      <c r="B18" s="1">
        <v>34.6487575757576</v>
      </c>
    </row>
    <row r="19" spans="1:2" x14ac:dyDescent="0.25">
      <c r="A19" s="1">
        <v>1</v>
      </c>
      <c r="B19" s="1">
        <v>34.652212121212102</v>
      </c>
    </row>
    <row r="20" spans="1:2" x14ac:dyDescent="0.25">
      <c r="A20" s="1">
        <v>1.125</v>
      </c>
      <c r="B20" s="1">
        <v>34.643959595959601</v>
      </c>
    </row>
    <row r="21" spans="1:2" x14ac:dyDescent="0.25">
      <c r="A21" s="1">
        <v>1.25</v>
      </c>
      <c r="B21" s="1">
        <v>34.652212121212102</v>
      </c>
    </row>
    <row r="22" spans="1:2" x14ac:dyDescent="0.25">
      <c r="A22" s="1">
        <v>1.375</v>
      </c>
      <c r="B22" s="1">
        <v>34.673898989899001</v>
      </c>
    </row>
    <row r="23" spans="1:2" x14ac:dyDescent="0.25">
      <c r="A23" s="1">
        <v>1.5</v>
      </c>
      <c r="B23" s="1">
        <v>34.668141414141402</v>
      </c>
    </row>
    <row r="24" spans="1:2" x14ac:dyDescent="0.25">
      <c r="A24" s="1">
        <v>1.625</v>
      </c>
      <c r="B24" s="1">
        <v>34.643959595959601</v>
      </c>
    </row>
    <row r="25" spans="1:2" x14ac:dyDescent="0.25">
      <c r="A25" s="1">
        <v>1.75</v>
      </c>
      <c r="B25" s="1">
        <v>34.683686868686898</v>
      </c>
    </row>
    <row r="26" spans="1:2" x14ac:dyDescent="0.25">
      <c r="A26" s="1">
        <v>1.875</v>
      </c>
      <c r="B26" s="1">
        <v>34.661999999999999</v>
      </c>
    </row>
    <row r="27" spans="1:2" x14ac:dyDescent="0.25">
      <c r="A27" s="1">
        <v>2</v>
      </c>
      <c r="B27" s="1">
        <v>34.643767676767702</v>
      </c>
    </row>
    <row r="28" spans="1:2" x14ac:dyDescent="0.25">
      <c r="A28" s="1">
        <v>2.125</v>
      </c>
      <c r="B28" s="1">
        <v>34.639929292929303</v>
      </c>
    </row>
    <row r="29" spans="1:2" x14ac:dyDescent="0.25">
      <c r="A29" s="1">
        <v>2.25</v>
      </c>
      <c r="B29" s="1">
        <v>34.679080808080798</v>
      </c>
    </row>
    <row r="30" spans="1:2" x14ac:dyDescent="0.25">
      <c r="A30" s="1">
        <v>2.375</v>
      </c>
      <c r="B30" s="1">
        <v>34.690212121212099</v>
      </c>
    </row>
    <row r="31" spans="1:2" x14ac:dyDescent="0.25">
      <c r="A31" s="1">
        <v>2.5</v>
      </c>
      <c r="B31" s="1">
        <v>34.692707070707101</v>
      </c>
    </row>
    <row r="32" spans="1:2" x14ac:dyDescent="0.25">
      <c r="A32" s="1">
        <v>2.625</v>
      </c>
      <c r="B32" s="1">
        <v>34.708060606060599</v>
      </c>
    </row>
    <row r="33" spans="1:2" x14ac:dyDescent="0.25">
      <c r="A33" s="1">
        <v>2.75</v>
      </c>
      <c r="B33" s="1">
        <v>34.720919191919201</v>
      </c>
    </row>
    <row r="34" spans="1:2" x14ac:dyDescent="0.25">
      <c r="A34" s="1">
        <v>2.875</v>
      </c>
      <c r="B34" s="1">
        <v>34.728787878787898</v>
      </c>
    </row>
    <row r="35" spans="1:2" x14ac:dyDescent="0.25">
      <c r="A35" s="1">
        <v>3</v>
      </c>
      <c r="B35" s="1">
        <v>34.744141414141403</v>
      </c>
    </row>
    <row r="36" spans="1:2" x14ac:dyDescent="0.25">
      <c r="A36" s="1">
        <v>3.125</v>
      </c>
      <c r="B36" s="1">
        <v>34.705181818181799</v>
      </c>
    </row>
    <row r="37" spans="1:2" x14ac:dyDescent="0.25">
      <c r="A37" s="1">
        <v>3.25</v>
      </c>
      <c r="B37" s="1">
        <v>34.698272727272702</v>
      </c>
    </row>
    <row r="38" spans="1:2" x14ac:dyDescent="0.25">
      <c r="A38" s="1">
        <v>3.375</v>
      </c>
      <c r="B38" s="1">
        <v>34.654515151515099</v>
      </c>
    </row>
    <row r="39" spans="1:2" x14ac:dyDescent="0.25">
      <c r="A39" s="1">
        <v>3.5</v>
      </c>
      <c r="B39" s="1">
        <v>34.686181818181801</v>
      </c>
    </row>
    <row r="40" spans="1:2" x14ac:dyDescent="0.25">
      <c r="A40" s="1">
        <v>3.625</v>
      </c>
      <c r="B40" s="1">
        <v>34.660080808080799</v>
      </c>
    </row>
    <row r="41" spans="1:2" x14ac:dyDescent="0.25">
      <c r="A41" s="1">
        <v>3.75</v>
      </c>
      <c r="B41" s="1">
        <v>34.719575757575697</v>
      </c>
    </row>
    <row r="42" spans="1:2" x14ac:dyDescent="0.25">
      <c r="A42" s="1">
        <v>3.875</v>
      </c>
      <c r="B42" s="1">
        <v>34.735696969697003</v>
      </c>
    </row>
    <row r="43" spans="1:2" x14ac:dyDescent="0.25">
      <c r="A43" s="1">
        <v>4</v>
      </c>
      <c r="B43" s="1">
        <v>34.783484848484797</v>
      </c>
    </row>
    <row r="44" spans="1:2" x14ac:dyDescent="0.25">
      <c r="A44" s="1">
        <v>4.125</v>
      </c>
      <c r="B44" s="1">
        <v>34.737232323232298</v>
      </c>
    </row>
    <row r="45" spans="1:2" x14ac:dyDescent="0.25">
      <c r="A45" s="1">
        <v>4.25</v>
      </c>
      <c r="B45" s="1">
        <v>34.734929292929301</v>
      </c>
    </row>
    <row r="46" spans="1:2" x14ac:dyDescent="0.25">
      <c r="A46" s="1">
        <v>4.375</v>
      </c>
      <c r="B46" s="1">
        <v>34.7266767676768</v>
      </c>
    </row>
    <row r="47" spans="1:2" x14ac:dyDescent="0.25">
      <c r="A47" s="1">
        <v>4.5</v>
      </c>
      <c r="B47" s="1">
        <v>34.726292929292903</v>
      </c>
    </row>
    <row r="48" spans="1:2" x14ac:dyDescent="0.25">
      <c r="A48" s="1">
        <v>4.625</v>
      </c>
      <c r="B48" s="1">
        <v>34.738</v>
      </c>
    </row>
    <row r="49" spans="1:2" x14ac:dyDescent="0.25">
      <c r="A49" s="1">
        <v>4.75</v>
      </c>
      <c r="B49" s="1">
        <v>34.698272727272702</v>
      </c>
    </row>
    <row r="50" spans="1:2" x14ac:dyDescent="0.25">
      <c r="A50" s="1">
        <v>4.875</v>
      </c>
      <c r="B50" s="1">
        <v>34.731090909090902</v>
      </c>
    </row>
    <row r="51" spans="1:2" x14ac:dyDescent="0.25">
      <c r="A51" s="1">
        <v>5</v>
      </c>
      <c r="B51" s="1">
        <v>34.767171717171699</v>
      </c>
    </row>
    <row r="52" spans="1:2" x14ac:dyDescent="0.25">
      <c r="A52" s="1">
        <v>5.125</v>
      </c>
      <c r="B52" s="1">
        <v>34.759686868686899</v>
      </c>
    </row>
    <row r="53" spans="1:2" x14ac:dyDescent="0.25">
      <c r="A53" s="1">
        <v>5.25</v>
      </c>
      <c r="B53" s="1">
        <v>34.747020202020202</v>
      </c>
    </row>
    <row r="54" spans="1:2" x14ac:dyDescent="0.25">
      <c r="A54" s="1">
        <v>5.375</v>
      </c>
      <c r="B54" s="1">
        <v>34.749323232323199</v>
      </c>
    </row>
    <row r="55" spans="1:2" x14ac:dyDescent="0.25">
      <c r="A55" s="1">
        <v>5.5</v>
      </c>
      <c r="B55" s="1">
        <v>34.768131313131299</v>
      </c>
    </row>
    <row r="56" spans="1:2" x14ac:dyDescent="0.25">
      <c r="A56" s="1">
        <v>5.625</v>
      </c>
      <c r="B56" s="1">
        <v>34.7454848484848</v>
      </c>
    </row>
    <row r="57" spans="1:2" x14ac:dyDescent="0.25">
      <c r="A57" s="1">
        <v>5.75</v>
      </c>
      <c r="B57" s="1">
        <v>34.767363636363598</v>
      </c>
    </row>
    <row r="58" spans="1:2" x14ac:dyDescent="0.25">
      <c r="A58" s="1">
        <v>5.875</v>
      </c>
      <c r="B58" s="1">
        <v>34.732050505050502</v>
      </c>
    </row>
    <row r="59" spans="1:2" x14ac:dyDescent="0.25">
      <c r="A59" s="1">
        <v>6</v>
      </c>
      <c r="B59" s="1">
        <v>34.690787878787901</v>
      </c>
    </row>
    <row r="60" spans="1:2" x14ac:dyDescent="0.25">
      <c r="A60" s="1">
        <v>6.125</v>
      </c>
      <c r="B60" s="1">
        <v>34.720535353535404</v>
      </c>
    </row>
    <row r="61" spans="1:2" x14ac:dyDescent="0.25">
      <c r="A61" s="1">
        <v>6.25</v>
      </c>
      <c r="B61" s="1">
        <v>34.688484848484897</v>
      </c>
    </row>
    <row r="62" spans="1:2" x14ac:dyDescent="0.25">
      <c r="A62" s="1">
        <v>6.375</v>
      </c>
      <c r="B62" s="1">
        <v>34.685030303030302</v>
      </c>
    </row>
    <row r="63" spans="1:2" x14ac:dyDescent="0.25">
      <c r="A63" s="1">
        <v>6.5</v>
      </c>
      <c r="B63" s="1">
        <v>34.7003838383838</v>
      </c>
    </row>
    <row r="64" spans="1:2" x14ac:dyDescent="0.25">
      <c r="A64" s="1">
        <v>6.625</v>
      </c>
      <c r="B64" s="1">
        <v>34.681767676767699</v>
      </c>
    </row>
    <row r="65" spans="1:2" x14ac:dyDescent="0.25">
      <c r="A65" s="1">
        <v>6.75</v>
      </c>
      <c r="B65" s="1">
        <v>34.687525252525198</v>
      </c>
    </row>
    <row r="66" spans="1:2" x14ac:dyDescent="0.25">
      <c r="A66" s="1">
        <v>6.875</v>
      </c>
      <c r="B66" s="1">
        <v>34.672747474747403</v>
      </c>
    </row>
    <row r="67" spans="1:2" x14ac:dyDescent="0.25">
      <c r="A67" s="1">
        <v>7</v>
      </c>
      <c r="B67" s="1">
        <v>34.669484848484899</v>
      </c>
    </row>
    <row r="68" spans="1:2" x14ac:dyDescent="0.25">
      <c r="A68" s="1">
        <v>7.125</v>
      </c>
      <c r="B68" s="1">
        <v>34.653363636363601</v>
      </c>
    </row>
    <row r="69" spans="1:2" x14ac:dyDescent="0.25">
      <c r="A69" s="1">
        <v>7.25</v>
      </c>
      <c r="B69" s="1">
        <v>34.637050505050503</v>
      </c>
    </row>
    <row r="70" spans="1:2" x14ac:dyDescent="0.25">
      <c r="A70" s="1">
        <v>7.375</v>
      </c>
      <c r="B70" s="1">
        <v>34.631676767676801</v>
      </c>
    </row>
    <row r="71" spans="1:2" x14ac:dyDescent="0.25">
      <c r="A71" s="1">
        <v>7.5</v>
      </c>
      <c r="B71" s="1">
        <v>34.623040404040403</v>
      </c>
    </row>
    <row r="72" spans="1:2" x14ac:dyDescent="0.25">
      <c r="A72" s="1">
        <v>7.625</v>
      </c>
      <c r="B72" s="1">
        <v>34.648949494949498</v>
      </c>
    </row>
    <row r="73" spans="1:2" x14ac:dyDescent="0.25">
      <c r="A73" s="1">
        <v>7.75</v>
      </c>
      <c r="B73" s="1">
        <v>34.642040404040401</v>
      </c>
    </row>
    <row r="74" spans="1:2" x14ac:dyDescent="0.25">
      <c r="A74" s="1">
        <v>7.875</v>
      </c>
      <c r="B74" s="1">
        <v>34.6581616161616</v>
      </c>
    </row>
    <row r="75" spans="1:2" x14ac:dyDescent="0.25">
      <c r="A75" s="1">
        <v>8</v>
      </c>
      <c r="B75" s="1">
        <v>34.666797979797998</v>
      </c>
    </row>
    <row r="76" spans="1:2" x14ac:dyDescent="0.25">
      <c r="A76" s="1">
        <v>8.125</v>
      </c>
      <c r="B76" s="1">
        <v>34.660656565656602</v>
      </c>
    </row>
    <row r="77" spans="1:2" x14ac:dyDescent="0.25">
      <c r="A77" s="1">
        <v>8.25</v>
      </c>
      <c r="B77" s="1">
        <v>34.6243838383838</v>
      </c>
    </row>
    <row r="78" spans="1:2" x14ac:dyDescent="0.25">
      <c r="A78" s="1">
        <v>8.375</v>
      </c>
      <c r="B78" s="1">
        <v>34.640696969696997</v>
      </c>
    </row>
    <row r="79" spans="1:2" x14ac:dyDescent="0.25">
      <c r="A79" s="1">
        <v>8.5</v>
      </c>
      <c r="B79" s="1">
        <v>34.603080808080797</v>
      </c>
    </row>
    <row r="80" spans="1:2" x14ac:dyDescent="0.25">
      <c r="A80" s="1">
        <v>8.625</v>
      </c>
      <c r="B80" s="1">
        <v>34.638585858585898</v>
      </c>
    </row>
    <row r="81" spans="1:2" x14ac:dyDescent="0.25">
      <c r="A81" s="1">
        <v>8.75</v>
      </c>
      <c r="B81" s="1">
        <v>34.608070707070702</v>
      </c>
    </row>
    <row r="82" spans="1:2" x14ac:dyDescent="0.25">
      <c r="A82" s="1">
        <v>8.875</v>
      </c>
      <c r="B82" s="1">
        <v>34.5971313131313</v>
      </c>
    </row>
    <row r="83" spans="1:2" x14ac:dyDescent="0.25">
      <c r="A83" s="1">
        <v>9</v>
      </c>
      <c r="B83" s="1">
        <v>34.577939393939403</v>
      </c>
    </row>
    <row r="84" spans="1:2" x14ac:dyDescent="0.25">
      <c r="A84" s="1">
        <v>9.125</v>
      </c>
      <c r="B84" s="1">
        <v>34.624575757575798</v>
      </c>
    </row>
    <row r="85" spans="1:2" x14ac:dyDescent="0.25">
      <c r="A85" s="1">
        <v>9.25</v>
      </c>
      <c r="B85" s="1">
        <v>34.608646464646498</v>
      </c>
    </row>
    <row r="86" spans="1:2" x14ac:dyDescent="0.25">
      <c r="A86" s="1">
        <v>9.375</v>
      </c>
      <c r="B86" s="1">
        <v>34.609030303030302</v>
      </c>
    </row>
    <row r="87" spans="1:2" x14ac:dyDescent="0.25">
      <c r="A87" s="1">
        <v>9.5</v>
      </c>
      <c r="B87" s="1">
        <v>34.623808080808097</v>
      </c>
    </row>
    <row r="88" spans="1:2" x14ac:dyDescent="0.25">
      <c r="A88" s="1">
        <v>9.625</v>
      </c>
      <c r="B88" s="1">
        <v>34.643575757575803</v>
      </c>
    </row>
    <row r="89" spans="1:2" x14ac:dyDescent="0.25">
      <c r="A89" s="1">
        <v>9.75</v>
      </c>
      <c r="B89" s="1">
        <v>34.621696969696998</v>
      </c>
    </row>
    <row r="90" spans="1:2" x14ac:dyDescent="0.25">
      <c r="A90" s="1">
        <v>9.875</v>
      </c>
      <c r="B90" s="1">
        <v>34.639737373737397</v>
      </c>
    </row>
    <row r="91" spans="1:2" x14ac:dyDescent="0.25">
      <c r="A91" s="1">
        <v>10</v>
      </c>
      <c r="B91" s="1">
        <v>34.6412727272727</v>
      </c>
    </row>
    <row r="92" spans="1:2" x14ac:dyDescent="0.25">
      <c r="A92" s="1">
        <v>10.125</v>
      </c>
      <c r="B92" s="1">
        <v>34.672747474747503</v>
      </c>
    </row>
    <row r="93" spans="1:2" x14ac:dyDescent="0.25">
      <c r="A93" s="1">
        <v>10.25</v>
      </c>
      <c r="B93" s="1">
        <v>34.651060606060597</v>
      </c>
    </row>
    <row r="94" spans="1:2" x14ac:dyDescent="0.25">
      <c r="A94" s="1">
        <v>10.375</v>
      </c>
      <c r="B94" s="1">
        <v>34.624767676767704</v>
      </c>
    </row>
    <row r="95" spans="1:2" x14ac:dyDescent="0.25">
      <c r="A95" s="1">
        <v>10.5</v>
      </c>
      <c r="B95" s="1">
        <v>34.629181818181799</v>
      </c>
    </row>
    <row r="96" spans="1:2" x14ac:dyDescent="0.25">
      <c r="A96" s="1">
        <v>10.625</v>
      </c>
      <c r="B96" s="1">
        <v>34.634939393939398</v>
      </c>
    </row>
    <row r="97" spans="1:2" x14ac:dyDescent="0.25">
      <c r="A97" s="1">
        <v>10.75</v>
      </c>
      <c r="B97" s="1">
        <v>34.678888888888899</v>
      </c>
    </row>
    <row r="98" spans="1:2" x14ac:dyDescent="0.25">
      <c r="A98" s="1">
        <v>10.875</v>
      </c>
      <c r="B98" s="1">
        <v>34.634939393939398</v>
      </c>
    </row>
    <row r="99" spans="1:2" x14ac:dyDescent="0.25">
      <c r="A99" s="1">
        <v>11</v>
      </c>
      <c r="B99" s="1">
        <v>34.6074949494949</v>
      </c>
    </row>
    <row r="100" spans="1:2" x14ac:dyDescent="0.25">
      <c r="A100" s="1">
        <v>11.125</v>
      </c>
      <c r="B100" s="1">
        <v>34.599050505050499</v>
      </c>
    </row>
    <row r="101" spans="1:2" x14ac:dyDescent="0.25">
      <c r="A101" s="1">
        <v>11.25</v>
      </c>
      <c r="B101" s="1">
        <v>34.589838383838398</v>
      </c>
    </row>
    <row r="102" spans="1:2" x14ac:dyDescent="0.25">
      <c r="A102" s="1">
        <v>11.375</v>
      </c>
      <c r="B102" s="1">
        <v>34.631484848484803</v>
      </c>
    </row>
    <row r="103" spans="1:2" x14ac:dyDescent="0.25">
      <c r="A103" s="1">
        <v>11.5</v>
      </c>
      <c r="B103" s="1">
        <v>34.621313131313102</v>
      </c>
    </row>
    <row r="104" spans="1:2" x14ac:dyDescent="0.25">
      <c r="A104" s="1">
        <v>11.625</v>
      </c>
      <c r="B104" s="1">
        <v>34.584272727272698</v>
      </c>
    </row>
    <row r="105" spans="1:2" x14ac:dyDescent="0.25">
      <c r="A105" s="1">
        <v>11.75</v>
      </c>
      <c r="B105" s="1">
        <v>34.611333333333299</v>
      </c>
    </row>
    <row r="106" spans="1:2" x14ac:dyDescent="0.25">
      <c r="A106" s="1">
        <v>11.875</v>
      </c>
      <c r="B106" s="1">
        <v>34.585999999999999</v>
      </c>
    </row>
    <row r="107" spans="1:2" x14ac:dyDescent="0.25">
      <c r="A107" s="1">
        <v>12</v>
      </c>
      <c r="B107" s="1">
        <v>34.593101010101002</v>
      </c>
    </row>
    <row r="108" spans="1:2" x14ac:dyDescent="0.25">
      <c r="A108" s="1">
        <v>12.125</v>
      </c>
      <c r="B108" s="1">
        <v>34.614404040403997</v>
      </c>
    </row>
    <row r="109" spans="1:2" x14ac:dyDescent="0.25">
      <c r="A109" s="1">
        <v>12.25</v>
      </c>
      <c r="B109" s="1">
        <v>34.599050505050499</v>
      </c>
    </row>
    <row r="110" spans="1:2" x14ac:dyDescent="0.25">
      <c r="A110" s="1">
        <v>12.375</v>
      </c>
      <c r="B110" s="1">
        <v>34.602505050505002</v>
      </c>
    </row>
    <row r="111" spans="1:2" x14ac:dyDescent="0.25">
      <c r="A111" s="1">
        <v>12.5</v>
      </c>
      <c r="B111" s="1">
        <v>34.614787878787901</v>
      </c>
    </row>
    <row r="112" spans="1:2" x14ac:dyDescent="0.25">
      <c r="A112" s="1">
        <v>12.625</v>
      </c>
      <c r="B112" s="1">
        <v>34.684838383838397</v>
      </c>
    </row>
    <row r="113" spans="1:2" x14ac:dyDescent="0.25">
      <c r="A113" s="1">
        <v>12.75</v>
      </c>
      <c r="B113" s="1">
        <v>34.667373737373701</v>
      </c>
    </row>
    <row r="114" spans="1:2" x14ac:dyDescent="0.25">
      <c r="A114" s="1">
        <v>12.875</v>
      </c>
      <c r="B114" s="1">
        <v>34.668525252525299</v>
      </c>
    </row>
    <row r="115" spans="1:2" x14ac:dyDescent="0.25">
      <c r="A115" s="1">
        <v>13</v>
      </c>
      <c r="B115" s="1">
        <v>34.626494949494898</v>
      </c>
    </row>
    <row r="116" spans="1:2" x14ac:dyDescent="0.25">
      <c r="A116" s="1">
        <v>13.125</v>
      </c>
      <c r="B116" s="1">
        <v>34.613636363636303</v>
      </c>
    </row>
    <row r="117" spans="1:2" x14ac:dyDescent="0.25">
      <c r="A117" s="1">
        <v>13.25</v>
      </c>
      <c r="B117" s="1">
        <v>34.621505050505</v>
      </c>
    </row>
    <row r="118" spans="1:2" x14ac:dyDescent="0.25">
      <c r="A118" s="1">
        <v>13.375</v>
      </c>
      <c r="B118" s="1">
        <v>34.6299494949495</v>
      </c>
    </row>
    <row r="119" spans="1:2" x14ac:dyDescent="0.25">
      <c r="A119" s="1">
        <v>13.5</v>
      </c>
      <c r="B119" s="1">
        <v>34.631292929292897</v>
      </c>
    </row>
    <row r="120" spans="1:2" x14ac:dyDescent="0.25">
      <c r="A120" s="1">
        <v>13.625</v>
      </c>
      <c r="B120" s="1">
        <v>34.662191919191898</v>
      </c>
    </row>
    <row r="121" spans="1:2" x14ac:dyDescent="0.25">
      <c r="A121" s="1">
        <v>13.75</v>
      </c>
      <c r="B121" s="1">
        <v>34.6740909090909</v>
      </c>
    </row>
    <row r="122" spans="1:2" x14ac:dyDescent="0.25">
      <c r="A122" s="1">
        <v>13.875</v>
      </c>
      <c r="B122" s="1">
        <v>34.661616161616102</v>
      </c>
    </row>
    <row r="123" spans="1:2" x14ac:dyDescent="0.25">
      <c r="A123" s="1">
        <v>14</v>
      </c>
      <c r="B123" s="1">
        <v>34.6591212121212</v>
      </c>
    </row>
    <row r="124" spans="1:2" x14ac:dyDescent="0.25">
      <c r="A124" s="1">
        <v>14.125</v>
      </c>
      <c r="B124" s="1">
        <v>34.640505050504999</v>
      </c>
    </row>
    <row r="125" spans="1:2" x14ac:dyDescent="0.25">
      <c r="A125" s="1">
        <v>14.25</v>
      </c>
      <c r="B125" s="1">
        <v>34.629373737373697</v>
      </c>
    </row>
    <row r="126" spans="1:2" x14ac:dyDescent="0.25">
      <c r="A126" s="1">
        <v>14.375</v>
      </c>
      <c r="B126" s="1">
        <v>34.608646464646498</v>
      </c>
    </row>
    <row r="127" spans="1:2" x14ac:dyDescent="0.25">
      <c r="A127" s="1">
        <v>14.5</v>
      </c>
      <c r="B127" s="1">
        <v>34.610757575757603</v>
      </c>
    </row>
    <row r="128" spans="1:2" x14ac:dyDescent="0.25">
      <c r="A128" s="1">
        <v>14.625</v>
      </c>
      <c r="B128" s="1">
        <v>34.613444444444397</v>
      </c>
    </row>
    <row r="129" spans="1:2" x14ac:dyDescent="0.25">
      <c r="A129" s="1">
        <v>14.75</v>
      </c>
      <c r="B129" s="1">
        <v>34.616131313131298</v>
      </c>
    </row>
    <row r="130" spans="1:2" x14ac:dyDescent="0.25">
      <c r="A130" s="1">
        <v>14.875</v>
      </c>
      <c r="B130" s="1">
        <v>34.652212121212102</v>
      </c>
    </row>
    <row r="131" spans="1:2" x14ac:dyDescent="0.25">
      <c r="A131" s="1">
        <v>15</v>
      </c>
      <c r="B131" s="1">
        <v>34.653555555555499</v>
      </c>
    </row>
    <row r="132" spans="1:2" x14ac:dyDescent="0.25">
      <c r="A132" s="1">
        <v>15.125</v>
      </c>
      <c r="B132" s="1">
        <v>34.663151515151498</v>
      </c>
    </row>
    <row r="133" spans="1:2" x14ac:dyDescent="0.25">
      <c r="A133" s="1">
        <v>15.25</v>
      </c>
      <c r="B133" s="1">
        <v>34.668909090909096</v>
      </c>
    </row>
    <row r="134" spans="1:2" x14ac:dyDescent="0.25">
      <c r="A134" s="1">
        <v>15.375</v>
      </c>
      <c r="B134" s="1">
        <v>34.665262626262603</v>
      </c>
    </row>
    <row r="135" spans="1:2" x14ac:dyDescent="0.25">
      <c r="A135" s="1">
        <v>15.5</v>
      </c>
      <c r="B135" s="1">
        <v>34.691555555555503</v>
      </c>
    </row>
    <row r="136" spans="1:2" x14ac:dyDescent="0.25">
      <c r="A136" s="1">
        <v>15.625</v>
      </c>
      <c r="B136" s="1">
        <v>34.676585858585803</v>
      </c>
    </row>
    <row r="137" spans="1:2" x14ac:dyDescent="0.25">
      <c r="A137" s="1">
        <v>15.75</v>
      </c>
      <c r="B137" s="1">
        <v>34.669484848484799</v>
      </c>
    </row>
    <row r="138" spans="1:2" x14ac:dyDescent="0.25">
      <c r="A138" s="1">
        <v>15.875</v>
      </c>
      <c r="B138" s="1">
        <v>34.656434343434299</v>
      </c>
    </row>
    <row r="139" spans="1:2" x14ac:dyDescent="0.25">
      <c r="A139" s="1">
        <v>16</v>
      </c>
      <c r="B139" s="1">
        <v>34.633404040404002</v>
      </c>
    </row>
    <row r="140" spans="1:2" x14ac:dyDescent="0.25">
      <c r="A140" s="1">
        <v>16.125</v>
      </c>
      <c r="B140" s="1">
        <v>34.636282828282802</v>
      </c>
    </row>
    <row r="141" spans="1:2" x14ac:dyDescent="0.25">
      <c r="A141" s="1">
        <v>16.25</v>
      </c>
      <c r="B141" s="1">
        <v>34.640505050504999</v>
      </c>
    </row>
    <row r="142" spans="1:2" x14ac:dyDescent="0.25">
      <c r="A142" s="1">
        <v>16.375</v>
      </c>
      <c r="B142" s="1">
        <v>34.6449191919192</v>
      </c>
    </row>
    <row r="143" spans="1:2" x14ac:dyDescent="0.25">
      <c r="A143" s="1">
        <v>16.5</v>
      </c>
      <c r="B143" s="1">
        <v>34.651252525252502</v>
      </c>
    </row>
    <row r="144" spans="1:2" x14ac:dyDescent="0.25">
      <c r="A144" s="1">
        <v>16.625</v>
      </c>
      <c r="B144" s="1">
        <v>34.650484848484801</v>
      </c>
    </row>
    <row r="145" spans="1:2" x14ac:dyDescent="0.25">
      <c r="A145" s="1">
        <v>16.75</v>
      </c>
      <c r="B145" s="1">
        <v>34.6318686868687</v>
      </c>
    </row>
    <row r="146" spans="1:2" x14ac:dyDescent="0.25">
      <c r="A146" s="1">
        <v>16.875</v>
      </c>
      <c r="B146" s="1">
        <v>34.700767676767697</v>
      </c>
    </row>
    <row r="147" spans="1:2" x14ac:dyDescent="0.25">
      <c r="A147" s="1">
        <v>17</v>
      </c>
      <c r="B147" s="1">
        <v>34.632636363636401</v>
      </c>
    </row>
    <row r="148" spans="1:2" x14ac:dyDescent="0.25">
      <c r="A148" s="1">
        <v>17.125</v>
      </c>
      <c r="B148" s="1">
        <v>34.636282828282802</v>
      </c>
    </row>
    <row r="149" spans="1:2" x14ac:dyDescent="0.25">
      <c r="A149" s="1">
        <v>17.25</v>
      </c>
      <c r="B149" s="1">
        <v>34.625919191919202</v>
      </c>
    </row>
    <row r="150" spans="1:2" x14ac:dyDescent="0.25">
      <c r="A150" s="1">
        <v>17.375</v>
      </c>
      <c r="B150" s="1">
        <v>34.616707070707101</v>
      </c>
    </row>
    <row r="151" spans="1:2" x14ac:dyDescent="0.25">
      <c r="A151" s="1">
        <v>17.5</v>
      </c>
      <c r="B151" s="1">
        <v>34.583313131313098</v>
      </c>
    </row>
    <row r="152" spans="1:2" x14ac:dyDescent="0.25">
      <c r="A152" s="1">
        <v>17.625</v>
      </c>
      <c r="B152" s="1">
        <v>34.577171717171701</v>
      </c>
    </row>
    <row r="153" spans="1:2" x14ac:dyDescent="0.25">
      <c r="A153" s="1">
        <v>17.75</v>
      </c>
      <c r="B153" s="1">
        <v>34.5961717171717</v>
      </c>
    </row>
    <row r="154" spans="1:2" x14ac:dyDescent="0.25">
      <c r="A154" s="1">
        <v>17.875</v>
      </c>
      <c r="B154" s="1">
        <v>34.594828282828303</v>
      </c>
    </row>
    <row r="155" spans="1:2" x14ac:dyDescent="0.25">
      <c r="A155" s="1">
        <v>18</v>
      </c>
      <c r="B155" s="1">
        <v>34.578131313131301</v>
      </c>
    </row>
    <row r="156" spans="1:2" x14ac:dyDescent="0.25">
      <c r="A156" s="1">
        <v>18.125</v>
      </c>
      <c r="B156" s="1">
        <v>34.595979797979801</v>
      </c>
    </row>
    <row r="157" spans="1:2" x14ac:dyDescent="0.25">
      <c r="A157" s="1">
        <v>18.25</v>
      </c>
      <c r="B157" s="1">
        <v>34.552606060606102</v>
      </c>
    </row>
    <row r="158" spans="1:2" x14ac:dyDescent="0.25">
      <c r="A158" s="1">
        <v>18.375</v>
      </c>
      <c r="B158" s="1">
        <v>34.510767676767699</v>
      </c>
    </row>
    <row r="159" spans="1:2" x14ac:dyDescent="0.25">
      <c r="A159" s="1">
        <v>18.5</v>
      </c>
      <c r="B159" s="1">
        <v>34.529575757575799</v>
      </c>
    </row>
    <row r="160" spans="1:2" x14ac:dyDescent="0.25">
      <c r="A160" s="1">
        <v>18.625</v>
      </c>
      <c r="B160" s="1">
        <v>34.497717171717198</v>
      </c>
    </row>
    <row r="161" spans="1:2" x14ac:dyDescent="0.25">
      <c r="A161" s="1">
        <v>18.75</v>
      </c>
      <c r="B161" s="1">
        <v>34.486777777777803</v>
      </c>
    </row>
    <row r="162" spans="1:2" x14ac:dyDescent="0.25">
      <c r="A162" s="1">
        <v>18.875</v>
      </c>
      <c r="B162" s="1">
        <v>34.524393939393903</v>
      </c>
    </row>
    <row r="163" spans="1:2" x14ac:dyDescent="0.25">
      <c r="A163" s="1">
        <v>19</v>
      </c>
      <c r="B163" s="1">
        <v>34.519595959596003</v>
      </c>
    </row>
    <row r="164" spans="1:2" x14ac:dyDescent="0.25">
      <c r="A164" s="1">
        <v>19.125</v>
      </c>
      <c r="B164" s="1">
        <v>34.494262626262604</v>
      </c>
    </row>
    <row r="165" spans="1:2" x14ac:dyDescent="0.25">
      <c r="A165" s="1">
        <v>19.25</v>
      </c>
      <c r="B165" s="1">
        <v>34.487737373737403</v>
      </c>
    </row>
    <row r="166" spans="1:2" x14ac:dyDescent="0.25">
      <c r="A166" s="1">
        <v>19.375</v>
      </c>
      <c r="B166" s="1">
        <v>34.481212121212103</v>
      </c>
    </row>
    <row r="167" spans="1:2" x14ac:dyDescent="0.25">
      <c r="A167" s="1">
        <v>19.5</v>
      </c>
      <c r="B167" s="1">
        <v>34.493111111111098</v>
      </c>
    </row>
    <row r="168" spans="1:2" x14ac:dyDescent="0.25">
      <c r="A168" s="1">
        <v>19.625</v>
      </c>
      <c r="B168" s="1">
        <v>34.543777777777798</v>
      </c>
    </row>
    <row r="169" spans="1:2" x14ac:dyDescent="0.25">
      <c r="A169" s="1">
        <v>19.75</v>
      </c>
      <c r="B169" s="1">
        <v>34.575636363636399</v>
      </c>
    </row>
    <row r="170" spans="1:2" x14ac:dyDescent="0.25">
      <c r="A170" s="1">
        <v>19.875</v>
      </c>
      <c r="B170" s="1">
        <v>34.571606060606101</v>
      </c>
    </row>
    <row r="171" spans="1:2" x14ac:dyDescent="0.25">
      <c r="A171" s="1">
        <v>20</v>
      </c>
      <c r="B171" s="1">
        <v>34.574484848484801</v>
      </c>
    </row>
    <row r="172" spans="1:2" x14ac:dyDescent="0.25">
      <c r="A172" s="1">
        <v>20.125</v>
      </c>
      <c r="B172" s="1">
        <v>34.592141414141402</v>
      </c>
    </row>
    <row r="173" spans="1:2" x14ac:dyDescent="0.25">
      <c r="A173" s="1">
        <v>20.25</v>
      </c>
      <c r="B173" s="1">
        <v>34.585999999999999</v>
      </c>
    </row>
    <row r="174" spans="1:2" x14ac:dyDescent="0.25">
      <c r="A174" s="1">
        <v>20.375</v>
      </c>
      <c r="B174" s="1">
        <v>34.613444444444397</v>
      </c>
    </row>
    <row r="175" spans="1:2" x14ac:dyDescent="0.25">
      <c r="A175" s="1">
        <v>20.5</v>
      </c>
      <c r="B175" s="1">
        <v>34.574292929292902</v>
      </c>
    </row>
    <row r="176" spans="1:2" x14ac:dyDescent="0.25">
      <c r="A176" s="1">
        <v>20.625</v>
      </c>
      <c r="B176" s="1">
        <v>34.631101010100998</v>
      </c>
    </row>
    <row r="177" spans="1:2" x14ac:dyDescent="0.25">
      <c r="A177" s="1">
        <v>20.75</v>
      </c>
      <c r="B177" s="1">
        <v>34.622080808080803</v>
      </c>
    </row>
    <row r="178" spans="1:2" x14ac:dyDescent="0.25">
      <c r="A178" s="1">
        <v>20.875</v>
      </c>
      <c r="B178" s="1">
        <v>34.616898989898999</v>
      </c>
    </row>
    <row r="179" spans="1:2" x14ac:dyDescent="0.25">
      <c r="A179" s="1">
        <v>21</v>
      </c>
      <c r="B179" s="1">
        <v>34.635131313131303</v>
      </c>
    </row>
    <row r="180" spans="1:2" x14ac:dyDescent="0.25">
      <c r="A180" s="1">
        <v>21.125</v>
      </c>
      <c r="B180" s="1">
        <v>34.662383838383803</v>
      </c>
    </row>
    <row r="181" spans="1:2" x14ac:dyDescent="0.25">
      <c r="A181" s="1">
        <v>21.25</v>
      </c>
      <c r="B181" s="1">
        <v>34.644535353535296</v>
      </c>
    </row>
    <row r="182" spans="1:2" x14ac:dyDescent="0.25">
      <c r="A182" s="1">
        <v>21.375</v>
      </c>
      <c r="B182" s="1">
        <v>34.658545454545397</v>
      </c>
    </row>
    <row r="183" spans="1:2" x14ac:dyDescent="0.25">
      <c r="A183" s="1">
        <v>21.5</v>
      </c>
      <c r="B183" s="1">
        <v>34.703454545454498</v>
      </c>
    </row>
    <row r="184" spans="1:2" x14ac:dyDescent="0.25">
      <c r="A184" s="1">
        <v>21.625</v>
      </c>
      <c r="B184" s="1">
        <v>34.7003838383838</v>
      </c>
    </row>
    <row r="185" spans="1:2" x14ac:dyDescent="0.25">
      <c r="A185" s="1">
        <v>21.75</v>
      </c>
      <c r="B185" s="1">
        <v>34.681959595959597</v>
      </c>
    </row>
    <row r="186" spans="1:2" x14ac:dyDescent="0.25">
      <c r="A186" s="1">
        <v>21.875</v>
      </c>
      <c r="B186" s="1">
        <v>34.684646464646498</v>
      </c>
    </row>
    <row r="187" spans="1:2" x14ac:dyDescent="0.25">
      <c r="A187" s="1">
        <v>22</v>
      </c>
      <c r="B187" s="1">
        <v>34.687333333333299</v>
      </c>
    </row>
    <row r="188" spans="1:2" x14ac:dyDescent="0.25">
      <c r="A188" s="1">
        <v>22.125</v>
      </c>
      <c r="B188" s="1">
        <v>34.680232323232303</v>
      </c>
    </row>
    <row r="189" spans="1:2" x14ac:dyDescent="0.25">
      <c r="A189" s="1">
        <v>22.25</v>
      </c>
      <c r="B189" s="1">
        <v>34.605383838383801</v>
      </c>
    </row>
    <row r="190" spans="1:2" x14ac:dyDescent="0.25">
      <c r="A190" s="1">
        <v>22.375</v>
      </c>
      <c r="B190" s="1">
        <v>34.531494949494999</v>
      </c>
    </row>
    <row r="191" spans="1:2" x14ac:dyDescent="0.25">
      <c r="A191" s="1">
        <v>22.5</v>
      </c>
      <c r="B191" s="1">
        <v>34.530343434343401</v>
      </c>
    </row>
    <row r="192" spans="1:2" x14ac:dyDescent="0.25">
      <c r="A192" s="1">
        <v>22.625</v>
      </c>
      <c r="B192" s="1">
        <v>34.521323232323198</v>
      </c>
    </row>
    <row r="193" spans="1:2" x14ac:dyDescent="0.25">
      <c r="A193" s="1">
        <v>22.75</v>
      </c>
      <c r="B193" s="1">
        <v>34.437838383838397</v>
      </c>
    </row>
    <row r="194" spans="1:2" x14ac:dyDescent="0.25">
      <c r="A194" s="1">
        <v>22.875</v>
      </c>
      <c r="B194" s="1">
        <v>34.424020202020202</v>
      </c>
    </row>
    <row r="195" spans="1:2" x14ac:dyDescent="0.25">
      <c r="A195" s="1">
        <v>23</v>
      </c>
      <c r="B195" s="1">
        <v>34.430929292929299</v>
      </c>
    </row>
    <row r="196" spans="1:2" x14ac:dyDescent="0.25">
      <c r="A196" s="1">
        <v>23.125</v>
      </c>
      <c r="B196" s="1">
        <v>34.420757575757598</v>
      </c>
    </row>
    <row r="197" spans="1:2" x14ac:dyDescent="0.25">
      <c r="A197" s="1">
        <v>23.25</v>
      </c>
      <c r="B197" s="1">
        <v>34.415959595959599</v>
      </c>
    </row>
    <row r="198" spans="1:2" x14ac:dyDescent="0.25">
      <c r="A198" s="1">
        <v>23.375</v>
      </c>
      <c r="B198" s="1">
        <v>34.448777777777799</v>
      </c>
    </row>
    <row r="199" spans="1:2" x14ac:dyDescent="0.25">
      <c r="A199" s="1">
        <v>23.5</v>
      </c>
      <c r="B199" s="1">
        <v>34.476030303030299</v>
      </c>
    </row>
    <row r="200" spans="1:2" x14ac:dyDescent="0.25">
      <c r="A200" s="1">
        <v>23.625</v>
      </c>
      <c r="B200" s="1">
        <v>34.481020202020197</v>
      </c>
    </row>
    <row r="201" spans="1:2" x14ac:dyDescent="0.25">
      <c r="A201" s="1">
        <v>23.75</v>
      </c>
      <c r="B201" s="1">
        <v>34.499636363636398</v>
      </c>
    </row>
    <row r="202" spans="1:2" x14ac:dyDescent="0.25">
      <c r="A202" s="1">
        <v>23.875</v>
      </c>
      <c r="B202" s="1">
        <v>34.464898989898998</v>
      </c>
    </row>
    <row r="203" spans="1:2" x14ac:dyDescent="0.25">
      <c r="A203" s="1">
        <v>24</v>
      </c>
      <c r="B203" s="1">
        <v>34.507121212121199</v>
      </c>
    </row>
    <row r="204" spans="1:2" x14ac:dyDescent="0.25">
      <c r="A204" s="1">
        <v>24.125</v>
      </c>
      <c r="B204" s="1">
        <v>34.514030303030303</v>
      </c>
    </row>
    <row r="205" spans="1:2" x14ac:dyDescent="0.25">
      <c r="A205" s="1">
        <v>24.25</v>
      </c>
      <c r="B205" s="1">
        <v>34.465090909090897</v>
      </c>
    </row>
    <row r="206" spans="1:2" x14ac:dyDescent="0.25">
      <c r="A206" s="1">
        <v>24.375</v>
      </c>
      <c r="B206" s="1">
        <v>34.468161616161602</v>
      </c>
    </row>
    <row r="207" spans="1:2" x14ac:dyDescent="0.25">
      <c r="A207" s="1">
        <v>24.5</v>
      </c>
      <c r="B207" s="1">
        <v>34.449737373737399</v>
      </c>
    </row>
    <row r="208" spans="1:2" x14ac:dyDescent="0.25">
      <c r="A208" s="1">
        <v>24.625</v>
      </c>
      <c r="B208" s="1">
        <v>34.413272727272698</v>
      </c>
    </row>
    <row r="209" spans="1:2" x14ac:dyDescent="0.25">
      <c r="A209" s="1">
        <v>24.75</v>
      </c>
      <c r="B209" s="1">
        <v>34.3942727272727</v>
      </c>
    </row>
    <row r="210" spans="1:2" x14ac:dyDescent="0.25">
      <c r="A210" s="1">
        <v>24.875</v>
      </c>
      <c r="B210" s="1">
        <v>34.407323232323201</v>
      </c>
    </row>
    <row r="211" spans="1:2" x14ac:dyDescent="0.25">
      <c r="A211" s="1">
        <v>25</v>
      </c>
      <c r="B211" s="1">
        <v>34.403868686868698</v>
      </c>
    </row>
    <row r="212" spans="1:2" x14ac:dyDescent="0.25">
      <c r="A212" s="1">
        <v>25.125</v>
      </c>
      <c r="B212" s="1">
        <v>34.312707070707098</v>
      </c>
    </row>
    <row r="213" spans="1:2" x14ac:dyDescent="0.25">
      <c r="A213" s="1">
        <v>25.25</v>
      </c>
      <c r="B213" s="1">
        <v>34.343222222222202</v>
      </c>
    </row>
    <row r="214" spans="1:2" x14ac:dyDescent="0.25">
      <c r="A214" s="1">
        <v>25.375</v>
      </c>
      <c r="B214" s="1">
        <v>34.352434343434297</v>
      </c>
    </row>
    <row r="215" spans="1:2" x14ac:dyDescent="0.25">
      <c r="A215" s="1">
        <v>25.5</v>
      </c>
      <c r="B215" s="1">
        <v>34.365292929292899</v>
      </c>
    </row>
    <row r="216" spans="1:2" x14ac:dyDescent="0.25">
      <c r="A216" s="1">
        <v>25.625</v>
      </c>
      <c r="B216" s="1">
        <v>34.344181818181802</v>
      </c>
    </row>
    <row r="217" spans="1:2" x14ac:dyDescent="0.25">
      <c r="A217" s="1">
        <v>25.75</v>
      </c>
      <c r="B217" s="1">
        <v>34.3228787878788</v>
      </c>
    </row>
    <row r="218" spans="1:2" x14ac:dyDescent="0.25">
      <c r="A218" s="1">
        <v>25.875</v>
      </c>
      <c r="B218" s="1">
        <v>34.294090909090897</v>
      </c>
    </row>
    <row r="219" spans="1:2" x14ac:dyDescent="0.25">
      <c r="A219" s="1">
        <v>26</v>
      </c>
      <c r="B219" s="1">
        <v>34.2599292929293</v>
      </c>
    </row>
    <row r="220" spans="1:2" x14ac:dyDescent="0.25">
      <c r="A220" s="1">
        <v>26.125</v>
      </c>
      <c r="B220" s="1">
        <v>34.284111111111102</v>
      </c>
    </row>
    <row r="221" spans="1:2" x14ac:dyDescent="0.25">
      <c r="A221" s="1">
        <v>26.25</v>
      </c>
      <c r="B221" s="1">
        <v>34.3163535353535</v>
      </c>
    </row>
    <row r="222" spans="1:2" x14ac:dyDescent="0.25">
      <c r="A222" s="1">
        <v>26.375</v>
      </c>
      <c r="B222" s="1">
        <v>34.391010101010103</v>
      </c>
    </row>
    <row r="223" spans="1:2" x14ac:dyDescent="0.25">
      <c r="A223" s="1">
        <v>26.5</v>
      </c>
      <c r="B223" s="1">
        <v>34.349363636363599</v>
      </c>
    </row>
    <row r="224" spans="1:2" x14ac:dyDescent="0.25">
      <c r="A224" s="1">
        <v>26.625</v>
      </c>
      <c r="B224" s="1">
        <v>34.352242424242398</v>
      </c>
    </row>
    <row r="225" spans="1:2" x14ac:dyDescent="0.25">
      <c r="A225" s="1">
        <v>26.75</v>
      </c>
      <c r="B225" s="1">
        <v>34.295818181818198</v>
      </c>
    </row>
    <row r="226" spans="1:2" x14ac:dyDescent="0.25">
      <c r="A226" s="1">
        <v>26.875</v>
      </c>
      <c r="B226" s="1">
        <v>34.277969696969699</v>
      </c>
    </row>
    <row r="227" spans="1:2" x14ac:dyDescent="0.25">
      <c r="A227" s="1">
        <v>27</v>
      </c>
      <c r="B227" s="1">
        <v>34.250333333333302</v>
      </c>
    </row>
    <row r="228" spans="1:2" x14ac:dyDescent="0.25">
      <c r="A228" s="1">
        <v>27.125</v>
      </c>
      <c r="B228" s="1">
        <v>34.219242424242402</v>
      </c>
    </row>
    <row r="229" spans="1:2" x14ac:dyDescent="0.25">
      <c r="A229" s="1">
        <v>27.25</v>
      </c>
      <c r="B229" s="1">
        <v>34.222696969696997</v>
      </c>
    </row>
    <row r="230" spans="1:2" x14ac:dyDescent="0.25">
      <c r="A230" s="1">
        <v>27.375</v>
      </c>
      <c r="B230" s="1">
        <v>34.239777777777803</v>
      </c>
    </row>
    <row r="231" spans="1:2" x14ac:dyDescent="0.25">
      <c r="A231" s="1">
        <v>27.5</v>
      </c>
      <c r="B231" s="1">
        <v>34.241505050504998</v>
      </c>
    </row>
    <row r="232" spans="1:2" x14ac:dyDescent="0.25">
      <c r="A232" s="1">
        <v>27.625</v>
      </c>
      <c r="B232" s="1">
        <v>34.260505050505003</v>
      </c>
    </row>
    <row r="233" spans="1:2" x14ac:dyDescent="0.25">
      <c r="A233" s="1">
        <v>27.75</v>
      </c>
      <c r="B233" s="1">
        <v>34.234404040404002</v>
      </c>
    </row>
    <row r="234" spans="1:2" x14ac:dyDescent="0.25">
      <c r="A234" s="1">
        <v>27.875</v>
      </c>
      <c r="B234" s="1">
        <v>34.259737373737401</v>
      </c>
    </row>
    <row r="235" spans="1:2" x14ac:dyDescent="0.25">
      <c r="A235" s="1">
        <v>28</v>
      </c>
      <c r="B235" s="1">
        <v>34.271060606060601</v>
      </c>
    </row>
    <row r="236" spans="1:2" x14ac:dyDescent="0.25">
      <c r="A236" s="1">
        <v>28.125</v>
      </c>
      <c r="B236" s="1">
        <v>34.372010101010098</v>
      </c>
    </row>
    <row r="237" spans="1:2" x14ac:dyDescent="0.25">
      <c r="A237" s="1">
        <v>28.25</v>
      </c>
      <c r="B237" s="1">
        <v>34.355696969697</v>
      </c>
    </row>
    <row r="238" spans="1:2" x14ac:dyDescent="0.25">
      <c r="A238" s="1">
        <v>28.375</v>
      </c>
      <c r="B238" s="1">
        <v>34.3670202020202</v>
      </c>
    </row>
    <row r="239" spans="1:2" x14ac:dyDescent="0.25">
      <c r="A239" s="1">
        <v>28.5</v>
      </c>
      <c r="B239" s="1">
        <v>34.372969696969697</v>
      </c>
    </row>
    <row r="240" spans="1:2" x14ac:dyDescent="0.25">
      <c r="A240" s="1">
        <v>28.625</v>
      </c>
      <c r="B240" s="1">
        <v>34.3764242424242</v>
      </c>
    </row>
    <row r="241" spans="1:2" x14ac:dyDescent="0.25">
      <c r="A241" s="1">
        <v>28.75</v>
      </c>
      <c r="B241" s="1">
        <v>34.3537777777778</v>
      </c>
    </row>
    <row r="242" spans="1:2" x14ac:dyDescent="0.25">
      <c r="A242" s="1">
        <v>28.875</v>
      </c>
      <c r="B242" s="1">
        <v>34.353585858585902</v>
      </c>
    </row>
    <row r="243" spans="1:2" x14ac:dyDescent="0.25">
      <c r="A243" s="1">
        <v>29</v>
      </c>
      <c r="B243" s="1">
        <v>34.380646464646397</v>
      </c>
    </row>
    <row r="244" spans="1:2" x14ac:dyDescent="0.25">
      <c r="A244" s="1">
        <v>29.125</v>
      </c>
      <c r="B244" s="1">
        <v>34.3585757575758</v>
      </c>
    </row>
    <row r="245" spans="1:2" x14ac:dyDescent="0.25">
      <c r="A245" s="1">
        <v>29.25</v>
      </c>
      <c r="B245" s="1">
        <v>34.345141414141402</v>
      </c>
    </row>
    <row r="246" spans="1:2" x14ac:dyDescent="0.25">
      <c r="A246" s="1">
        <v>29.375</v>
      </c>
      <c r="B246" s="1">
        <v>34.326141414141397</v>
      </c>
    </row>
    <row r="247" spans="1:2" x14ac:dyDescent="0.25">
      <c r="A247" s="1">
        <v>29.5</v>
      </c>
      <c r="B247" s="1">
        <v>34.3228787878788</v>
      </c>
    </row>
    <row r="248" spans="1:2" x14ac:dyDescent="0.25">
      <c r="A248" s="1">
        <v>29.625</v>
      </c>
      <c r="B248" s="1">
        <v>34.321535353535303</v>
      </c>
    </row>
    <row r="249" spans="1:2" x14ac:dyDescent="0.25">
      <c r="A249" s="1">
        <v>29.75</v>
      </c>
      <c r="B249" s="1">
        <v>34.272979797979801</v>
      </c>
    </row>
    <row r="250" spans="1:2" x14ac:dyDescent="0.25">
      <c r="A250" s="1">
        <v>29.875</v>
      </c>
      <c r="B250" s="1">
        <v>34.271060606060601</v>
      </c>
    </row>
    <row r="251" spans="1:2" x14ac:dyDescent="0.25">
      <c r="A251" s="1">
        <v>30</v>
      </c>
      <c r="B251" s="1">
        <v>34.280272727272703</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2" sqref="B2"/>
    </sheetView>
  </sheetViews>
  <sheetFormatPr defaultRowHeight="15" x14ac:dyDescent="0.25"/>
  <cols>
    <col min="1" max="1" width="30.140625" style="2" customWidth="1"/>
    <col min="2" max="2" width="38.5703125" style="2" customWidth="1"/>
  </cols>
  <sheetData>
    <row r="1" spans="1:2" ht="30" x14ac:dyDescent="0.25">
      <c r="A1" s="29" t="s">
        <v>0</v>
      </c>
      <c r="B1" s="16" t="s">
        <v>14</v>
      </c>
    </row>
    <row r="2" spans="1:2" x14ac:dyDescent="0.25">
      <c r="A2" s="30"/>
      <c r="B2" s="4" t="s">
        <v>30</v>
      </c>
    </row>
    <row r="3" spans="1:2" x14ac:dyDescent="0.25">
      <c r="A3" s="5" t="s">
        <v>1</v>
      </c>
      <c r="B3" s="12">
        <v>63</v>
      </c>
    </row>
    <row r="4" spans="1:2" x14ac:dyDescent="0.25">
      <c r="A4" s="5" t="s">
        <v>2</v>
      </c>
      <c r="B4" s="12" t="s">
        <v>3</v>
      </c>
    </row>
    <row r="5" spans="1:2" ht="31.5" x14ac:dyDescent="0.25">
      <c r="A5" s="6" t="s">
        <v>4</v>
      </c>
      <c r="B5" s="5">
        <v>4</v>
      </c>
    </row>
    <row r="6" spans="1:2" x14ac:dyDescent="0.25">
      <c r="A6" s="6" t="s">
        <v>5</v>
      </c>
      <c r="B6" s="7">
        <v>44.414900000000003</v>
      </c>
    </row>
    <row r="7" spans="1:2" ht="33" x14ac:dyDescent="0.25">
      <c r="A7" s="6" t="s">
        <v>6</v>
      </c>
      <c r="B7" s="5">
        <v>37.44</v>
      </c>
    </row>
    <row r="8" spans="1:2" ht="33" x14ac:dyDescent="0.25">
      <c r="A8" s="6" t="s">
        <v>7</v>
      </c>
      <c r="B8" s="5">
        <v>30.768979999999999</v>
      </c>
    </row>
    <row r="9" spans="1:2" x14ac:dyDescent="0.25">
      <c r="A9" s="5" t="s">
        <v>8</v>
      </c>
      <c r="B9" s="10">
        <v>85</v>
      </c>
    </row>
    <row r="10" spans="1:2" s="3" customFormat="1" ht="18" x14ac:dyDescent="0.25">
      <c r="A10" s="8" t="s">
        <v>13</v>
      </c>
      <c r="B10" s="8" t="s">
        <v>26</v>
      </c>
    </row>
    <row r="11" spans="1:2" x14ac:dyDescent="0.25">
      <c r="A11" s="1">
        <v>0</v>
      </c>
      <c r="B11" s="1">
        <v>32.700896449704203</v>
      </c>
    </row>
    <row r="12" spans="1:2" x14ac:dyDescent="0.25">
      <c r="A12" s="1">
        <v>0.125</v>
      </c>
      <c r="B12" s="1">
        <v>32.700502958579897</v>
      </c>
    </row>
    <row r="13" spans="1:2" x14ac:dyDescent="0.25">
      <c r="A13" s="1">
        <v>0.25</v>
      </c>
      <c r="B13" s="1">
        <v>32.699659763313697</v>
      </c>
    </row>
    <row r="14" spans="1:2" x14ac:dyDescent="0.25">
      <c r="A14" s="1">
        <v>0.375</v>
      </c>
      <c r="B14" s="1">
        <v>32.712026627218997</v>
      </c>
    </row>
    <row r="15" spans="1:2" x14ac:dyDescent="0.25">
      <c r="A15" s="1">
        <v>0.5</v>
      </c>
      <c r="B15" s="1">
        <v>32.721301775148</v>
      </c>
    </row>
    <row r="16" spans="1:2" x14ac:dyDescent="0.25">
      <c r="A16" s="1">
        <v>0.625</v>
      </c>
      <c r="B16" s="1">
        <v>32.749633136094701</v>
      </c>
    </row>
    <row r="17" spans="1:2" x14ac:dyDescent="0.25">
      <c r="A17" s="1">
        <v>0.75</v>
      </c>
      <c r="B17" s="1">
        <v>32.788307692307697</v>
      </c>
    </row>
    <row r="18" spans="1:2" x14ac:dyDescent="0.25">
      <c r="A18" s="1">
        <v>0.875</v>
      </c>
      <c r="B18" s="1">
        <v>32.818831360946803</v>
      </c>
    </row>
    <row r="19" spans="1:2" x14ac:dyDescent="0.25">
      <c r="A19" s="1">
        <v>1</v>
      </c>
      <c r="B19" s="1">
        <v>32.8207988165681</v>
      </c>
    </row>
    <row r="20" spans="1:2" x14ac:dyDescent="0.25">
      <c r="A20" s="1">
        <v>1.125</v>
      </c>
      <c r="B20" s="1">
        <v>32.837325443787002</v>
      </c>
    </row>
    <row r="21" spans="1:2" x14ac:dyDescent="0.25">
      <c r="A21" s="1">
        <v>1.25</v>
      </c>
      <c r="B21" s="1">
        <v>32.839686390532499</v>
      </c>
    </row>
    <row r="22" spans="1:2" x14ac:dyDescent="0.25">
      <c r="A22" s="1">
        <v>1.375</v>
      </c>
      <c r="B22" s="1">
        <v>32.843789940828401</v>
      </c>
    </row>
    <row r="23" spans="1:2" x14ac:dyDescent="0.25">
      <c r="A23" s="1">
        <v>1.5</v>
      </c>
      <c r="B23" s="1">
        <v>32.847387573964497</v>
      </c>
    </row>
    <row r="24" spans="1:2" x14ac:dyDescent="0.25">
      <c r="A24" s="1">
        <v>1.625</v>
      </c>
      <c r="B24" s="1">
        <v>32.919958579881602</v>
      </c>
    </row>
    <row r="25" spans="1:2" x14ac:dyDescent="0.25">
      <c r="A25" s="1">
        <v>1.75</v>
      </c>
      <c r="B25" s="1">
        <v>32.947278106508897</v>
      </c>
    </row>
    <row r="26" spans="1:2" x14ac:dyDescent="0.25">
      <c r="A26" s="1">
        <v>1.875</v>
      </c>
      <c r="B26" s="1">
        <v>32.941094674556197</v>
      </c>
    </row>
    <row r="27" spans="1:2" x14ac:dyDescent="0.25">
      <c r="A27" s="1">
        <v>2</v>
      </c>
      <c r="B27" s="1">
        <v>32.936653846153803</v>
      </c>
    </row>
    <row r="28" spans="1:2" x14ac:dyDescent="0.25">
      <c r="A28" s="1">
        <v>2.125</v>
      </c>
      <c r="B28" s="1">
        <v>32.921757396449699</v>
      </c>
    </row>
    <row r="29" spans="1:2" x14ac:dyDescent="0.25">
      <c r="A29" s="1">
        <v>2.25</v>
      </c>
      <c r="B29" s="1">
        <v>32.907704142011802</v>
      </c>
    </row>
    <row r="30" spans="1:2" x14ac:dyDescent="0.25">
      <c r="A30" s="1">
        <v>2.375</v>
      </c>
      <c r="B30" s="1">
        <v>32.922994082840198</v>
      </c>
    </row>
    <row r="31" spans="1:2" x14ac:dyDescent="0.25">
      <c r="A31" s="1">
        <v>2.5</v>
      </c>
      <c r="B31" s="1">
        <v>32.921532544378699</v>
      </c>
    </row>
    <row r="32" spans="1:2" x14ac:dyDescent="0.25">
      <c r="A32" s="1">
        <v>2.625</v>
      </c>
      <c r="B32" s="1">
        <v>32.925186390532502</v>
      </c>
    </row>
    <row r="33" spans="1:2" x14ac:dyDescent="0.25">
      <c r="A33" s="1">
        <v>2.75</v>
      </c>
      <c r="B33" s="1">
        <v>32.905005917159798</v>
      </c>
    </row>
    <row r="34" spans="1:2" x14ac:dyDescent="0.25">
      <c r="A34" s="1">
        <v>2.875</v>
      </c>
      <c r="B34" s="1">
        <v>32.884769230769201</v>
      </c>
    </row>
    <row r="35" spans="1:2" x14ac:dyDescent="0.25">
      <c r="A35" s="1">
        <v>3</v>
      </c>
      <c r="B35" s="1">
        <v>32.819674556213002</v>
      </c>
    </row>
    <row r="36" spans="1:2" x14ac:dyDescent="0.25">
      <c r="A36" s="1">
        <v>3.125</v>
      </c>
      <c r="B36" s="1">
        <v>32.794210059171597</v>
      </c>
    </row>
    <row r="37" spans="1:2" x14ac:dyDescent="0.25">
      <c r="A37" s="1">
        <v>3.25</v>
      </c>
      <c r="B37" s="1">
        <v>32.787183431952698</v>
      </c>
    </row>
    <row r="38" spans="1:2" x14ac:dyDescent="0.25">
      <c r="A38" s="1">
        <v>3.375</v>
      </c>
      <c r="B38" s="1">
        <v>32.757165680473399</v>
      </c>
    </row>
    <row r="39" spans="1:2" x14ac:dyDescent="0.25">
      <c r="A39" s="1">
        <v>3.5</v>
      </c>
      <c r="B39" s="1">
        <v>32.733275147929</v>
      </c>
    </row>
    <row r="40" spans="1:2" x14ac:dyDescent="0.25">
      <c r="A40" s="1">
        <v>3.625</v>
      </c>
      <c r="B40" s="1">
        <v>32.636644970414203</v>
      </c>
    </row>
    <row r="41" spans="1:2" x14ac:dyDescent="0.25">
      <c r="A41" s="1">
        <v>3.75</v>
      </c>
      <c r="B41" s="1">
        <v>32.649405325443801</v>
      </c>
    </row>
    <row r="42" spans="1:2" x14ac:dyDescent="0.25">
      <c r="A42" s="1">
        <v>3.875</v>
      </c>
      <c r="B42" s="1">
        <v>32.606514792899397</v>
      </c>
    </row>
    <row r="43" spans="1:2" x14ac:dyDescent="0.25">
      <c r="A43" s="1">
        <v>4</v>
      </c>
      <c r="B43" s="1">
        <v>32.590325443787002</v>
      </c>
    </row>
    <row r="44" spans="1:2" x14ac:dyDescent="0.25">
      <c r="A44" s="1">
        <v>4.125</v>
      </c>
      <c r="B44" s="1">
        <v>32.592855029585799</v>
      </c>
    </row>
    <row r="45" spans="1:2" x14ac:dyDescent="0.25">
      <c r="A45" s="1">
        <v>4.25</v>
      </c>
      <c r="B45" s="1">
        <v>32.577508875739603</v>
      </c>
    </row>
    <row r="46" spans="1:2" x14ac:dyDescent="0.25">
      <c r="A46" s="1">
        <v>4.375</v>
      </c>
      <c r="B46" s="1">
        <v>32.531301775147902</v>
      </c>
    </row>
    <row r="47" spans="1:2" x14ac:dyDescent="0.25">
      <c r="A47" s="1">
        <v>4.5</v>
      </c>
      <c r="B47" s="1">
        <v>32.528266272189398</v>
      </c>
    </row>
    <row r="48" spans="1:2" x14ac:dyDescent="0.25">
      <c r="A48" s="1">
        <v>4.625</v>
      </c>
      <c r="B48" s="1">
        <v>32.534899408283998</v>
      </c>
    </row>
    <row r="49" spans="1:2" x14ac:dyDescent="0.25">
      <c r="A49" s="1">
        <v>4.75</v>
      </c>
      <c r="B49" s="1">
        <v>32.549065088757402</v>
      </c>
    </row>
    <row r="50" spans="1:2" x14ac:dyDescent="0.25">
      <c r="A50" s="1">
        <v>4.875</v>
      </c>
      <c r="B50" s="1">
        <v>32.576778106508897</v>
      </c>
    </row>
    <row r="51" spans="1:2" x14ac:dyDescent="0.25">
      <c r="A51" s="1">
        <v>5</v>
      </c>
      <c r="B51" s="1">
        <v>32.605727810650897</v>
      </c>
    </row>
    <row r="52" spans="1:2" x14ac:dyDescent="0.25">
      <c r="A52" s="1">
        <v>5.125</v>
      </c>
      <c r="B52" s="1">
        <v>32.611011834319498</v>
      </c>
    </row>
    <row r="53" spans="1:2" x14ac:dyDescent="0.25">
      <c r="A53" s="1">
        <v>5.25</v>
      </c>
      <c r="B53" s="1">
        <v>32.607863905325502</v>
      </c>
    </row>
    <row r="54" spans="1:2" x14ac:dyDescent="0.25">
      <c r="A54" s="1">
        <v>5.375</v>
      </c>
      <c r="B54" s="1">
        <v>32.606177514792897</v>
      </c>
    </row>
    <row r="55" spans="1:2" x14ac:dyDescent="0.25">
      <c r="A55" s="1">
        <v>5.5</v>
      </c>
      <c r="B55" s="1">
        <v>32.631866863905302</v>
      </c>
    </row>
    <row r="56" spans="1:2" x14ac:dyDescent="0.25">
      <c r="A56" s="1">
        <v>5.625</v>
      </c>
      <c r="B56" s="1">
        <v>32.637544378698301</v>
      </c>
    </row>
    <row r="57" spans="1:2" x14ac:dyDescent="0.25">
      <c r="A57" s="1">
        <v>5.75</v>
      </c>
      <c r="B57" s="1">
        <v>32.648899408284002</v>
      </c>
    </row>
    <row r="58" spans="1:2" x14ac:dyDescent="0.25">
      <c r="A58" s="1">
        <v>5.875</v>
      </c>
      <c r="B58" s="1">
        <v>32.638724852071</v>
      </c>
    </row>
    <row r="59" spans="1:2" x14ac:dyDescent="0.25">
      <c r="A59" s="1">
        <v>6</v>
      </c>
      <c r="B59" s="1">
        <v>32.666269230769302</v>
      </c>
    </row>
    <row r="60" spans="1:2" x14ac:dyDescent="0.25">
      <c r="A60" s="1">
        <v>6.125</v>
      </c>
      <c r="B60" s="1">
        <v>32.681390532544398</v>
      </c>
    </row>
    <row r="61" spans="1:2" x14ac:dyDescent="0.25">
      <c r="A61" s="1">
        <v>6.25</v>
      </c>
      <c r="B61" s="1">
        <v>32.728834319526598</v>
      </c>
    </row>
    <row r="62" spans="1:2" x14ac:dyDescent="0.25">
      <c r="A62" s="1">
        <v>6.375</v>
      </c>
      <c r="B62" s="1">
        <v>32.777008875739597</v>
      </c>
    </row>
    <row r="63" spans="1:2" x14ac:dyDescent="0.25">
      <c r="A63" s="1">
        <v>6.5</v>
      </c>
      <c r="B63" s="1">
        <v>32.792804733727799</v>
      </c>
    </row>
    <row r="64" spans="1:2" x14ac:dyDescent="0.25">
      <c r="A64" s="1">
        <v>6.625</v>
      </c>
      <c r="B64" s="1">
        <v>32.779201183432001</v>
      </c>
    </row>
    <row r="65" spans="1:2" x14ac:dyDescent="0.25">
      <c r="A65" s="1">
        <v>6.75</v>
      </c>
      <c r="B65" s="1">
        <v>32.795840236686402</v>
      </c>
    </row>
    <row r="66" spans="1:2" x14ac:dyDescent="0.25">
      <c r="A66" s="1">
        <v>6.875</v>
      </c>
      <c r="B66" s="1">
        <v>32.811692307692297</v>
      </c>
    </row>
    <row r="67" spans="1:2" x14ac:dyDescent="0.25">
      <c r="A67" s="1">
        <v>7</v>
      </c>
      <c r="B67" s="1">
        <v>32.801124260355003</v>
      </c>
    </row>
    <row r="68" spans="1:2" x14ac:dyDescent="0.25">
      <c r="A68" s="1">
        <v>7.125</v>
      </c>
      <c r="B68" s="1">
        <v>32.793985207100597</v>
      </c>
    </row>
    <row r="69" spans="1:2" x14ac:dyDescent="0.25">
      <c r="A69" s="1">
        <v>7.25</v>
      </c>
      <c r="B69" s="1">
        <v>32.767452662721901</v>
      </c>
    </row>
    <row r="70" spans="1:2" x14ac:dyDescent="0.25">
      <c r="A70" s="1">
        <v>7.375</v>
      </c>
      <c r="B70" s="1">
        <v>32.755928994082801</v>
      </c>
    </row>
    <row r="71" spans="1:2" x14ac:dyDescent="0.25">
      <c r="A71" s="1">
        <v>7.5</v>
      </c>
      <c r="B71" s="1">
        <v>32.774591715976399</v>
      </c>
    </row>
    <row r="72" spans="1:2" x14ac:dyDescent="0.25">
      <c r="A72" s="1">
        <v>7.625</v>
      </c>
      <c r="B72" s="1">
        <v>32.787520710059198</v>
      </c>
    </row>
    <row r="73" spans="1:2" x14ac:dyDescent="0.25">
      <c r="A73" s="1">
        <v>7.75</v>
      </c>
      <c r="B73" s="1">
        <v>32.811973372781097</v>
      </c>
    </row>
    <row r="74" spans="1:2" x14ac:dyDescent="0.25">
      <c r="A74" s="1">
        <v>7.875</v>
      </c>
      <c r="B74" s="1">
        <v>32.816751479289998</v>
      </c>
    </row>
    <row r="75" spans="1:2" x14ac:dyDescent="0.25">
      <c r="A75" s="1">
        <v>8</v>
      </c>
      <c r="B75" s="1">
        <v>32.8147840236687</v>
      </c>
    </row>
    <row r="76" spans="1:2" x14ac:dyDescent="0.25">
      <c r="A76" s="1">
        <v>8.125</v>
      </c>
      <c r="B76" s="1">
        <v>32.820630177514801</v>
      </c>
    </row>
    <row r="77" spans="1:2" x14ac:dyDescent="0.25">
      <c r="A77" s="1">
        <v>8.25</v>
      </c>
      <c r="B77" s="1">
        <v>32.801855029585802</v>
      </c>
    </row>
    <row r="78" spans="1:2" x14ac:dyDescent="0.25">
      <c r="A78" s="1">
        <v>8.375</v>
      </c>
      <c r="B78" s="1">
        <v>33.6443195266272</v>
      </c>
    </row>
    <row r="79" spans="1:2" x14ac:dyDescent="0.25">
      <c r="A79" s="1">
        <v>8.5</v>
      </c>
      <c r="B79" s="1">
        <v>33.6619704142012</v>
      </c>
    </row>
    <row r="80" spans="1:2" x14ac:dyDescent="0.25">
      <c r="A80" s="1">
        <v>8.625</v>
      </c>
      <c r="B80" s="1">
        <v>33.700982248520702</v>
      </c>
    </row>
    <row r="81" spans="1:2" x14ac:dyDescent="0.25">
      <c r="A81" s="1">
        <v>8.75</v>
      </c>
      <c r="B81" s="1">
        <v>33.7385887573964</v>
      </c>
    </row>
    <row r="82" spans="1:2" x14ac:dyDescent="0.25">
      <c r="A82" s="1">
        <v>8.875</v>
      </c>
      <c r="B82" s="1">
        <v>33.753260355029603</v>
      </c>
    </row>
    <row r="83" spans="1:2" x14ac:dyDescent="0.25">
      <c r="A83" s="1">
        <v>9</v>
      </c>
      <c r="B83" s="1">
        <v>33.829878698224803</v>
      </c>
    </row>
    <row r="84" spans="1:2" x14ac:dyDescent="0.25">
      <c r="A84" s="1">
        <v>9.125</v>
      </c>
      <c r="B84" s="1">
        <v>33.841852071005903</v>
      </c>
    </row>
    <row r="85" spans="1:2" x14ac:dyDescent="0.25">
      <c r="A85" s="1">
        <v>9.25</v>
      </c>
      <c r="B85" s="1">
        <v>33.866642011834301</v>
      </c>
    </row>
    <row r="86" spans="1:2" x14ac:dyDescent="0.25">
      <c r="A86" s="1">
        <v>9.375</v>
      </c>
      <c r="B86" s="1">
        <v>33.866417159763301</v>
      </c>
    </row>
    <row r="87" spans="1:2" x14ac:dyDescent="0.25">
      <c r="A87" s="1">
        <v>9.5</v>
      </c>
      <c r="B87" s="1">
        <v>33.878334319526601</v>
      </c>
    </row>
    <row r="88" spans="1:2" x14ac:dyDescent="0.25">
      <c r="A88" s="1">
        <v>9.625</v>
      </c>
      <c r="B88" s="1">
        <v>33.881931952662697</v>
      </c>
    </row>
    <row r="89" spans="1:2" x14ac:dyDescent="0.25">
      <c r="A89" s="1">
        <v>9.75</v>
      </c>
      <c r="B89" s="1">
        <v>33.907227810650902</v>
      </c>
    </row>
    <row r="90" spans="1:2" x14ac:dyDescent="0.25">
      <c r="A90" s="1">
        <v>9.875</v>
      </c>
      <c r="B90" s="1">
        <v>33.911612426035497</v>
      </c>
    </row>
    <row r="91" spans="1:2" x14ac:dyDescent="0.25">
      <c r="A91" s="1">
        <v>10</v>
      </c>
      <c r="B91" s="1">
        <v>33.907171597633102</v>
      </c>
    </row>
    <row r="92" spans="1:2" x14ac:dyDescent="0.25">
      <c r="A92" s="1">
        <v>10.125</v>
      </c>
      <c r="B92" s="1">
        <v>33.912399408284003</v>
      </c>
    </row>
    <row r="93" spans="1:2" x14ac:dyDescent="0.25">
      <c r="A93" s="1">
        <v>10.25</v>
      </c>
      <c r="B93" s="1">
        <v>33.911387573964497</v>
      </c>
    </row>
    <row r="94" spans="1:2" x14ac:dyDescent="0.25">
      <c r="A94" s="1">
        <v>10.375</v>
      </c>
      <c r="B94" s="1">
        <v>33.869002958579898</v>
      </c>
    </row>
    <row r="95" spans="1:2" x14ac:dyDescent="0.25">
      <c r="A95" s="1">
        <v>10.5</v>
      </c>
      <c r="B95" s="1">
        <v>33.848372781065102</v>
      </c>
    </row>
    <row r="96" spans="1:2" x14ac:dyDescent="0.25">
      <c r="A96" s="1">
        <v>10.625</v>
      </c>
      <c r="B96" s="1">
        <v>33.860852071005901</v>
      </c>
    </row>
    <row r="97" spans="1:2" x14ac:dyDescent="0.25">
      <c r="A97" s="1">
        <v>10.75</v>
      </c>
      <c r="B97" s="1">
        <v>33.893736686390497</v>
      </c>
    </row>
    <row r="98" spans="1:2" x14ac:dyDescent="0.25">
      <c r="A98" s="1">
        <v>10.875</v>
      </c>
      <c r="B98" s="1">
        <v>33.894298816568003</v>
      </c>
    </row>
    <row r="99" spans="1:2" x14ac:dyDescent="0.25">
      <c r="A99" s="1">
        <v>11</v>
      </c>
      <c r="B99" s="1">
        <v>33.8795710059171</v>
      </c>
    </row>
    <row r="100" spans="1:2" x14ac:dyDescent="0.25">
      <c r="A100" s="1">
        <v>11.125</v>
      </c>
      <c r="B100" s="1">
        <v>33.885023668639001</v>
      </c>
    </row>
    <row r="101" spans="1:2" x14ac:dyDescent="0.25">
      <c r="A101" s="1">
        <v>11.25</v>
      </c>
      <c r="B101" s="1">
        <v>33.882044378698197</v>
      </c>
    </row>
    <row r="102" spans="1:2" x14ac:dyDescent="0.25">
      <c r="A102" s="1">
        <v>11.375</v>
      </c>
      <c r="B102" s="1">
        <v>33.874230769230799</v>
      </c>
    </row>
    <row r="103" spans="1:2" x14ac:dyDescent="0.25">
      <c r="A103" s="1">
        <v>11.5</v>
      </c>
      <c r="B103" s="1">
        <v>33.875636094674597</v>
      </c>
    </row>
    <row r="104" spans="1:2" x14ac:dyDescent="0.25">
      <c r="A104" s="1">
        <v>11.625</v>
      </c>
      <c r="B104" s="1">
        <v>33.859390532544403</v>
      </c>
    </row>
    <row r="105" spans="1:2" x14ac:dyDescent="0.25">
      <c r="A105" s="1">
        <v>11.75</v>
      </c>
      <c r="B105" s="1">
        <v>33.861133136094701</v>
      </c>
    </row>
    <row r="106" spans="1:2" x14ac:dyDescent="0.25">
      <c r="A106" s="1">
        <v>11.875</v>
      </c>
      <c r="B106" s="1">
        <v>33.936739644970402</v>
      </c>
    </row>
    <row r="107" spans="1:2" x14ac:dyDescent="0.25">
      <c r="A107" s="1">
        <v>12</v>
      </c>
      <c r="B107" s="1">
        <v>33.925665680473401</v>
      </c>
    </row>
    <row r="108" spans="1:2" x14ac:dyDescent="0.25">
      <c r="A108" s="1">
        <v>12.125</v>
      </c>
      <c r="B108" s="1">
        <v>33.890532544378701</v>
      </c>
    </row>
    <row r="109" spans="1:2" x14ac:dyDescent="0.25">
      <c r="A109" s="1">
        <v>12.25</v>
      </c>
      <c r="B109" s="1">
        <v>33.8796272189349</v>
      </c>
    </row>
    <row r="110" spans="1:2" x14ac:dyDescent="0.25">
      <c r="A110" s="1">
        <v>12.375</v>
      </c>
      <c r="B110" s="1">
        <v>33.875186390532498</v>
      </c>
    </row>
    <row r="111" spans="1:2" x14ac:dyDescent="0.25">
      <c r="A111" s="1">
        <v>12.5</v>
      </c>
      <c r="B111" s="1">
        <v>33.866866863905301</v>
      </c>
    </row>
    <row r="112" spans="1:2" x14ac:dyDescent="0.25">
      <c r="A112" s="1">
        <v>12.625</v>
      </c>
      <c r="B112" s="1">
        <v>33.878165680473401</v>
      </c>
    </row>
    <row r="113" spans="1:2" x14ac:dyDescent="0.25">
      <c r="A113" s="1">
        <v>12.75</v>
      </c>
      <c r="B113" s="1">
        <v>33.875242603550298</v>
      </c>
    </row>
    <row r="114" spans="1:2" x14ac:dyDescent="0.25">
      <c r="A114" s="1">
        <v>12.875</v>
      </c>
      <c r="B114" s="1">
        <v>33.858322485207097</v>
      </c>
    </row>
    <row r="115" spans="1:2" x14ac:dyDescent="0.25">
      <c r="A115" s="1">
        <v>13</v>
      </c>
      <c r="B115" s="1">
        <v>33.860852071005901</v>
      </c>
    </row>
    <row r="116" spans="1:2" x14ac:dyDescent="0.25">
      <c r="A116" s="1">
        <v>13.125</v>
      </c>
      <c r="B116" s="1">
        <v>33.853881656804703</v>
      </c>
    </row>
    <row r="117" spans="1:2" x14ac:dyDescent="0.25">
      <c r="A117" s="1">
        <v>13.25</v>
      </c>
      <c r="B117" s="1">
        <v>33.8612455621302</v>
      </c>
    </row>
    <row r="118" spans="1:2" x14ac:dyDescent="0.25">
      <c r="A118" s="1">
        <v>13.375</v>
      </c>
      <c r="B118" s="1">
        <v>33.890476331360901</v>
      </c>
    </row>
    <row r="119" spans="1:2" x14ac:dyDescent="0.25">
      <c r="A119" s="1">
        <v>13.5</v>
      </c>
      <c r="B119" s="1">
        <v>33.8851360946746</v>
      </c>
    </row>
    <row r="120" spans="1:2" x14ac:dyDescent="0.25">
      <c r="A120" s="1">
        <v>13.625</v>
      </c>
      <c r="B120" s="1">
        <v>33.898571005917098</v>
      </c>
    </row>
    <row r="121" spans="1:2" x14ac:dyDescent="0.25">
      <c r="A121" s="1">
        <v>13.75</v>
      </c>
      <c r="B121" s="1">
        <v>33.903742603550299</v>
      </c>
    </row>
    <row r="122" spans="1:2" x14ac:dyDescent="0.25">
      <c r="A122" s="1">
        <v>13.875</v>
      </c>
      <c r="B122" s="1">
        <v>33.905316568047297</v>
      </c>
    </row>
    <row r="123" spans="1:2" x14ac:dyDescent="0.25">
      <c r="A123" s="1">
        <v>14</v>
      </c>
      <c r="B123" s="1">
        <v>33.910150887573998</v>
      </c>
    </row>
    <row r="124" spans="1:2" x14ac:dyDescent="0.25">
      <c r="A124" s="1">
        <v>14.125</v>
      </c>
      <c r="B124" s="1">
        <v>33.925609467455601</v>
      </c>
    </row>
    <row r="125" spans="1:2" x14ac:dyDescent="0.25">
      <c r="A125" s="1">
        <v>14.25</v>
      </c>
      <c r="B125" s="1">
        <v>33.868553254437899</v>
      </c>
    </row>
    <row r="126" spans="1:2" x14ac:dyDescent="0.25">
      <c r="A126" s="1">
        <v>14.375</v>
      </c>
      <c r="B126" s="1">
        <v>33.8258313609468</v>
      </c>
    </row>
    <row r="127" spans="1:2" x14ac:dyDescent="0.25">
      <c r="A127" s="1">
        <v>14.5</v>
      </c>
      <c r="B127" s="1">
        <v>33.8084053254438</v>
      </c>
    </row>
    <row r="128" spans="1:2" x14ac:dyDescent="0.25">
      <c r="A128" s="1">
        <v>14.625</v>
      </c>
      <c r="B128" s="1">
        <v>33.786088757396399</v>
      </c>
    </row>
    <row r="129" spans="1:2" x14ac:dyDescent="0.25">
      <c r="A129" s="1">
        <v>14.75</v>
      </c>
      <c r="B129" s="1">
        <v>33.781423076923097</v>
      </c>
    </row>
    <row r="130" spans="1:2" x14ac:dyDescent="0.25">
      <c r="A130" s="1">
        <v>14.875</v>
      </c>
      <c r="B130" s="1">
        <v>33.771754437869802</v>
      </c>
    </row>
    <row r="131" spans="1:2" x14ac:dyDescent="0.25">
      <c r="A131" s="1">
        <v>15</v>
      </c>
      <c r="B131" s="1">
        <v>33.797050295858</v>
      </c>
    </row>
    <row r="132" spans="1:2" x14ac:dyDescent="0.25">
      <c r="A132" s="1">
        <v>15.125</v>
      </c>
      <c r="B132" s="1">
        <v>33.819591715976301</v>
      </c>
    </row>
    <row r="133" spans="1:2" x14ac:dyDescent="0.25">
      <c r="A133" s="1">
        <v>15.25</v>
      </c>
      <c r="B133" s="1">
        <v>33.810597633136098</v>
      </c>
    </row>
    <row r="134" spans="1:2" x14ac:dyDescent="0.25">
      <c r="A134" s="1">
        <v>15.375</v>
      </c>
      <c r="B134" s="1">
        <v>33.817961538461503</v>
      </c>
    </row>
    <row r="135" spans="1:2" x14ac:dyDescent="0.25">
      <c r="A135" s="1">
        <v>15.5</v>
      </c>
      <c r="B135" s="1">
        <v>33.827124260354999</v>
      </c>
    </row>
    <row r="136" spans="1:2" x14ac:dyDescent="0.25">
      <c r="A136" s="1">
        <v>15.625</v>
      </c>
      <c r="B136" s="1">
        <v>33.815375739644999</v>
      </c>
    </row>
    <row r="137" spans="1:2" x14ac:dyDescent="0.25">
      <c r="A137" s="1">
        <v>15.75</v>
      </c>
      <c r="B137" s="1">
        <v>33.827461538461499</v>
      </c>
    </row>
    <row r="138" spans="1:2" x14ac:dyDescent="0.25">
      <c r="A138" s="1">
        <v>15.875</v>
      </c>
      <c r="B138" s="1">
        <v>33.7501124260355</v>
      </c>
    </row>
    <row r="139" spans="1:2" x14ac:dyDescent="0.25">
      <c r="A139" s="1">
        <v>16</v>
      </c>
      <c r="B139" s="1">
        <v>33.7033431952662</v>
      </c>
    </row>
    <row r="140" spans="1:2" x14ac:dyDescent="0.25">
      <c r="A140" s="1">
        <v>16.125</v>
      </c>
      <c r="B140" s="1">
        <v>33.724872781065102</v>
      </c>
    </row>
    <row r="141" spans="1:2" x14ac:dyDescent="0.25">
      <c r="A141" s="1">
        <v>16.25</v>
      </c>
      <c r="B141" s="1">
        <v>33.782997041420103</v>
      </c>
    </row>
    <row r="142" spans="1:2" x14ac:dyDescent="0.25">
      <c r="A142" s="1">
        <v>16.375</v>
      </c>
      <c r="B142" s="1">
        <v>33.769224852070998</v>
      </c>
    </row>
    <row r="143" spans="1:2" x14ac:dyDescent="0.25">
      <c r="A143" s="1">
        <v>16.5</v>
      </c>
      <c r="B143" s="1">
        <v>33.753934911242602</v>
      </c>
    </row>
    <row r="144" spans="1:2" x14ac:dyDescent="0.25">
      <c r="A144" s="1">
        <v>16.625</v>
      </c>
      <c r="B144" s="1">
        <v>33.706491124260403</v>
      </c>
    </row>
    <row r="145" spans="1:2" x14ac:dyDescent="0.25">
      <c r="A145" s="1">
        <v>16.75</v>
      </c>
      <c r="B145" s="1">
        <v>33.691988165680499</v>
      </c>
    </row>
    <row r="146" spans="1:2" x14ac:dyDescent="0.25">
      <c r="A146" s="1">
        <v>16.875</v>
      </c>
      <c r="B146" s="1">
        <v>33.672426035502902</v>
      </c>
    </row>
    <row r="147" spans="1:2" x14ac:dyDescent="0.25">
      <c r="A147" s="1">
        <v>17</v>
      </c>
      <c r="B147" s="1">
        <v>33.595920118343201</v>
      </c>
    </row>
    <row r="148" spans="1:2" x14ac:dyDescent="0.25">
      <c r="A148" s="1">
        <v>17.125</v>
      </c>
      <c r="B148" s="1">
        <v>33.552860946745596</v>
      </c>
    </row>
    <row r="149" spans="1:2" x14ac:dyDescent="0.25">
      <c r="A149" s="1">
        <v>17.25</v>
      </c>
      <c r="B149" s="1">
        <v>33.574727810650899</v>
      </c>
    </row>
    <row r="150" spans="1:2" x14ac:dyDescent="0.25">
      <c r="A150" s="1">
        <v>17.375</v>
      </c>
      <c r="B150" s="1">
        <v>33.489508875739602</v>
      </c>
    </row>
    <row r="151" spans="1:2" x14ac:dyDescent="0.25">
      <c r="A151" s="1">
        <v>17.5</v>
      </c>
      <c r="B151" s="1">
        <v>33.480571005917199</v>
      </c>
    </row>
    <row r="152" spans="1:2" x14ac:dyDescent="0.25">
      <c r="A152" s="1">
        <v>17.625</v>
      </c>
      <c r="B152" s="1">
        <v>33.457017751479299</v>
      </c>
    </row>
    <row r="153" spans="1:2" x14ac:dyDescent="0.25">
      <c r="A153" s="1">
        <v>17.75</v>
      </c>
      <c r="B153" s="1">
        <v>33.432284023668601</v>
      </c>
    </row>
    <row r="154" spans="1:2" x14ac:dyDescent="0.25">
      <c r="A154" s="1">
        <v>17.875</v>
      </c>
      <c r="B154" s="1">
        <v>33.357127218934899</v>
      </c>
    </row>
    <row r="155" spans="1:2" x14ac:dyDescent="0.25">
      <c r="A155" s="1">
        <v>18</v>
      </c>
      <c r="B155" s="1">
        <v>33.351843195266298</v>
      </c>
    </row>
    <row r="156" spans="1:2" x14ac:dyDescent="0.25">
      <c r="A156" s="1">
        <v>18.125</v>
      </c>
      <c r="B156" s="1">
        <v>33.334417159763298</v>
      </c>
    </row>
    <row r="157" spans="1:2" x14ac:dyDescent="0.25">
      <c r="A157" s="1">
        <v>18.25</v>
      </c>
      <c r="B157" s="1">
        <v>33.333124260355099</v>
      </c>
    </row>
    <row r="158" spans="1:2" x14ac:dyDescent="0.25">
      <c r="A158" s="1">
        <v>18.375</v>
      </c>
      <c r="B158" s="1">
        <v>33.325704142011901</v>
      </c>
    </row>
    <row r="159" spans="1:2" x14ac:dyDescent="0.25">
      <c r="A159" s="1">
        <v>18.5</v>
      </c>
      <c r="B159" s="1">
        <v>33.321150887573999</v>
      </c>
    </row>
    <row r="160" spans="1:2" x14ac:dyDescent="0.25">
      <c r="A160" s="1">
        <v>18.625</v>
      </c>
      <c r="B160" s="1">
        <v>33.376689349112503</v>
      </c>
    </row>
    <row r="161" spans="1:2" x14ac:dyDescent="0.25">
      <c r="A161" s="1">
        <v>18.75</v>
      </c>
      <c r="B161" s="1">
        <v>33.350494082840299</v>
      </c>
    </row>
    <row r="162" spans="1:2" x14ac:dyDescent="0.25">
      <c r="A162" s="1">
        <v>18.875</v>
      </c>
      <c r="B162" s="1">
        <v>33.345210059171599</v>
      </c>
    </row>
    <row r="163" spans="1:2" x14ac:dyDescent="0.25">
      <c r="A163" s="1">
        <v>19</v>
      </c>
      <c r="B163" s="1">
        <v>33.359656804733703</v>
      </c>
    </row>
    <row r="164" spans="1:2" x14ac:dyDescent="0.25">
      <c r="A164" s="1">
        <v>19.125</v>
      </c>
      <c r="B164" s="1">
        <v>33.312775147929003</v>
      </c>
    </row>
    <row r="165" spans="1:2" x14ac:dyDescent="0.25">
      <c r="A165" s="1">
        <v>19.25</v>
      </c>
      <c r="B165" s="1">
        <v>33.329414201183504</v>
      </c>
    </row>
    <row r="166" spans="1:2" x14ac:dyDescent="0.25">
      <c r="A166" s="1">
        <v>19.375</v>
      </c>
      <c r="B166" s="1">
        <v>33.330257396449703</v>
      </c>
    </row>
    <row r="167" spans="1:2" x14ac:dyDescent="0.25">
      <c r="A167" s="1">
        <v>19.5</v>
      </c>
      <c r="B167" s="1">
        <v>33.334923076923097</v>
      </c>
    </row>
    <row r="168" spans="1:2" x14ac:dyDescent="0.25">
      <c r="A168" s="1">
        <v>19.625</v>
      </c>
      <c r="B168" s="1">
        <v>33.3271094674556</v>
      </c>
    </row>
    <row r="169" spans="1:2" x14ac:dyDescent="0.25">
      <c r="A169" s="1">
        <v>19.75</v>
      </c>
      <c r="B169" s="1">
        <v>33.304961538461598</v>
      </c>
    </row>
    <row r="170" spans="1:2" x14ac:dyDescent="0.25">
      <c r="A170" s="1">
        <v>19.875</v>
      </c>
      <c r="B170" s="1">
        <v>33.314405325443801</v>
      </c>
    </row>
    <row r="171" spans="1:2" x14ac:dyDescent="0.25">
      <c r="A171" s="1">
        <v>20</v>
      </c>
      <c r="B171" s="1">
        <v>33.313449704142002</v>
      </c>
    </row>
    <row r="172" spans="1:2" x14ac:dyDescent="0.25">
      <c r="A172" s="1">
        <v>20.125</v>
      </c>
      <c r="B172" s="1">
        <v>33.314517751479301</v>
      </c>
    </row>
    <row r="173" spans="1:2" x14ac:dyDescent="0.25">
      <c r="A173" s="1">
        <v>20.25</v>
      </c>
      <c r="B173" s="1">
        <v>33.316091715976398</v>
      </c>
    </row>
    <row r="174" spans="1:2" x14ac:dyDescent="0.25">
      <c r="A174" s="1">
        <v>20.375</v>
      </c>
      <c r="B174" s="1">
        <v>33.306366863905403</v>
      </c>
    </row>
    <row r="175" spans="1:2" x14ac:dyDescent="0.25">
      <c r="A175" s="1">
        <v>20.5</v>
      </c>
      <c r="B175" s="1">
        <v>33.318452662721903</v>
      </c>
    </row>
    <row r="176" spans="1:2" x14ac:dyDescent="0.25">
      <c r="A176" s="1">
        <v>20.625</v>
      </c>
      <c r="B176" s="1">
        <v>33.309852071005899</v>
      </c>
    </row>
    <row r="177" spans="1:2" x14ac:dyDescent="0.25">
      <c r="A177" s="1">
        <v>20.75</v>
      </c>
      <c r="B177" s="1">
        <v>33.2093431952662</v>
      </c>
    </row>
    <row r="178" spans="1:2" x14ac:dyDescent="0.25">
      <c r="A178" s="1">
        <v>20.875</v>
      </c>
      <c r="B178" s="1">
        <v>33.207713017751502</v>
      </c>
    </row>
    <row r="179" spans="1:2" x14ac:dyDescent="0.25">
      <c r="A179" s="1">
        <v>21</v>
      </c>
      <c r="B179" s="1">
        <v>33.2037218934911</v>
      </c>
    </row>
    <row r="180" spans="1:2" x14ac:dyDescent="0.25">
      <c r="A180" s="1">
        <v>21.125</v>
      </c>
      <c r="B180" s="1">
        <v>33.199224852070998</v>
      </c>
    </row>
    <row r="181" spans="1:2" x14ac:dyDescent="0.25">
      <c r="A181" s="1">
        <v>21.25</v>
      </c>
      <c r="B181" s="1">
        <v>33.173142011834301</v>
      </c>
    </row>
    <row r="182" spans="1:2" x14ac:dyDescent="0.25">
      <c r="A182" s="1">
        <v>21.375</v>
      </c>
      <c r="B182" s="1">
        <v>33.162124260355</v>
      </c>
    </row>
    <row r="183" spans="1:2" x14ac:dyDescent="0.25">
      <c r="A183" s="1">
        <v>21.5</v>
      </c>
      <c r="B183" s="1">
        <v>33.153355029585803</v>
      </c>
    </row>
    <row r="184" spans="1:2" x14ac:dyDescent="0.25">
      <c r="A184" s="1">
        <v>21.625</v>
      </c>
      <c r="B184" s="1">
        <v>33.153355029585803</v>
      </c>
    </row>
    <row r="185" spans="1:2" x14ac:dyDescent="0.25">
      <c r="A185" s="1">
        <v>21.75</v>
      </c>
      <c r="B185" s="1">
        <v>33.152005917159798</v>
      </c>
    </row>
    <row r="186" spans="1:2" x14ac:dyDescent="0.25">
      <c r="A186" s="1">
        <v>21.875</v>
      </c>
      <c r="B186" s="1">
        <v>33.145710059171599</v>
      </c>
    </row>
    <row r="187" spans="1:2" x14ac:dyDescent="0.25">
      <c r="A187" s="1">
        <v>22</v>
      </c>
      <c r="B187" s="1">
        <v>33.133961538461598</v>
      </c>
    </row>
    <row r="188" spans="1:2" x14ac:dyDescent="0.25">
      <c r="A188" s="1">
        <v>22.125</v>
      </c>
      <c r="B188" s="1">
        <v>33.148633136094702</v>
      </c>
    </row>
    <row r="189" spans="1:2" x14ac:dyDescent="0.25">
      <c r="A189" s="1">
        <v>22.25</v>
      </c>
      <c r="B189" s="1">
        <v>33.146890532544397</v>
      </c>
    </row>
    <row r="190" spans="1:2" x14ac:dyDescent="0.25">
      <c r="A190" s="1">
        <v>22.375</v>
      </c>
      <c r="B190" s="1">
        <v>33.116928994082897</v>
      </c>
    </row>
    <row r="191" spans="1:2" x14ac:dyDescent="0.25">
      <c r="A191" s="1">
        <v>22.5</v>
      </c>
      <c r="B191" s="1">
        <v>33.1267662721894</v>
      </c>
    </row>
    <row r="192" spans="1:2" x14ac:dyDescent="0.25">
      <c r="A192" s="1">
        <v>22.625</v>
      </c>
      <c r="B192" s="1">
        <v>33.136434911242603</v>
      </c>
    </row>
    <row r="193" spans="1:2" x14ac:dyDescent="0.25">
      <c r="A193" s="1">
        <v>22.75</v>
      </c>
      <c r="B193" s="1">
        <v>33.123056213017797</v>
      </c>
    </row>
    <row r="194" spans="1:2" x14ac:dyDescent="0.25">
      <c r="A194" s="1">
        <v>22.875</v>
      </c>
      <c r="B194" s="1">
        <v>33.080784023668599</v>
      </c>
    </row>
    <row r="195" spans="1:2" x14ac:dyDescent="0.25">
      <c r="A195" s="1">
        <v>23</v>
      </c>
      <c r="B195" s="1">
        <v>33.070272189349097</v>
      </c>
    </row>
    <row r="196" spans="1:2" x14ac:dyDescent="0.25">
      <c r="A196" s="1">
        <v>23.125</v>
      </c>
      <c r="B196" s="1">
        <v>33.055488165680501</v>
      </c>
    </row>
    <row r="197" spans="1:2" x14ac:dyDescent="0.25">
      <c r="A197" s="1">
        <v>23.25</v>
      </c>
      <c r="B197" s="1">
        <v>33.065100591716003</v>
      </c>
    </row>
    <row r="198" spans="1:2" x14ac:dyDescent="0.25">
      <c r="A198" s="1">
        <v>23.375</v>
      </c>
      <c r="B198" s="1">
        <v>33.054026627219002</v>
      </c>
    </row>
    <row r="199" spans="1:2" x14ac:dyDescent="0.25">
      <c r="A199" s="1">
        <v>23.5</v>
      </c>
      <c r="B199" s="1">
        <v>33.025301775147902</v>
      </c>
    </row>
    <row r="200" spans="1:2" x14ac:dyDescent="0.25">
      <c r="A200" s="1">
        <v>23.625</v>
      </c>
      <c r="B200" s="1">
        <v>33.039860946745598</v>
      </c>
    </row>
    <row r="201" spans="1:2" x14ac:dyDescent="0.25">
      <c r="A201" s="1">
        <v>23.75</v>
      </c>
      <c r="B201" s="1">
        <v>33.034014792899399</v>
      </c>
    </row>
    <row r="202" spans="1:2" x14ac:dyDescent="0.25">
      <c r="A202" s="1">
        <v>23.875</v>
      </c>
      <c r="B202" s="1">
        <v>33.0500355029586</v>
      </c>
    </row>
    <row r="203" spans="1:2" x14ac:dyDescent="0.25">
      <c r="A203" s="1">
        <v>24</v>
      </c>
      <c r="B203" s="1">
        <v>33.054082840236703</v>
      </c>
    </row>
    <row r="204" spans="1:2" x14ac:dyDescent="0.25">
      <c r="A204" s="1">
        <v>24.125</v>
      </c>
      <c r="B204" s="1">
        <v>33.064988165680496</v>
      </c>
    </row>
    <row r="205" spans="1:2" x14ac:dyDescent="0.25">
      <c r="A205" s="1">
        <v>24.25</v>
      </c>
      <c r="B205" s="1">
        <v>33.031597633136101</v>
      </c>
    </row>
    <row r="206" spans="1:2" x14ac:dyDescent="0.25">
      <c r="A206" s="1">
        <v>24.375</v>
      </c>
      <c r="B206" s="1">
        <v>33.037275147929002</v>
      </c>
    </row>
    <row r="207" spans="1:2" x14ac:dyDescent="0.25">
      <c r="A207" s="1">
        <v>24.5</v>
      </c>
      <c r="B207" s="1">
        <v>32.978082840236702</v>
      </c>
    </row>
    <row r="208" spans="1:2" x14ac:dyDescent="0.25">
      <c r="A208" s="1">
        <v>24.625</v>
      </c>
      <c r="B208" s="1">
        <v>32.971393491124203</v>
      </c>
    </row>
    <row r="209" spans="1:2" x14ac:dyDescent="0.25">
      <c r="A209" s="1">
        <v>24.75</v>
      </c>
      <c r="B209" s="1">
        <v>32.9385650887574</v>
      </c>
    </row>
    <row r="210" spans="1:2" x14ac:dyDescent="0.25">
      <c r="A210" s="1">
        <v>24.875</v>
      </c>
      <c r="B210" s="1">
        <v>32.911357988165697</v>
      </c>
    </row>
    <row r="211" spans="1:2" x14ac:dyDescent="0.25">
      <c r="A211" s="1">
        <v>25</v>
      </c>
      <c r="B211" s="1">
        <v>32.877236686390503</v>
      </c>
    </row>
    <row r="212" spans="1:2" x14ac:dyDescent="0.25">
      <c r="A212" s="1">
        <v>25.125</v>
      </c>
      <c r="B212" s="1">
        <v>32.831928994082801</v>
      </c>
    </row>
    <row r="213" spans="1:2" x14ac:dyDescent="0.25">
      <c r="A213" s="1">
        <v>25.25</v>
      </c>
      <c r="B213" s="1">
        <v>32.828893491124298</v>
      </c>
    </row>
    <row r="214" spans="1:2" x14ac:dyDescent="0.25">
      <c r="A214" s="1">
        <v>25.375</v>
      </c>
      <c r="B214" s="1">
        <v>32.819281065088703</v>
      </c>
    </row>
    <row r="215" spans="1:2" x14ac:dyDescent="0.25">
      <c r="A215" s="1">
        <v>25.5</v>
      </c>
      <c r="B215" s="1">
        <v>32.817819526627197</v>
      </c>
    </row>
    <row r="216" spans="1:2" x14ac:dyDescent="0.25">
      <c r="A216" s="1">
        <v>25.625</v>
      </c>
      <c r="B216" s="1">
        <v>32.810961538461498</v>
      </c>
    </row>
    <row r="217" spans="1:2" x14ac:dyDescent="0.25">
      <c r="A217" s="1">
        <v>25.75</v>
      </c>
      <c r="B217" s="1">
        <v>32.802248520710002</v>
      </c>
    </row>
    <row r="218" spans="1:2" x14ac:dyDescent="0.25">
      <c r="A218" s="1">
        <v>25.875</v>
      </c>
      <c r="B218" s="1">
        <v>32.799606508875698</v>
      </c>
    </row>
    <row r="219" spans="1:2" x14ac:dyDescent="0.25">
      <c r="A219" s="1">
        <v>26</v>
      </c>
      <c r="B219" s="1">
        <v>32.810680473372798</v>
      </c>
    </row>
    <row r="220" spans="1:2" x14ac:dyDescent="0.25">
      <c r="A220" s="1">
        <v>26.125</v>
      </c>
      <c r="B220" s="1">
        <v>32.784822485207101</v>
      </c>
    </row>
    <row r="221" spans="1:2" x14ac:dyDescent="0.25">
      <c r="A221" s="1">
        <v>26.25</v>
      </c>
      <c r="B221" s="1">
        <v>32.775997041420098</v>
      </c>
    </row>
    <row r="222" spans="1:2" x14ac:dyDescent="0.25">
      <c r="A222" s="1">
        <v>26.375</v>
      </c>
      <c r="B222" s="1">
        <v>32.7743668639053</v>
      </c>
    </row>
    <row r="223" spans="1:2" x14ac:dyDescent="0.25">
      <c r="A223" s="1">
        <v>26.5</v>
      </c>
      <c r="B223" s="1">
        <v>32.765991124260303</v>
      </c>
    </row>
    <row r="224" spans="1:2" x14ac:dyDescent="0.25">
      <c r="A224" s="1">
        <v>26.625</v>
      </c>
      <c r="B224" s="1">
        <v>32.770544378698197</v>
      </c>
    </row>
    <row r="225" spans="1:2" x14ac:dyDescent="0.25">
      <c r="A225" s="1">
        <v>26.75</v>
      </c>
      <c r="B225" s="1">
        <v>32.777795857988202</v>
      </c>
    </row>
    <row r="226" spans="1:2" x14ac:dyDescent="0.25">
      <c r="A226" s="1">
        <v>26.875</v>
      </c>
      <c r="B226" s="1">
        <v>32.789207100591703</v>
      </c>
    </row>
    <row r="227" spans="1:2" x14ac:dyDescent="0.25">
      <c r="A227" s="1">
        <v>27</v>
      </c>
      <c r="B227" s="1">
        <v>32.790162721893502</v>
      </c>
    </row>
    <row r="228" spans="1:2" x14ac:dyDescent="0.25">
      <c r="A228" s="1">
        <v>27.125</v>
      </c>
      <c r="B228" s="1">
        <v>32.769813609467398</v>
      </c>
    </row>
    <row r="229" spans="1:2" x14ac:dyDescent="0.25">
      <c r="A229" s="1">
        <v>27.25</v>
      </c>
      <c r="B229" s="1">
        <v>32.746541420118398</v>
      </c>
    </row>
    <row r="230" spans="1:2" x14ac:dyDescent="0.25">
      <c r="A230" s="1">
        <v>27.375</v>
      </c>
      <c r="B230" s="1">
        <v>32.767002958579901</v>
      </c>
    </row>
    <row r="231" spans="1:2" x14ac:dyDescent="0.25">
      <c r="A231" s="1">
        <v>27.5</v>
      </c>
      <c r="B231" s="1">
        <v>32.7738047337278</v>
      </c>
    </row>
    <row r="232" spans="1:2" x14ac:dyDescent="0.25">
      <c r="A232" s="1">
        <v>27.625</v>
      </c>
      <c r="B232" s="1">
        <v>32.746541420118398</v>
      </c>
    </row>
    <row r="233" spans="1:2" x14ac:dyDescent="0.25">
      <c r="A233" s="1">
        <v>27.75</v>
      </c>
      <c r="B233" s="1">
        <v>32.736816568047303</v>
      </c>
    </row>
    <row r="234" spans="1:2" x14ac:dyDescent="0.25">
      <c r="A234" s="1">
        <v>27.875</v>
      </c>
      <c r="B234" s="1">
        <v>32.7335562130177</v>
      </c>
    </row>
    <row r="235" spans="1:2" x14ac:dyDescent="0.25">
      <c r="A235" s="1">
        <v>28</v>
      </c>
      <c r="B235" s="1">
        <v>32.746710059171598</v>
      </c>
    </row>
    <row r="236" spans="1:2" x14ac:dyDescent="0.25">
      <c r="A236" s="1">
        <v>28.125</v>
      </c>
      <c r="B236" s="1">
        <v>32.765710059171603</v>
      </c>
    </row>
    <row r="237" spans="1:2" x14ac:dyDescent="0.25">
      <c r="A237" s="1">
        <v>28.25</v>
      </c>
      <c r="B237" s="1">
        <v>32.761269230769201</v>
      </c>
    </row>
    <row r="238" spans="1:2" x14ac:dyDescent="0.25">
      <c r="A238" s="1">
        <v>28.375</v>
      </c>
      <c r="B238" s="1">
        <v>32.765934911242603</v>
      </c>
    </row>
    <row r="239" spans="1:2" x14ac:dyDescent="0.25">
      <c r="A239" s="1">
        <v>28.5</v>
      </c>
      <c r="B239" s="1">
        <v>32.7328816568047</v>
      </c>
    </row>
    <row r="240" spans="1:2" x14ac:dyDescent="0.25">
      <c r="A240" s="1">
        <v>28.625</v>
      </c>
      <c r="B240" s="1">
        <v>32.708091715976302</v>
      </c>
    </row>
    <row r="241" spans="1:2" x14ac:dyDescent="0.25">
      <c r="A241" s="1">
        <v>28.75</v>
      </c>
      <c r="B241" s="1">
        <v>32.720514792899401</v>
      </c>
    </row>
    <row r="242" spans="1:2" x14ac:dyDescent="0.25">
      <c r="A242" s="1">
        <v>28.875</v>
      </c>
      <c r="B242" s="1">
        <v>32.738165680473301</v>
      </c>
    </row>
    <row r="243" spans="1:2" x14ac:dyDescent="0.25">
      <c r="A243" s="1">
        <v>29</v>
      </c>
      <c r="B243" s="1">
        <v>32.755479289940801</v>
      </c>
    </row>
    <row r="244" spans="1:2" x14ac:dyDescent="0.25">
      <c r="A244" s="1">
        <v>29.125</v>
      </c>
      <c r="B244" s="1">
        <v>32.786452662721899</v>
      </c>
    </row>
    <row r="245" spans="1:2" x14ac:dyDescent="0.25">
      <c r="A245" s="1">
        <v>29.25</v>
      </c>
      <c r="B245" s="1">
        <v>32.782461538461497</v>
      </c>
    </row>
    <row r="246" spans="1:2" x14ac:dyDescent="0.25">
      <c r="A246" s="1">
        <v>29.375</v>
      </c>
      <c r="B246" s="1">
        <v>32.738446745562101</v>
      </c>
    </row>
    <row r="247" spans="1:2" x14ac:dyDescent="0.25">
      <c r="A247" s="1">
        <v>29.5</v>
      </c>
      <c r="B247" s="1">
        <v>32.748284023668603</v>
      </c>
    </row>
    <row r="248" spans="1:2" x14ac:dyDescent="0.25">
      <c r="A248" s="1">
        <v>29.625</v>
      </c>
      <c r="B248" s="1">
        <v>32.747497041420097</v>
      </c>
    </row>
    <row r="249" spans="1:2" x14ac:dyDescent="0.25">
      <c r="A249" s="1">
        <v>29.75</v>
      </c>
      <c r="B249" s="1">
        <v>32.737772189349101</v>
      </c>
    </row>
    <row r="250" spans="1:2" x14ac:dyDescent="0.25">
      <c r="A250" s="1">
        <v>29.875</v>
      </c>
      <c r="B250" s="1">
        <v>32.737434911242602</v>
      </c>
    </row>
    <row r="251" spans="1:2" x14ac:dyDescent="0.25">
      <c r="A251" s="1">
        <v>30</v>
      </c>
      <c r="B251" s="1">
        <v>32.626695266272201</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0" x14ac:dyDescent="0.25">
      <c r="A1" s="29" t="s">
        <v>0</v>
      </c>
      <c r="B1" s="15" t="s">
        <v>14</v>
      </c>
    </row>
    <row r="2" spans="1:2" x14ac:dyDescent="0.25">
      <c r="A2" s="30"/>
      <c r="B2" s="4" t="s">
        <v>11</v>
      </c>
    </row>
    <row r="3" spans="1:2" x14ac:dyDescent="0.25">
      <c r="A3" s="5" t="s">
        <v>1</v>
      </c>
      <c r="B3" s="12">
        <v>57</v>
      </c>
    </row>
    <row r="4" spans="1:2" x14ac:dyDescent="0.25">
      <c r="A4" s="5" t="s">
        <v>2</v>
      </c>
      <c r="B4" s="12" t="s">
        <v>10</v>
      </c>
    </row>
    <row r="5" spans="1:2" ht="31.5" x14ac:dyDescent="0.25">
      <c r="A5" s="6" t="s">
        <v>4</v>
      </c>
      <c r="B5" s="5">
        <v>4</v>
      </c>
    </row>
    <row r="6" spans="1:2" x14ac:dyDescent="0.25">
      <c r="A6" s="6" t="s">
        <v>5</v>
      </c>
      <c r="B6" s="7">
        <v>45.127070000000003</v>
      </c>
    </row>
    <row r="7" spans="1:2" ht="33" x14ac:dyDescent="0.25">
      <c r="A7" s="6" t="s">
        <v>6</v>
      </c>
      <c r="B7" s="5">
        <v>37.44</v>
      </c>
    </row>
    <row r="8" spans="1:2" ht="33" x14ac:dyDescent="0.25">
      <c r="A8" s="6" t="s">
        <v>7</v>
      </c>
      <c r="B8" s="5">
        <v>33.456609999999998</v>
      </c>
    </row>
    <row r="9" spans="1:2" x14ac:dyDescent="0.25">
      <c r="A9" s="5" t="s">
        <v>8</v>
      </c>
      <c r="B9" s="10">
        <v>85</v>
      </c>
    </row>
    <row r="10" spans="1:2" s="3" customFormat="1" ht="18" x14ac:dyDescent="0.25">
      <c r="A10" s="8" t="s">
        <v>13</v>
      </c>
      <c r="B10" s="8" t="s">
        <v>18</v>
      </c>
    </row>
    <row r="11" spans="1:2" x14ac:dyDescent="0.25">
      <c r="A11" s="1">
        <v>0</v>
      </c>
      <c r="B11" s="1">
        <v>34.611770766402103</v>
      </c>
    </row>
    <row r="12" spans="1:2" x14ac:dyDescent="0.25">
      <c r="A12" s="1">
        <v>0.125</v>
      </c>
      <c r="B12" s="1">
        <v>34.608247979629603</v>
      </c>
    </row>
    <row r="13" spans="1:2" x14ac:dyDescent="0.25">
      <c r="A13" s="1">
        <v>0.25</v>
      </c>
      <c r="B13" s="1">
        <v>34.602084544179803</v>
      </c>
    </row>
    <row r="14" spans="1:2" x14ac:dyDescent="0.25">
      <c r="A14" s="1">
        <v>0.375</v>
      </c>
      <c r="B14" s="1">
        <v>34.603433696560799</v>
      </c>
    </row>
    <row r="15" spans="1:2" x14ac:dyDescent="0.25">
      <c r="A15" s="1">
        <v>0.5</v>
      </c>
      <c r="B15" s="1">
        <v>34.597587369576701</v>
      </c>
    </row>
    <row r="16" spans="1:2" x14ac:dyDescent="0.25">
      <c r="A16" s="1">
        <v>0.625</v>
      </c>
      <c r="B16" s="1">
        <v>34.5860071449735</v>
      </c>
    </row>
    <row r="17" spans="1:2" x14ac:dyDescent="0.25">
      <c r="A17" s="1">
        <v>0.75</v>
      </c>
      <c r="B17" s="1">
        <v>34.577306841798801</v>
      </c>
    </row>
    <row r="18" spans="1:2" x14ac:dyDescent="0.25">
      <c r="A18" s="1">
        <v>0.875</v>
      </c>
      <c r="B18" s="1">
        <v>34.556397862698198</v>
      </c>
    </row>
    <row r="19" spans="1:2" x14ac:dyDescent="0.25">
      <c r="A19" s="1">
        <v>1</v>
      </c>
      <c r="B19" s="1">
        <v>34.558545551851701</v>
      </c>
    </row>
    <row r="20" spans="1:2" x14ac:dyDescent="0.25">
      <c r="A20" s="1">
        <v>1.125</v>
      </c>
      <c r="B20" s="1">
        <v>34.5611660208993</v>
      </c>
    </row>
    <row r="21" spans="1:2" x14ac:dyDescent="0.25">
      <c r="A21" s="1">
        <v>1.25</v>
      </c>
      <c r="B21" s="1">
        <v>34.567315042327898</v>
      </c>
    </row>
    <row r="22" spans="1:2" x14ac:dyDescent="0.25">
      <c r="A22" s="1">
        <v>1.375</v>
      </c>
      <c r="B22" s="1">
        <v>34.567020996296101</v>
      </c>
    </row>
    <row r="23" spans="1:2" x14ac:dyDescent="0.25">
      <c r="A23" s="1">
        <v>1.5</v>
      </c>
      <c r="B23" s="1">
        <v>34.5669172153437</v>
      </c>
    </row>
    <row r="24" spans="1:2" x14ac:dyDescent="0.25">
      <c r="A24" s="1">
        <v>1.625</v>
      </c>
      <c r="B24" s="1">
        <v>34.569384895767001</v>
      </c>
    </row>
    <row r="25" spans="1:2" x14ac:dyDescent="0.25">
      <c r="A25" s="1">
        <v>1.75</v>
      </c>
      <c r="B25" s="1">
        <v>34.567539901057998</v>
      </c>
    </row>
    <row r="26" spans="1:2" x14ac:dyDescent="0.25">
      <c r="A26" s="1">
        <v>1.875</v>
      </c>
      <c r="B26" s="1">
        <v>34.562999484391298</v>
      </c>
    </row>
    <row r="27" spans="1:2" x14ac:dyDescent="0.25">
      <c r="A27" s="1">
        <v>2</v>
      </c>
      <c r="B27" s="1">
        <v>34.567095949206198</v>
      </c>
    </row>
    <row r="28" spans="1:2" x14ac:dyDescent="0.25">
      <c r="A28" s="1">
        <v>2.125</v>
      </c>
      <c r="B28" s="1">
        <v>34.559920649470797</v>
      </c>
    </row>
    <row r="29" spans="1:2" x14ac:dyDescent="0.25">
      <c r="A29" s="1">
        <v>2.25</v>
      </c>
      <c r="B29" s="1">
        <v>34.5609469277776</v>
      </c>
    </row>
    <row r="30" spans="1:2" x14ac:dyDescent="0.25">
      <c r="A30" s="1">
        <v>2.375</v>
      </c>
      <c r="B30" s="1">
        <v>34.558701223280302</v>
      </c>
    </row>
    <row r="31" spans="1:2" x14ac:dyDescent="0.25">
      <c r="A31" s="1">
        <v>2.5</v>
      </c>
      <c r="B31" s="1">
        <v>34.562875523809403</v>
      </c>
    </row>
    <row r="32" spans="1:2" x14ac:dyDescent="0.25">
      <c r="A32" s="1">
        <v>2.625</v>
      </c>
      <c r="B32" s="1">
        <v>34.548346190476103</v>
      </c>
    </row>
    <row r="33" spans="1:2" x14ac:dyDescent="0.25">
      <c r="A33" s="1">
        <v>2.75</v>
      </c>
      <c r="B33" s="1">
        <v>34.554714305026302</v>
      </c>
    </row>
    <row r="34" spans="1:2" x14ac:dyDescent="0.25">
      <c r="A34" s="1">
        <v>2.875</v>
      </c>
      <c r="B34" s="1">
        <v>34.558675278042202</v>
      </c>
    </row>
    <row r="35" spans="1:2" x14ac:dyDescent="0.25">
      <c r="A35" s="1">
        <v>3</v>
      </c>
      <c r="B35" s="1">
        <v>34.546544437830597</v>
      </c>
    </row>
    <row r="36" spans="1:2" x14ac:dyDescent="0.25">
      <c r="A36" s="1">
        <v>3.125</v>
      </c>
      <c r="B36" s="1">
        <v>34.545665182539601</v>
      </c>
    </row>
    <row r="37" spans="1:2" x14ac:dyDescent="0.25">
      <c r="A37" s="1">
        <v>3.25</v>
      </c>
      <c r="B37" s="1">
        <v>34.549634803968203</v>
      </c>
    </row>
    <row r="38" spans="1:2" x14ac:dyDescent="0.25">
      <c r="A38" s="1">
        <v>3.375</v>
      </c>
      <c r="B38" s="1">
        <v>34.542854448412598</v>
      </c>
    </row>
    <row r="39" spans="1:2" x14ac:dyDescent="0.25">
      <c r="A39" s="1">
        <v>3.5</v>
      </c>
      <c r="B39" s="1">
        <v>34.534295402645398</v>
      </c>
    </row>
    <row r="40" spans="1:2" x14ac:dyDescent="0.25">
      <c r="A40" s="1">
        <v>3.625</v>
      </c>
      <c r="B40" s="1">
        <v>34.525324115872799</v>
      </c>
    </row>
    <row r="41" spans="1:2" x14ac:dyDescent="0.25">
      <c r="A41" s="1">
        <v>3.75</v>
      </c>
      <c r="B41" s="1">
        <v>34.519584452645297</v>
      </c>
    </row>
    <row r="42" spans="1:2" x14ac:dyDescent="0.25">
      <c r="A42" s="1">
        <v>3.875</v>
      </c>
      <c r="B42" s="1">
        <v>34.515147816930998</v>
      </c>
    </row>
    <row r="43" spans="1:2" x14ac:dyDescent="0.25">
      <c r="A43" s="1">
        <v>4</v>
      </c>
      <c r="B43" s="1">
        <v>34.531628808729998</v>
      </c>
    </row>
    <row r="44" spans="1:2" x14ac:dyDescent="0.25">
      <c r="A44" s="1">
        <v>4.125</v>
      </c>
      <c r="B44" s="1">
        <v>34.521282424338402</v>
      </c>
    </row>
    <row r="45" spans="1:2" x14ac:dyDescent="0.25">
      <c r="A45" s="1">
        <v>4.25</v>
      </c>
      <c r="B45" s="1">
        <v>34.5086384449733</v>
      </c>
    </row>
    <row r="46" spans="1:2" x14ac:dyDescent="0.25">
      <c r="A46" s="1">
        <v>4.375</v>
      </c>
      <c r="B46" s="1">
        <v>34.503074632803902</v>
      </c>
    </row>
    <row r="47" spans="1:2" x14ac:dyDescent="0.25">
      <c r="A47" s="1">
        <v>4.5</v>
      </c>
      <c r="B47" s="1">
        <v>34.4922727653435</v>
      </c>
    </row>
    <row r="48" spans="1:2" x14ac:dyDescent="0.25">
      <c r="A48" s="1">
        <v>4.625</v>
      </c>
      <c r="B48" s="1">
        <v>34.482523121428201</v>
      </c>
    </row>
    <row r="49" spans="1:2" x14ac:dyDescent="0.25">
      <c r="A49" s="1">
        <v>4.75</v>
      </c>
      <c r="B49" s="1">
        <v>34.476368334390997</v>
      </c>
    </row>
    <row r="50" spans="1:2" x14ac:dyDescent="0.25">
      <c r="A50" s="1">
        <v>4.875</v>
      </c>
      <c r="B50" s="1">
        <v>34.472297814814297</v>
      </c>
    </row>
    <row r="51" spans="1:2" x14ac:dyDescent="0.25">
      <c r="A51" s="1">
        <v>5</v>
      </c>
      <c r="B51" s="1">
        <v>34.465200350793097</v>
      </c>
    </row>
    <row r="52" spans="1:2" x14ac:dyDescent="0.25">
      <c r="A52" s="1">
        <v>5.125</v>
      </c>
      <c r="B52" s="1">
        <v>34.452988792062797</v>
      </c>
    </row>
    <row r="53" spans="1:2" x14ac:dyDescent="0.25">
      <c r="A53" s="1">
        <v>5.25</v>
      </c>
      <c r="B53" s="1">
        <v>34.467996670898799</v>
      </c>
    </row>
    <row r="54" spans="1:2" x14ac:dyDescent="0.25">
      <c r="A54" s="1">
        <v>5.375</v>
      </c>
      <c r="B54" s="1">
        <v>34.478942678570697</v>
      </c>
    </row>
    <row r="55" spans="1:2" x14ac:dyDescent="0.25">
      <c r="A55" s="1">
        <v>5.5</v>
      </c>
      <c r="B55" s="1">
        <v>34.488810517459598</v>
      </c>
    </row>
    <row r="56" spans="1:2" x14ac:dyDescent="0.25">
      <c r="A56" s="1">
        <v>5.625</v>
      </c>
      <c r="B56" s="1">
        <v>34.501650527512602</v>
      </c>
    </row>
    <row r="57" spans="1:2" x14ac:dyDescent="0.25">
      <c r="A57" s="1">
        <v>5.75</v>
      </c>
      <c r="B57" s="1">
        <v>34.504974400793103</v>
      </c>
    </row>
    <row r="58" spans="1:2" x14ac:dyDescent="0.25">
      <c r="A58" s="1">
        <v>5.875</v>
      </c>
      <c r="B58" s="1">
        <v>34.5081598994703</v>
      </c>
    </row>
    <row r="59" spans="1:2" x14ac:dyDescent="0.25">
      <c r="A59" s="1">
        <v>6</v>
      </c>
      <c r="B59" s="1">
        <v>34.504066317459703</v>
      </c>
    </row>
    <row r="60" spans="1:2" x14ac:dyDescent="0.25">
      <c r="A60" s="1">
        <v>6.125</v>
      </c>
      <c r="B60" s="1">
        <v>34.499456713491497</v>
      </c>
    </row>
    <row r="61" spans="1:2" x14ac:dyDescent="0.25">
      <c r="A61" s="1">
        <v>6.25</v>
      </c>
      <c r="B61" s="1">
        <v>34.493962088623803</v>
      </c>
    </row>
    <row r="62" spans="1:2" x14ac:dyDescent="0.25">
      <c r="A62" s="1">
        <v>6.375</v>
      </c>
      <c r="B62" s="1">
        <v>34.492076734655598</v>
      </c>
    </row>
    <row r="63" spans="1:2" x14ac:dyDescent="0.25">
      <c r="A63" s="1">
        <v>6.5</v>
      </c>
      <c r="B63" s="1">
        <v>34.496202027512702</v>
      </c>
    </row>
    <row r="64" spans="1:2" x14ac:dyDescent="0.25">
      <c r="A64" s="1">
        <v>6.625</v>
      </c>
      <c r="B64" s="1">
        <v>34.503645428041899</v>
      </c>
    </row>
    <row r="65" spans="1:2" x14ac:dyDescent="0.25">
      <c r="A65" s="1">
        <v>6.75</v>
      </c>
      <c r="B65" s="1">
        <v>34.502737344708599</v>
      </c>
    </row>
    <row r="66" spans="1:2" x14ac:dyDescent="0.25">
      <c r="A66" s="1">
        <v>6.875</v>
      </c>
      <c r="B66" s="1">
        <v>34.509696434126603</v>
      </c>
    </row>
    <row r="67" spans="1:2" x14ac:dyDescent="0.25">
      <c r="A67" s="1">
        <v>7</v>
      </c>
      <c r="B67" s="1">
        <v>34.480571462962601</v>
      </c>
    </row>
    <row r="68" spans="1:2" x14ac:dyDescent="0.25">
      <c r="A68" s="1">
        <v>7.125</v>
      </c>
      <c r="B68" s="1">
        <v>34.485437636507598</v>
      </c>
    </row>
    <row r="69" spans="1:2" x14ac:dyDescent="0.25">
      <c r="A69" s="1">
        <v>7.25</v>
      </c>
      <c r="B69" s="1">
        <v>34.467160657671599</v>
      </c>
    </row>
    <row r="70" spans="1:2" x14ac:dyDescent="0.25">
      <c r="A70" s="1">
        <v>7.375</v>
      </c>
      <c r="B70" s="1">
        <v>34.447128051057703</v>
      </c>
    </row>
    <row r="71" spans="1:2" x14ac:dyDescent="0.25">
      <c r="A71" s="1">
        <v>7.5</v>
      </c>
      <c r="B71" s="1">
        <v>34.442763485449198</v>
      </c>
    </row>
    <row r="72" spans="1:2" x14ac:dyDescent="0.25">
      <c r="A72" s="1">
        <v>7.625</v>
      </c>
      <c r="B72" s="1">
        <v>34.440644624338098</v>
      </c>
    </row>
    <row r="73" spans="1:2" x14ac:dyDescent="0.25">
      <c r="A73" s="1">
        <v>7.75</v>
      </c>
      <c r="B73" s="1">
        <v>34.428505135713799</v>
      </c>
    </row>
    <row r="74" spans="1:2" x14ac:dyDescent="0.25">
      <c r="A74" s="1">
        <v>7.875</v>
      </c>
      <c r="B74" s="1">
        <v>34.430828675925397</v>
      </c>
    </row>
    <row r="75" spans="1:2" x14ac:dyDescent="0.25">
      <c r="A75" s="1">
        <v>8</v>
      </c>
      <c r="B75" s="1">
        <v>34.420531299205798</v>
      </c>
    </row>
    <row r="76" spans="1:2" x14ac:dyDescent="0.25">
      <c r="A76" s="1">
        <v>8.125</v>
      </c>
      <c r="B76" s="1">
        <v>34.420952188623801</v>
      </c>
    </row>
    <row r="77" spans="1:2" x14ac:dyDescent="0.25">
      <c r="A77" s="1">
        <v>8.25</v>
      </c>
      <c r="B77" s="1">
        <v>34.414030575660902</v>
      </c>
    </row>
    <row r="78" spans="1:2" x14ac:dyDescent="0.25">
      <c r="A78" s="1">
        <v>8.375</v>
      </c>
      <c r="B78" s="1">
        <v>34.422439715607901</v>
      </c>
    </row>
    <row r="79" spans="1:2" x14ac:dyDescent="0.25">
      <c r="A79" s="1">
        <v>8.5</v>
      </c>
      <c r="B79" s="1">
        <v>34.427562458729597</v>
      </c>
    </row>
    <row r="80" spans="1:2" x14ac:dyDescent="0.25">
      <c r="A80" s="1">
        <v>8.625</v>
      </c>
      <c r="B80" s="1">
        <v>34.404136791533801</v>
      </c>
    </row>
    <row r="81" spans="1:2" x14ac:dyDescent="0.25">
      <c r="A81" s="1">
        <v>8.75</v>
      </c>
      <c r="B81" s="1">
        <v>34.415953406084</v>
      </c>
    </row>
    <row r="82" spans="1:2" x14ac:dyDescent="0.25">
      <c r="A82" s="1">
        <v>8.875</v>
      </c>
      <c r="B82" s="1">
        <v>34.3982356912692</v>
      </c>
    </row>
    <row r="83" spans="1:2" x14ac:dyDescent="0.25">
      <c r="A83" s="1">
        <v>9</v>
      </c>
      <c r="B83" s="1">
        <v>34.4033296063485</v>
      </c>
    </row>
    <row r="84" spans="1:2" x14ac:dyDescent="0.25">
      <c r="A84" s="1">
        <v>9.125</v>
      </c>
      <c r="B84" s="1">
        <v>34.388878108729401</v>
      </c>
    </row>
    <row r="85" spans="1:2" x14ac:dyDescent="0.25">
      <c r="A85" s="1">
        <v>9.25</v>
      </c>
      <c r="B85" s="1">
        <v>34.3453910068773</v>
      </c>
    </row>
    <row r="86" spans="1:2" x14ac:dyDescent="0.25">
      <c r="A86" s="1">
        <v>9.375</v>
      </c>
      <c r="B86" s="1">
        <v>34.2634040544961</v>
      </c>
    </row>
    <row r="87" spans="1:2" x14ac:dyDescent="0.25">
      <c r="A87" s="1">
        <v>9.5</v>
      </c>
      <c r="B87" s="1">
        <v>34.218152676453698</v>
      </c>
    </row>
    <row r="88" spans="1:2" x14ac:dyDescent="0.25">
      <c r="A88" s="1">
        <v>9.625</v>
      </c>
      <c r="B88" s="1">
        <v>34.191602049469502</v>
      </c>
    </row>
    <row r="89" spans="1:2" x14ac:dyDescent="0.25">
      <c r="A89" s="1">
        <v>9.75</v>
      </c>
      <c r="B89" s="1">
        <v>34.189967499469503</v>
      </c>
    </row>
    <row r="90" spans="1:2" x14ac:dyDescent="0.25">
      <c r="A90" s="1">
        <v>9.875</v>
      </c>
      <c r="B90" s="1">
        <v>34.180679104231302</v>
      </c>
    </row>
    <row r="91" spans="1:2" x14ac:dyDescent="0.25">
      <c r="A91" s="1">
        <v>10</v>
      </c>
      <c r="B91" s="1">
        <v>34.1734893904747</v>
      </c>
    </row>
    <row r="92" spans="1:2" x14ac:dyDescent="0.25">
      <c r="A92" s="1">
        <v>10.125</v>
      </c>
      <c r="B92" s="1">
        <v>34.170050205024999</v>
      </c>
    </row>
    <row r="93" spans="1:2" x14ac:dyDescent="0.25">
      <c r="A93" s="1">
        <v>10.25</v>
      </c>
      <c r="B93" s="1">
        <v>34.110191657934998</v>
      </c>
    </row>
    <row r="94" spans="1:2" x14ac:dyDescent="0.25">
      <c r="A94" s="1">
        <v>10.375</v>
      </c>
      <c r="B94" s="1">
        <v>34.1105606568768</v>
      </c>
    </row>
    <row r="95" spans="1:2" x14ac:dyDescent="0.25">
      <c r="A95" s="1">
        <v>10.5</v>
      </c>
      <c r="B95" s="1">
        <v>34.112967798411198</v>
      </c>
    </row>
    <row r="96" spans="1:2" x14ac:dyDescent="0.25">
      <c r="A96" s="1">
        <v>10.625</v>
      </c>
      <c r="B96" s="1">
        <v>34.123631291268303</v>
      </c>
    </row>
    <row r="97" spans="1:2" x14ac:dyDescent="0.25">
      <c r="A97" s="1">
        <v>10.75</v>
      </c>
      <c r="B97" s="1">
        <v>34.1264362597868</v>
      </c>
    </row>
    <row r="98" spans="1:2" x14ac:dyDescent="0.25">
      <c r="A98" s="1">
        <v>10.875</v>
      </c>
      <c r="B98" s="1">
        <v>34.119160061903202</v>
      </c>
    </row>
    <row r="99" spans="1:2" x14ac:dyDescent="0.25">
      <c r="A99" s="1">
        <v>11</v>
      </c>
      <c r="B99" s="1">
        <v>34.124729639680901</v>
      </c>
    </row>
    <row r="100" spans="1:2" x14ac:dyDescent="0.25">
      <c r="A100" s="1">
        <v>11.125</v>
      </c>
      <c r="B100" s="1">
        <v>34.160787755024998</v>
      </c>
    </row>
    <row r="101" spans="1:2" x14ac:dyDescent="0.25">
      <c r="A101" s="1">
        <v>11.25</v>
      </c>
      <c r="B101" s="1">
        <v>34.143352555024997</v>
      </c>
    </row>
    <row r="102" spans="1:2" x14ac:dyDescent="0.25">
      <c r="A102" s="1">
        <v>11.375</v>
      </c>
      <c r="B102" s="1">
        <v>34.130887309522301</v>
      </c>
    </row>
    <row r="103" spans="1:2" x14ac:dyDescent="0.25">
      <c r="A103" s="1">
        <v>11.5</v>
      </c>
      <c r="B103" s="1">
        <v>34.1344936976176</v>
      </c>
    </row>
    <row r="104" spans="1:2" x14ac:dyDescent="0.25">
      <c r="A104" s="1">
        <v>11.625</v>
      </c>
      <c r="B104" s="1">
        <v>34.145468533331901</v>
      </c>
    </row>
    <row r="105" spans="1:2" x14ac:dyDescent="0.25">
      <c r="A105" s="1">
        <v>11.75</v>
      </c>
      <c r="B105" s="1">
        <v>34.164105862697099</v>
      </c>
    </row>
    <row r="106" spans="1:2" x14ac:dyDescent="0.25">
      <c r="A106" s="1">
        <v>11.875</v>
      </c>
      <c r="B106" s="1">
        <v>34.171033241268603</v>
      </c>
    </row>
    <row r="107" spans="1:2" x14ac:dyDescent="0.25">
      <c r="A107" s="1">
        <v>12</v>
      </c>
      <c r="B107" s="1">
        <v>34.173627765078102</v>
      </c>
    </row>
    <row r="108" spans="1:2" x14ac:dyDescent="0.25">
      <c r="A108" s="1">
        <v>12.125</v>
      </c>
      <c r="B108" s="1">
        <v>34.180261097617702</v>
      </c>
    </row>
    <row r="109" spans="1:2" x14ac:dyDescent="0.25">
      <c r="A109" s="1">
        <v>12.25</v>
      </c>
      <c r="B109" s="1">
        <v>34.191022605818802</v>
      </c>
    </row>
    <row r="110" spans="1:2" x14ac:dyDescent="0.25">
      <c r="A110" s="1">
        <v>12.375</v>
      </c>
      <c r="B110" s="1">
        <v>34.212067076718299</v>
      </c>
    </row>
    <row r="111" spans="1:2" x14ac:dyDescent="0.25">
      <c r="A111" s="1">
        <v>12.5</v>
      </c>
      <c r="B111" s="1">
        <v>34.246874055025202</v>
      </c>
    </row>
    <row r="112" spans="1:2" x14ac:dyDescent="0.25">
      <c r="A112" s="1">
        <v>12.625</v>
      </c>
      <c r="B112" s="1">
        <v>34.232751197088703</v>
      </c>
    </row>
    <row r="113" spans="1:2" x14ac:dyDescent="0.25">
      <c r="A113" s="1">
        <v>12.75</v>
      </c>
      <c r="B113" s="1">
        <v>34.232903985713001</v>
      </c>
    </row>
    <row r="114" spans="1:2" x14ac:dyDescent="0.25">
      <c r="A114" s="1">
        <v>12.875</v>
      </c>
      <c r="B114" s="1">
        <v>34.234746097617801</v>
      </c>
    </row>
    <row r="115" spans="1:2" x14ac:dyDescent="0.25">
      <c r="A115" s="1">
        <v>13</v>
      </c>
      <c r="B115" s="1">
        <v>34.2394075920622</v>
      </c>
    </row>
    <row r="116" spans="1:2" x14ac:dyDescent="0.25">
      <c r="A116" s="1">
        <v>13.125</v>
      </c>
      <c r="B116" s="1">
        <v>34.226031380421901</v>
      </c>
    </row>
    <row r="117" spans="1:2" x14ac:dyDescent="0.25">
      <c r="A117" s="1">
        <v>13.25</v>
      </c>
      <c r="B117" s="1">
        <v>34.2277697113744</v>
      </c>
    </row>
    <row r="118" spans="1:2" x14ac:dyDescent="0.25">
      <c r="A118" s="1">
        <v>13.375</v>
      </c>
      <c r="B118" s="1">
        <v>34.2157195896812</v>
      </c>
    </row>
    <row r="119" spans="1:2" x14ac:dyDescent="0.25">
      <c r="A119" s="1">
        <v>13.5</v>
      </c>
      <c r="B119" s="1">
        <v>34.205110870104598</v>
      </c>
    </row>
    <row r="120" spans="1:2" x14ac:dyDescent="0.25">
      <c r="A120" s="1">
        <v>13.625</v>
      </c>
      <c r="B120" s="1">
        <v>34.202354909257998</v>
      </c>
    </row>
    <row r="121" spans="1:2" x14ac:dyDescent="0.25">
      <c r="A121" s="1">
        <v>13.75</v>
      </c>
      <c r="B121" s="1">
        <v>34.198656271427303</v>
      </c>
    </row>
    <row r="122" spans="1:2" x14ac:dyDescent="0.25">
      <c r="A122" s="1">
        <v>13.875</v>
      </c>
      <c r="B122" s="1">
        <v>34.200593515871702</v>
      </c>
    </row>
    <row r="123" spans="1:2" x14ac:dyDescent="0.25">
      <c r="A123" s="1">
        <v>14</v>
      </c>
      <c r="B123" s="1">
        <v>34.196831456347901</v>
      </c>
    </row>
    <row r="124" spans="1:2" x14ac:dyDescent="0.25">
      <c r="A124" s="1">
        <v>14.125</v>
      </c>
      <c r="B124" s="1">
        <v>34.1931270529087</v>
      </c>
    </row>
    <row r="125" spans="1:2" x14ac:dyDescent="0.25">
      <c r="A125" s="1">
        <v>14.25</v>
      </c>
      <c r="B125" s="1">
        <v>34.196779565871701</v>
      </c>
    </row>
    <row r="126" spans="1:2" x14ac:dyDescent="0.25">
      <c r="A126" s="1">
        <v>14.375</v>
      </c>
      <c r="B126" s="1">
        <v>34.2087893283055</v>
      </c>
    </row>
    <row r="127" spans="1:2" x14ac:dyDescent="0.25">
      <c r="A127" s="1">
        <v>14.5</v>
      </c>
      <c r="B127" s="1">
        <v>34.217431975395499</v>
      </c>
    </row>
    <row r="128" spans="1:2" x14ac:dyDescent="0.25">
      <c r="A128" s="1">
        <v>14.625</v>
      </c>
      <c r="B128" s="1">
        <v>34.218763830950998</v>
      </c>
    </row>
    <row r="129" spans="1:2" x14ac:dyDescent="0.25">
      <c r="A129" s="1">
        <v>14.75</v>
      </c>
      <c r="B129" s="1">
        <v>34.215206450527702</v>
      </c>
    </row>
    <row r="130" spans="1:2" x14ac:dyDescent="0.25">
      <c r="A130" s="1">
        <v>14.875</v>
      </c>
      <c r="B130" s="1">
        <v>34.218475550527799</v>
      </c>
    </row>
    <row r="131" spans="1:2" x14ac:dyDescent="0.25">
      <c r="A131" s="1">
        <v>15</v>
      </c>
      <c r="B131" s="1">
        <v>34.268025189681403</v>
      </c>
    </row>
    <row r="132" spans="1:2" x14ac:dyDescent="0.25">
      <c r="A132" s="1">
        <v>15.125</v>
      </c>
      <c r="B132" s="1">
        <v>34.255438866401001</v>
      </c>
    </row>
    <row r="133" spans="1:2" x14ac:dyDescent="0.25">
      <c r="A133" s="1">
        <v>15.25</v>
      </c>
      <c r="B133" s="1">
        <v>34.268780484390398</v>
      </c>
    </row>
    <row r="134" spans="1:2" x14ac:dyDescent="0.25">
      <c r="A134" s="1">
        <v>15.375</v>
      </c>
      <c r="B134" s="1">
        <v>34.288931285977903</v>
      </c>
    </row>
    <row r="135" spans="1:2" x14ac:dyDescent="0.25">
      <c r="A135" s="1">
        <v>15.5</v>
      </c>
      <c r="B135" s="1">
        <v>34.305305614020099</v>
      </c>
    </row>
    <row r="136" spans="1:2" x14ac:dyDescent="0.25">
      <c r="A136" s="1">
        <v>15.625</v>
      </c>
      <c r="B136" s="1">
        <v>34.295769297618001</v>
      </c>
    </row>
    <row r="137" spans="1:2" x14ac:dyDescent="0.25">
      <c r="A137" s="1">
        <v>15.75</v>
      </c>
      <c r="B137" s="1">
        <v>34.316116129893203</v>
      </c>
    </row>
    <row r="138" spans="1:2" x14ac:dyDescent="0.25">
      <c r="A138" s="1">
        <v>15.875</v>
      </c>
      <c r="B138" s="1">
        <v>34.310194849999</v>
      </c>
    </row>
    <row r="139" spans="1:2" x14ac:dyDescent="0.25">
      <c r="A139" s="1">
        <v>16</v>
      </c>
      <c r="B139" s="1">
        <v>34.3206478981472</v>
      </c>
    </row>
    <row r="140" spans="1:2" x14ac:dyDescent="0.25">
      <c r="A140" s="1">
        <v>16.125</v>
      </c>
      <c r="B140" s="1">
        <v>34.328575609787499</v>
      </c>
    </row>
    <row r="141" spans="1:2" x14ac:dyDescent="0.25">
      <c r="A141" s="1">
        <v>16.25</v>
      </c>
      <c r="B141" s="1">
        <v>34.331299859787499</v>
      </c>
    </row>
    <row r="142" spans="1:2" x14ac:dyDescent="0.25">
      <c r="A142" s="1">
        <v>16.375</v>
      </c>
      <c r="B142" s="1">
        <v>34.338567409258303</v>
      </c>
    </row>
    <row r="143" spans="1:2" x14ac:dyDescent="0.25">
      <c r="A143" s="1">
        <v>16.5</v>
      </c>
      <c r="B143" s="1">
        <v>34.323498991533498</v>
      </c>
    </row>
    <row r="144" spans="1:2" x14ac:dyDescent="0.25">
      <c r="A144" s="1">
        <v>16.625</v>
      </c>
      <c r="B144" s="1">
        <v>34.318817317459398</v>
      </c>
    </row>
    <row r="145" spans="1:2" x14ac:dyDescent="0.25">
      <c r="A145" s="1">
        <v>16.75</v>
      </c>
      <c r="B145" s="1">
        <v>34.3263154912689</v>
      </c>
    </row>
    <row r="146" spans="1:2" x14ac:dyDescent="0.25">
      <c r="A146" s="1">
        <v>16.875</v>
      </c>
      <c r="B146" s="1">
        <v>34.317641133332401</v>
      </c>
    </row>
    <row r="147" spans="1:2" x14ac:dyDescent="0.25">
      <c r="A147" s="1">
        <v>17</v>
      </c>
      <c r="B147" s="1">
        <v>34.329356849734502</v>
      </c>
    </row>
    <row r="148" spans="1:2" x14ac:dyDescent="0.25">
      <c r="A148" s="1">
        <v>17.125</v>
      </c>
      <c r="B148" s="1">
        <v>34.334912013491099</v>
      </c>
    </row>
    <row r="149" spans="1:2" x14ac:dyDescent="0.25">
      <c r="A149" s="1">
        <v>17.25</v>
      </c>
      <c r="B149" s="1">
        <v>34.335938291798001</v>
      </c>
    </row>
    <row r="150" spans="1:2" x14ac:dyDescent="0.25">
      <c r="A150" s="1">
        <v>17.375</v>
      </c>
      <c r="B150" s="1">
        <v>34.337304741004402</v>
      </c>
    </row>
    <row r="151" spans="1:2" x14ac:dyDescent="0.25">
      <c r="A151" s="1">
        <v>17.5</v>
      </c>
      <c r="B151" s="1">
        <v>34.3381522854488</v>
      </c>
    </row>
    <row r="152" spans="1:2" x14ac:dyDescent="0.25">
      <c r="A152" s="1">
        <v>17.625</v>
      </c>
      <c r="B152" s="1">
        <v>34.324314825131303</v>
      </c>
    </row>
    <row r="153" spans="1:2" x14ac:dyDescent="0.25">
      <c r="A153" s="1">
        <v>17.75</v>
      </c>
      <c r="B153" s="1">
        <v>34.3087130886233</v>
      </c>
    </row>
    <row r="154" spans="1:2" x14ac:dyDescent="0.25">
      <c r="A154" s="1">
        <v>17.875</v>
      </c>
      <c r="B154" s="1">
        <v>34.291569051850701</v>
      </c>
    </row>
    <row r="155" spans="1:2" x14ac:dyDescent="0.25">
      <c r="A155" s="1">
        <v>18</v>
      </c>
      <c r="B155" s="1">
        <v>34.282666952379799</v>
      </c>
    </row>
    <row r="156" spans="1:2" x14ac:dyDescent="0.25">
      <c r="A156" s="1">
        <v>18.125</v>
      </c>
      <c r="B156" s="1">
        <v>34.276748555289899</v>
      </c>
    </row>
    <row r="157" spans="1:2" x14ac:dyDescent="0.25">
      <c r="A157" s="1">
        <v>18.25</v>
      </c>
      <c r="B157" s="1">
        <v>34.275679034919499</v>
      </c>
    </row>
    <row r="158" spans="1:2" x14ac:dyDescent="0.25">
      <c r="A158" s="1">
        <v>18.375</v>
      </c>
      <c r="B158" s="1">
        <v>34.257012877511997</v>
      </c>
    </row>
    <row r="159" spans="1:2" x14ac:dyDescent="0.25">
      <c r="A159" s="1">
        <v>18.5</v>
      </c>
      <c r="B159" s="1">
        <v>34.229092918517303</v>
      </c>
    </row>
    <row r="160" spans="1:2" x14ac:dyDescent="0.25">
      <c r="A160" s="1">
        <v>18.625</v>
      </c>
      <c r="B160" s="1">
        <v>34.224564033067601</v>
      </c>
    </row>
    <row r="161" spans="1:2" x14ac:dyDescent="0.25">
      <c r="A161" s="1">
        <v>18.75</v>
      </c>
      <c r="B161" s="1">
        <v>34.213361455818898</v>
      </c>
    </row>
    <row r="162" spans="1:2" x14ac:dyDescent="0.25">
      <c r="A162" s="1">
        <v>18.875</v>
      </c>
      <c r="B162" s="1">
        <v>34.216993789152198</v>
      </c>
    </row>
    <row r="163" spans="1:2" x14ac:dyDescent="0.25">
      <c r="A163" s="1">
        <v>19</v>
      </c>
      <c r="B163" s="1">
        <v>34.214067742855903</v>
      </c>
    </row>
    <row r="164" spans="1:2" x14ac:dyDescent="0.25">
      <c r="A164" s="1">
        <v>19.125</v>
      </c>
      <c r="B164" s="1">
        <v>34.209858848675999</v>
      </c>
    </row>
    <row r="165" spans="1:2" x14ac:dyDescent="0.25">
      <c r="A165" s="1">
        <v>19.25</v>
      </c>
      <c r="B165" s="1">
        <v>34.222840116136297</v>
      </c>
    </row>
    <row r="166" spans="1:2" x14ac:dyDescent="0.25">
      <c r="A166" s="1">
        <v>19.375</v>
      </c>
      <c r="B166" s="1">
        <v>34.231113764284402</v>
      </c>
    </row>
    <row r="167" spans="1:2" x14ac:dyDescent="0.25">
      <c r="A167" s="1">
        <v>19.5</v>
      </c>
      <c r="B167" s="1">
        <v>34.250982051056901</v>
      </c>
    </row>
    <row r="168" spans="1:2" x14ac:dyDescent="0.25">
      <c r="A168" s="1">
        <v>19.625</v>
      </c>
      <c r="B168" s="1">
        <v>34.246649196295103</v>
      </c>
    </row>
    <row r="169" spans="1:2" x14ac:dyDescent="0.25">
      <c r="A169" s="1">
        <v>19.75</v>
      </c>
      <c r="B169" s="1">
        <v>34.260368461639104</v>
      </c>
    </row>
    <row r="170" spans="1:2" x14ac:dyDescent="0.25">
      <c r="A170" s="1">
        <v>19.875</v>
      </c>
      <c r="B170" s="1">
        <v>34.289761533596703</v>
      </c>
    </row>
    <row r="171" spans="1:2" x14ac:dyDescent="0.25">
      <c r="A171" s="1">
        <v>20</v>
      </c>
      <c r="B171" s="1">
        <v>34.303310713491001</v>
      </c>
    </row>
    <row r="172" spans="1:2" x14ac:dyDescent="0.25">
      <c r="A172" s="1">
        <v>20.125</v>
      </c>
      <c r="B172" s="1">
        <v>34.3094856801576</v>
      </c>
    </row>
    <row r="173" spans="1:2" x14ac:dyDescent="0.25">
      <c r="A173" s="1">
        <v>20.25</v>
      </c>
      <c r="B173" s="1">
        <v>34.3285294849195</v>
      </c>
    </row>
    <row r="174" spans="1:2" x14ac:dyDescent="0.25">
      <c r="A174" s="1">
        <v>20.375</v>
      </c>
      <c r="B174" s="1">
        <v>34.351021123544001</v>
      </c>
    </row>
    <row r="175" spans="1:2" x14ac:dyDescent="0.25">
      <c r="A175" s="1">
        <v>20.5</v>
      </c>
      <c r="B175" s="1">
        <v>34.3664844854489</v>
      </c>
    </row>
    <row r="176" spans="1:2" x14ac:dyDescent="0.25">
      <c r="A176" s="1">
        <v>20.625</v>
      </c>
      <c r="B176" s="1">
        <v>34.379955829628798</v>
      </c>
    </row>
    <row r="177" spans="1:2" x14ac:dyDescent="0.25">
      <c r="A177" s="1">
        <v>20.75</v>
      </c>
      <c r="B177" s="1">
        <v>34.380076907406597</v>
      </c>
    </row>
    <row r="178" spans="1:2" x14ac:dyDescent="0.25">
      <c r="A178" s="1">
        <v>20.875</v>
      </c>
      <c r="B178" s="1">
        <v>34.376629073544201</v>
      </c>
    </row>
    <row r="179" spans="1:2" x14ac:dyDescent="0.25">
      <c r="A179" s="1">
        <v>21</v>
      </c>
      <c r="B179" s="1">
        <v>34.366423946560097</v>
      </c>
    </row>
    <row r="180" spans="1:2" x14ac:dyDescent="0.25">
      <c r="A180" s="1">
        <v>21.125</v>
      </c>
      <c r="B180" s="1">
        <v>34.361938303173801</v>
      </c>
    </row>
    <row r="181" spans="1:2" x14ac:dyDescent="0.25">
      <c r="A181" s="1">
        <v>21.25</v>
      </c>
      <c r="B181" s="1">
        <v>34.358398219575903</v>
      </c>
    </row>
    <row r="182" spans="1:2" x14ac:dyDescent="0.25">
      <c r="A182" s="1">
        <v>21.375</v>
      </c>
      <c r="B182" s="1">
        <v>34.349787283332397</v>
      </c>
    </row>
    <row r="183" spans="1:2" x14ac:dyDescent="0.25">
      <c r="A183" s="1">
        <v>21.5</v>
      </c>
      <c r="B183" s="1">
        <v>34.359231349999099</v>
      </c>
    </row>
    <row r="184" spans="1:2" x14ac:dyDescent="0.25">
      <c r="A184" s="1">
        <v>21.625</v>
      </c>
      <c r="B184" s="1">
        <v>34.353592584919703</v>
      </c>
    </row>
    <row r="185" spans="1:2" x14ac:dyDescent="0.25">
      <c r="A185" s="1">
        <v>21.75</v>
      </c>
      <c r="B185" s="1">
        <v>34.359963582274197</v>
      </c>
    </row>
    <row r="186" spans="1:2" x14ac:dyDescent="0.25">
      <c r="A186" s="1">
        <v>21.875</v>
      </c>
      <c r="B186" s="1">
        <v>34.369329813226599</v>
      </c>
    </row>
    <row r="187" spans="1:2" x14ac:dyDescent="0.25">
      <c r="A187" s="1">
        <v>22</v>
      </c>
      <c r="B187" s="1">
        <v>34.3690213531738</v>
      </c>
    </row>
    <row r="188" spans="1:2" x14ac:dyDescent="0.25">
      <c r="A188" s="1">
        <v>22.125</v>
      </c>
      <c r="B188" s="1">
        <v>34.370353208729298</v>
      </c>
    </row>
    <row r="189" spans="1:2" x14ac:dyDescent="0.25">
      <c r="A189" s="1">
        <v>22.25</v>
      </c>
      <c r="B189" s="1">
        <v>34.368173808729303</v>
      </c>
    </row>
    <row r="190" spans="1:2" x14ac:dyDescent="0.25">
      <c r="A190" s="1">
        <v>22.375</v>
      </c>
      <c r="B190" s="1">
        <v>34.358905593120802</v>
      </c>
    </row>
    <row r="191" spans="1:2" x14ac:dyDescent="0.25">
      <c r="A191" s="1">
        <v>22.5</v>
      </c>
      <c r="B191" s="1">
        <v>34.3556249619038</v>
      </c>
    </row>
    <row r="192" spans="1:2" x14ac:dyDescent="0.25">
      <c r="A192" s="1">
        <v>22.625</v>
      </c>
      <c r="B192" s="1">
        <v>34.359153514284799</v>
      </c>
    </row>
    <row r="193" spans="1:2" x14ac:dyDescent="0.25">
      <c r="A193" s="1">
        <v>22.75</v>
      </c>
      <c r="B193" s="1">
        <v>34.344442564284698</v>
      </c>
    </row>
    <row r="194" spans="1:2" x14ac:dyDescent="0.25">
      <c r="A194" s="1">
        <v>22.875</v>
      </c>
      <c r="B194" s="1">
        <v>34.334283562168302</v>
      </c>
    </row>
    <row r="195" spans="1:2" x14ac:dyDescent="0.25">
      <c r="A195" s="1">
        <v>23</v>
      </c>
      <c r="B195" s="1">
        <v>34.328529484919699</v>
      </c>
    </row>
    <row r="196" spans="1:2" x14ac:dyDescent="0.25">
      <c r="A196" s="1">
        <v>23.125</v>
      </c>
      <c r="B196" s="1">
        <v>34.3206796089937</v>
      </c>
    </row>
    <row r="197" spans="1:2" x14ac:dyDescent="0.25">
      <c r="A197" s="1">
        <v>23.25</v>
      </c>
      <c r="B197" s="1">
        <v>34.323089633332302</v>
      </c>
    </row>
    <row r="198" spans="1:2" x14ac:dyDescent="0.25">
      <c r="A198" s="1">
        <v>23.375</v>
      </c>
      <c r="B198" s="1">
        <v>34.338224355554601</v>
      </c>
    </row>
    <row r="199" spans="1:2" x14ac:dyDescent="0.25">
      <c r="A199" s="1">
        <v>23.5</v>
      </c>
      <c r="B199" s="1">
        <v>34.350484921956699</v>
      </c>
    </row>
    <row r="200" spans="1:2" x14ac:dyDescent="0.25">
      <c r="A200" s="1">
        <v>23.625</v>
      </c>
      <c r="B200" s="1">
        <v>34.350349430157799</v>
      </c>
    </row>
    <row r="201" spans="1:2" x14ac:dyDescent="0.25">
      <c r="A201" s="1">
        <v>23.75</v>
      </c>
      <c r="B201" s="1">
        <v>34.352837290210701</v>
      </c>
    </row>
    <row r="202" spans="1:2" x14ac:dyDescent="0.25">
      <c r="A202" s="1">
        <v>23.875</v>
      </c>
      <c r="B202" s="1">
        <v>34.351416067723903</v>
      </c>
    </row>
    <row r="203" spans="1:2" x14ac:dyDescent="0.25">
      <c r="A203" s="1">
        <v>24</v>
      </c>
      <c r="B203" s="1">
        <v>34.355172361639198</v>
      </c>
    </row>
    <row r="204" spans="1:2" x14ac:dyDescent="0.25">
      <c r="A204" s="1">
        <v>24.125</v>
      </c>
      <c r="B204" s="1">
        <v>34.352465408464603</v>
      </c>
    </row>
    <row r="205" spans="1:2" x14ac:dyDescent="0.25">
      <c r="A205" s="1">
        <v>24.25</v>
      </c>
      <c r="B205" s="1">
        <v>34.347844273279399</v>
      </c>
    </row>
    <row r="206" spans="1:2" x14ac:dyDescent="0.25">
      <c r="A206" s="1">
        <v>24.375</v>
      </c>
      <c r="B206" s="1">
        <v>34.338552995237102</v>
      </c>
    </row>
    <row r="207" spans="1:2" x14ac:dyDescent="0.25">
      <c r="A207" s="1">
        <v>24.5</v>
      </c>
      <c r="B207" s="1">
        <v>34.333188096559901</v>
      </c>
    </row>
    <row r="208" spans="1:2" x14ac:dyDescent="0.25">
      <c r="A208" s="1">
        <v>24.625</v>
      </c>
      <c r="B208" s="1">
        <v>34.320287547618001</v>
      </c>
    </row>
    <row r="209" spans="1:2" x14ac:dyDescent="0.25">
      <c r="A209" s="1">
        <v>24.75</v>
      </c>
      <c r="B209" s="1">
        <v>34.320918881745001</v>
      </c>
    </row>
    <row r="210" spans="1:2" x14ac:dyDescent="0.25">
      <c r="A210" s="1">
        <v>24.875</v>
      </c>
      <c r="B210" s="1">
        <v>34.322043175395798</v>
      </c>
    </row>
    <row r="211" spans="1:2" x14ac:dyDescent="0.25">
      <c r="A211" s="1">
        <v>25</v>
      </c>
      <c r="B211" s="1">
        <v>34.320581593649699</v>
      </c>
    </row>
    <row r="212" spans="1:2" x14ac:dyDescent="0.25">
      <c r="A212" s="1">
        <v>25.125</v>
      </c>
      <c r="B212" s="1">
        <v>34.339634046824401</v>
      </c>
    </row>
    <row r="213" spans="1:2" x14ac:dyDescent="0.25">
      <c r="A213" s="1">
        <v>25.25</v>
      </c>
      <c r="B213" s="1">
        <v>34.334179781216001</v>
      </c>
    </row>
    <row r="214" spans="1:2" x14ac:dyDescent="0.25">
      <c r="A214" s="1">
        <v>25.375</v>
      </c>
      <c r="B214" s="1">
        <v>34.349810345766301</v>
      </c>
    </row>
    <row r="215" spans="1:2" x14ac:dyDescent="0.25">
      <c r="A215" s="1">
        <v>25.5</v>
      </c>
      <c r="B215" s="1">
        <v>34.3467632216922</v>
      </c>
    </row>
    <row r="216" spans="1:2" x14ac:dyDescent="0.25">
      <c r="A216" s="1">
        <v>25.625</v>
      </c>
      <c r="B216" s="1">
        <v>34.350017907671003</v>
      </c>
    </row>
    <row r="217" spans="1:2" x14ac:dyDescent="0.25">
      <c r="A217" s="1">
        <v>25.75</v>
      </c>
      <c r="B217" s="1">
        <v>34.376087106348301</v>
      </c>
    </row>
    <row r="218" spans="1:2" x14ac:dyDescent="0.25">
      <c r="A218" s="1">
        <v>25.875</v>
      </c>
      <c r="B218" s="1">
        <v>34.368329480157797</v>
      </c>
    </row>
    <row r="219" spans="1:2" x14ac:dyDescent="0.25">
      <c r="A219" s="1">
        <v>26</v>
      </c>
      <c r="B219" s="1">
        <v>34.370552122221298</v>
      </c>
    </row>
    <row r="220" spans="1:2" x14ac:dyDescent="0.25">
      <c r="A220" s="1">
        <v>26.125</v>
      </c>
      <c r="B220" s="1">
        <v>34.366732406612897</v>
      </c>
    </row>
    <row r="221" spans="1:2" x14ac:dyDescent="0.25">
      <c r="A221" s="1">
        <v>26.25</v>
      </c>
      <c r="B221" s="1">
        <v>34.363593032803301</v>
      </c>
    </row>
    <row r="222" spans="1:2" x14ac:dyDescent="0.25">
      <c r="A222" s="1">
        <v>26.375</v>
      </c>
      <c r="B222" s="1">
        <v>34.358565422221297</v>
      </c>
    </row>
    <row r="223" spans="1:2" x14ac:dyDescent="0.25">
      <c r="A223" s="1">
        <v>26.5</v>
      </c>
      <c r="B223" s="1">
        <v>34.337062585448699</v>
      </c>
    </row>
    <row r="224" spans="1:2" x14ac:dyDescent="0.25">
      <c r="A224" s="1">
        <v>26.625</v>
      </c>
      <c r="B224" s="1">
        <v>34.339818546295199</v>
      </c>
    </row>
    <row r="225" spans="1:2" x14ac:dyDescent="0.25">
      <c r="A225" s="1">
        <v>26.75</v>
      </c>
      <c r="B225" s="1">
        <v>34.336408188887802</v>
      </c>
    </row>
    <row r="226" spans="1:2" x14ac:dyDescent="0.25">
      <c r="A226" s="1">
        <v>26.875</v>
      </c>
      <c r="B226" s="1">
        <v>34.334972552379803</v>
      </c>
    </row>
    <row r="227" spans="1:2" x14ac:dyDescent="0.25">
      <c r="A227" s="1">
        <v>27</v>
      </c>
      <c r="B227" s="1">
        <v>34.325338220633697</v>
      </c>
    </row>
    <row r="228" spans="1:2" x14ac:dyDescent="0.25">
      <c r="A228" s="1">
        <v>27.125</v>
      </c>
      <c r="B228" s="1">
        <v>34.308655432538501</v>
      </c>
    </row>
    <row r="229" spans="1:2" x14ac:dyDescent="0.25">
      <c r="A229" s="1">
        <v>27.25</v>
      </c>
      <c r="B229" s="1">
        <v>34.289703877511897</v>
      </c>
    </row>
    <row r="230" spans="1:2" x14ac:dyDescent="0.25">
      <c r="A230" s="1">
        <v>27.375</v>
      </c>
      <c r="B230" s="1">
        <v>34.3006671820092</v>
      </c>
    </row>
    <row r="231" spans="1:2" x14ac:dyDescent="0.25">
      <c r="A231" s="1">
        <v>27.5</v>
      </c>
      <c r="B231" s="1">
        <v>34.312232992591298</v>
      </c>
    </row>
    <row r="232" spans="1:2" x14ac:dyDescent="0.25">
      <c r="A232" s="1">
        <v>27.625</v>
      </c>
      <c r="B232" s="1">
        <v>34.310725285977597</v>
      </c>
    </row>
    <row r="233" spans="1:2" x14ac:dyDescent="0.25">
      <c r="A233" s="1">
        <v>27.75</v>
      </c>
      <c r="B233" s="1">
        <v>34.308534354760603</v>
      </c>
    </row>
    <row r="234" spans="1:2" x14ac:dyDescent="0.25">
      <c r="A234" s="1">
        <v>27.875</v>
      </c>
      <c r="B234" s="1">
        <v>34.308421925395599</v>
      </c>
    </row>
    <row r="235" spans="1:2" x14ac:dyDescent="0.25">
      <c r="A235" s="1">
        <v>28</v>
      </c>
      <c r="B235" s="1">
        <v>34.3105350208982</v>
      </c>
    </row>
    <row r="236" spans="1:2" x14ac:dyDescent="0.25">
      <c r="A236" s="1">
        <v>28.125</v>
      </c>
      <c r="B236" s="1">
        <v>34.317667078570203</v>
      </c>
    </row>
    <row r="237" spans="1:2" x14ac:dyDescent="0.25">
      <c r="A237" s="1">
        <v>28.25</v>
      </c>
      <c r="B237" s="1">
        <v>34.333433134919503</v>
      </c>
    </row>
    <row r="238" spans="1:2" x14ac:dyDescent="0.25">
      <c r="A238" s="1">
        <v>28.375</v>
      </c>
      <c r="B238" s="1">
        <v>34.339158384125803</v>
      </c>
    </row>
    <row r="239" spans="1:2" x14ac:dyDescent="0.25">
      <c r="A239" s="1">
        <v>28.5</v>
      </c>
      <c r="B239" s="1">
        <v>34.329048389681297</v>
      </c>
    </row>
    <row r="240" spans="1:2" x14ac:dyDescent="0.25">
      <c r="A240" s="1">
        <v>28.625</v>
      </c>
      <c r="B240" s="1">
        <v>34.330907798411502</v>
      </c>
    </row>
    <row r="241" spans="1:2" x14ac:dyDescent="0.25">
      <c r="A241" s="1">
        <v>28.75</v>
      </c>
      <c r="B241" s="1">
        <v>34.340354747882401</v>
      </c>
    </row>
    <row r="242" spans="1:2" x14ac:dyDescent="0.25">
      <c r="A242" s="1">
        <v>28.875</v>
      </c>
      <c r="B242" s="1">
        <v>34.341438682273903</v>
      </c>
    </row>
    <row r="243" spans="1:2" x14ac:dyDescent="0.25">
      <c r="A243" s="1">
        <v>29</v>
      </c>
      <c r="B243" s="1">
        <v>34.337852473808297</v>
      </c>
    </row>
    <row r="244" spans="1:2" x14ac:dyDescent="0.25">
      <c r="A244" s="1">
        <v>29.125</v>
      </c>
      <c r="B244" s="1">
        <v>34.345540912697203</v>
      </c>
    </row>
    <row r="245" spans="1:2" x14ac:dyDescent="0.25">
      <c r="A245" s="1">
        <v>29.25</v>
      </c>
      <c r="B245" s="1">
        <v>34.342095961639103</v>
      </c>
    </row>
    <row r="246" spans="1:2" x14ac:dyDescent="0.25">
      <c r="A246" s="1">
        <v>29.375</v>
      </c>
      <c r="B246" s="1">
        <v>34.335286778041102</v>
      </c>
    </row>
    <row r="247" spans="1:2" x14ac:dyDescent="0.25">
      <c r="A247" s="1">
        <v>29.5</v>
      </c>
      <c r="B247" s="1">
        <v>34.336558094707797</v>
      </c>
    </row>
    <row r="248" spans="1:2" x14ac:dyDescent="0.25">
      <c r="A248" s="1">
        <v>29.625</v>
      </c>
      <c r="B248" s="1">
        <v>34.334456530422102</v>
      </c>
    </row>
    <row r="249" spans="1:2" x14ac:dyDescent="0.25">
      <c r="A249" s="1">
        <v>29.75</v>
      </c>
      <c r="B249" s="1">
        <v>34.345901263226501</v>
      </c>
    </row>
    <row r="250" spans="1:2" x14ac:dyDescent="0.25">
      <c r="A250" s="1">
        <v>29.875</v>
      </c>
      <c r="B250" s="1">
        <v>34.334064469046602</v>
      </c>
    </row>
    <row r="251" spans="1:2" x14ac:dyDescent="0.25">
      <c r="A251" s="1">
        <v>30</v>
      </c>
      <c r="B251" s="1">
        <v>34.329088748940698</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File Description</vt:lpstr>
      <vt:lpstr>Sample Number</vt:lpstr>
      <vt:lpstr>MEAN,MAX,MIN</vt:lpstr>
      <vt:lpstr>STDEV,SE</vt:lpstr>
      <vt:lpstr>ID-04</vt:lpstr>
      <vt:lpstr>ID-22</vt:lpstr>
      <vt:lpstr>ID-23</vt:lpstr>
      <vt:lpstr>ID-25</vt:lpstr>
      <vt:lpstr>ID-41</vt:lpstr>
      <vt:lpstr>ID-51</vt:lpstr>
      <vt:lpstr>ID-52</vt:lpstr>
      <vt:lpstr>ID-64</vt:lpstr>
      <vt:lpstr>ID-66</vt:lpstr>
      <vt:lpstr>ID-74</vt:lpstr>
      <vt:lpstr>ID-77</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2019-07-04T05:35:37Z</dcterms:created>
  <dcterms:modified xsi:type="dcterms:W3CDTF">2020-05-18T21:43:09Z</dcterms:modified>
</cp:coreProperties>
</file>