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6. oral related\Data to be uploaded in Nature\Oral data\Data_CA\"/>
    </mc:Choice>
  </mc:AlternateContent>
  <bookViews>
    <workbookView xWindow="0" yWindow="0" windowWidth="20490" windowHeight="7755"/>
  </bookViews>
  <sheets>
    <sheet name="File Description" sheetId="33" r:id="rId1"/>
    <sheet name="Sample number" sheetId="35" r:id="rId2"/>
    <sheet name="MEAN,MAX,MIN" sheetId="36" r:id="rId3"/>
    <sheet name="STDEV,SE" sheetId="37" r:id="rId4"/>
    <sheet name="ID-04" sheetId="23" r:id="rId5"/>
    <sheet name="ID-22" sheetId="24" r:id="rId6"/>
    <sheet name="ID-23" sheetId="25" r:id="rId7"/>
    <sheet name="ID-25" sheetId="26" r:id="rId8"/>
    <sheet name="ID-41" sheetId="27" r:id="rId9"/>
    <sheet name="ID-51" sheetId="28" r:id="rId10"/>
    <sheet name="ID-52" sheetId="34" r:id="rId11"/>
    <sheet name="ID-64" sheetId="29" r:id="rId12"/>
    <sheet name="ID-66" sheetId="30" r:id="rId13"/>
    <sheet name="ID-74" sheetId="31" r:id="rId14"/>
    <sheet name="ID-77" sheetId="32"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3" i="34" l="1"/>
  <c r="C252" i="34"/>
  <c r="B253" i="28"/>
  <c r="B252" i="28"/>
  <c r="B253" i="24"/>
  <c r="B252" i="24"/>
  <c r="B253" i="23"/>
  <c r="B252" i="23"/>
  <c r="G244" i="37"/>
  <c r="F244" i="37"/>
  <c r="G243" i="37"/>
  <c r="F243" i="37"/>
  <c r="G242" i="37"/>
  <c r="F242" i="37"/>
  <c r="G241" i="37"/>
  <c r="F241" i="37"/>
  <c r="G240" i="37"/>
  <c r="F240" i="37"/>
  <c r="G239" i="37"/>
  <c r="F239" i="37"/>
  <c r="G238" i="37"/>
  <c r="F238" i="37"/>
  <c r="G237" i="37"/>
  <c r="F237" i="37"/>
  <c r="G236" i="37"/>
  <c r="F236" i="37"/>
  <c r="G235" i="37"/>
  <c r="F235" i="37"/>
  <c r="G234" i="37"/>
  <c r="F234" i="37"/>
  <c r="G233" i="37"/>
  <c r="F233" i="37"/>
  <c r="G232" i="37"/>
  <c r="F232" i="37"/>
  <c r="G231" i="37"/>
  <c r="F231" i="37"/>
  <c r="G230" i="37"/>
  <c r="F230" i="37"/>
  <c r="G229" i="37"/>
  <c r="F229" i="37"/>
  <c r="G228" i="37"/>
  <c r="F228" i="37"/>
  <c r="G227" i="37"/>
  <c r="F227" i="37"/>
  <c r="G226" i="37"/>
  <c r="F226" i="37"/>
  <c r="G225" i="37"/>
  <c r="F225" i="37"/>
  <c r="G224" i="37"/>
  <c r="F224" i="37"/>
  <c r="G223" i="37"/>
  <c r="F223" i="37"/>
  <c r="G222" i="37"/>
  <c r="F222" i="37"/>
  <c r="G221" i="37"/>
  <c r="F221" i="37"/>
  <c r="G220" i="37"/>
  <c r="F220" i="37"/>
  <c r="G219" i="37"/>
  <c r="F219" i="37"/>
  <c r="G218" i="37"/>
  <c r="F218" i="37"/>
  <c r="G217" i="37"/>
  <c r="F217" i="37"/>
  <c r="G216" i="37"/>
  <c r="F216" i="37"/>
  <c r="G215" i="37"/>
  <c r="F215" i="37"/>
  <c r="G214" i="37"/>
  <c r="F214" i="37"/>
  <c r="G213" i="37"/>
  <c r="F213" i="37"/>
  <c r="G212" i="37"/>
  <c r="F212" i="37"/>
  <c r="G211" i="37"/>
  <c r="F211" i="37"/>
  <c r="G210" i="37"/>
  <c r="F210" i="37"/>
  <c r="G209" i="37"/>
  <c r="F209" i="37"/>
  <c r="G208" i="37"/>
  <c r="F208" i="37"/>
  <c r="G207" i="37"/>
  <c r="F207" i="37"/>
  <c r="G206" i="37"/>
  <c r="F206" i="37"/>
  <c r="G205" i="37"/>
  <c r="F205" i="37"/>
  <c r="G204" i="37"/>
  <c r="F204" i="37"/>
  <c r="G203" i="37"/>
  <c r="F203" i="37"/>
  <c r="G202" i="37"/>
  <c r="F202" i="37"/>
  <c r="G201" i="37"/>
  <c r="F201" i="37"/>
  <c r="G200" i="37"/>
  <c r="F200" i="37"/>
  <c r="G199" i="37"/>
  <c r="F199" i="37"/>
  <c r="G198" i="37"/>
  <c r="F198" i="37"/>
  <c r="G197" i="37"/>
  <c r="F197" i="37"/>
  <c r="G196" i="37"/>
  <c r="F196" i="37"/>
  <c r="G195" i="37"/>
  <c r="F195" i="37"/>
  <c r="G194" i="37"/>
  <c r="F194" i="37"/>
  <c r="G193" i="37"/>
  <c r="F193" i="37"/>
  <c r="G192" i="37"/>
  <c r="F192" i="37"/>
  <c r="G191" i="37"/>
  <c r="F191" i="37"/>
  <c r="G190" i="37"/>
  <c r="F190" i="37"/>
  <c r="G189" i="37"/>
  <c r="F189" i="37"/>
  <c r="G188" i="37"/>
  <c r="F188" i="37"/>
  <c r="G187" i="37"/>
  <c r="F187" i="37"/>
  <c r="G186" i="37"/>
  <c r="F186" i="37"/>
  <c r="G185" i="37"/>
  <c r="F185" i="37"/>
  <c r="G184" i="37"/>
  <c r="F184" i="37"/>
  <c r="G183" i="37"/>
  <c r="F183" i="37"/>
  <c r="G182" i="37"/>
  <c r="F182" i="37"/>
  <c r="G181" i="37"/>
  <c r="F181" i="37"/>
  <c r="G180" i="37"/>
  <c r="F180" i="37"/>
  <c r="G179" i="37"/>
  <c r="F179" i="37"/>
  <c r="G178" i="37"/>
  <c r="F178" i="37"/>
  <c r="G177" i="37"/>
  <c r="F177" i="37"/>
  <c r="G176" i="37"/>
  <c r="F176" i="37"/>
  <c r="G175" i="37"/>
  <c r="F175" i="37"/>
  <c r="G174" i="37"/>
  <c r="F174" i="37"/>
  <c r="G173" i="37"/>
  <c r="F173" i="37"/>
  <c r="G172" i="37"/>
  <c r="F172" i="37"/>
  <c r="G171" i="37"/>
  <c r="F171" i="37"/>
  <c r="G170" i="37"/>
  <c r="F170" i="37"/>
  <c r="G169" i="37"/>
  <c r="F169" i="37"/>
  <c r="G168" i="37"/>
  <c r="F168" i="37"/>
  <c r="G167" i="37"/>
  <c r="F167" i="37"/>
  <c r="G166" i="37"/>
  <c r="F166" i="37"/>
  <c r="G165" i="37"/>
  <c r="F165" i="37"/>
  <c r="G164" i="37"/>
  <c r="F164" i="37"/>
  <c r="G163" i="37"/>
  <c r="F163" i="37"/>
  <c r="G162" i="37"/>
  <c r="F162" i="37"/>
  <c r="G161" i="37"/>
  <c r="F161" i="37"/>
  <c r="G160" i="37"/>
  <c r="F160" i="37"/>
  <c r="G159" i="37"/>
  <c r="F159" i="37"/>
  <c r="G158" i="37"/>
  <c r="F158" i="37"/>
  <c r="G157" i="37"/>
  <c r="F157" i="37"/>
  <c r="G156" i="37"/>
  <c r="F156" i="37"/>
  <c r="G155" i="37"/>
  <c r="F155" i="37"/>
  <c r="G154" i="37"/>
  <c r="F154" i="37"/>
  <c r="G153" i="37"/>
  <c r="F153" i="37"/>
  <c r="G152" i="37"/>
  <c r="F152" i="37"/>
  <c r="G151" i="37"/>
  <c r="F151" i="37"/>
  <c r="G150" i="37"/>
  <c r="F150" i="37"/>
  <c r="G149" i="37"/>
  <c r="F149" i="37"/>
  <c r="G148" i="37"/>
  <c r="F148" i="37"/>
  <c r="G147" i="37"/>
  <c r="F147" i="37"/>
  <c r="G146" i="37"/>
  <c r="F146" i="37"/>
  <c r="G145" i="37"/>
  <c r="F145" i="37"/>
  <c r="G144" i="37"/>
  <c r="F144" i="37"/>
  <c r="G143" i="37"/>
  <c r="F143" i="37"/>
  <c r="G142" i="37"/>
  <c r="F142" i="37"/>
  <c r="G141" i="37"/>
  <c r="F141" i="37"/>
  <c r="G140" i="37"/>
  <c r="F140" i="37"/>
  <c r="G139" i="37"/>
  <c r="F139" i="37"/>
  <c r="G138" i="37"/>
  <c r="F138" i="37"/>
  <c r="G137" i="37"/>
  <c r="F137" i="37"/>
  <c r="G136" i="37"/>
  <c r="F136" i="37"/>
  <c r="G135" i="37"/>
  <c r="F135" i="37"/>
  <c r="G134" i="37"/>
  <c r="F134" i="37"/>
  <c r="G133" i="37"/>
  <c r="F133" i="37"/>
  <c r="G132" i="37"/>
  <c r="F132" i="37"/>
  <c r="G131" i="37"/>
  <c r="F131" i="37"/>
  <c r="G130" i="37"/>
  <c r="F130" i="37"/>
  <c r="G129" i="37"/>
  <c r="F129" i="37"/>
  <c r="G128" i="37"/>
  <c r="F128" i="37"/>
  <c r="G127" i="37"/>
  <c r="F127" i="37"/>
  <c r="G126" i="37"/>
  <c r="F126" i="37"/>
  <c r="G125" i="37"/>
  <c r="F125" i="37"/>
  <c r="G124" i="37"/>
  <c r="F124" i="37"/>
  <c r="G123" i="37"/>
  <c r="F123" i="37"/>
  <c r="G122" i="37"/>
  <c r="F122" i="37"/>
  <c r="G121" i="37"/>
  <c r="F121" i="37"/>
  <c r="G120" i="37"/>
  <c r="F120" i="37"/>
  <c r="G119" i="37"/>
  <c r="F119" i="37"/>
  <c r="G118" i="37"/>
  <c r="F118" i="37"/>
  <c r="G117" i="37"/>
  <c r="F117" i="37"/>
  <c r="G116" i="37"/>
  <c r="F116" i="37"/>
  <c r="G115" i="37"/>
  <c r="F115" i="37"/>
  <c r="G114" i="37"/>
  <c r="F114" i="37"/>
  <c r="G113" i="37"/>
  <c r="F113" i="37"/>
  <c r="G112" i="37"/>
  <c r="F112" i="37"/>
  <c r="G111" i="37"/>
  <c r="F111" i="37"/>
  <c r="G110" i="37"/>
  <c r="F110" i="37"/>
  <c r="G109" i="37"/>
  <c r="F109" i="37"/>
  <c r="G108" i="37"/>
  <c r="F108" i="37"/>
  <c r="G107" i="37"/>
  <c r="F107" i="37"/>
  <c r="G106" i="37"/>
  <c r="F106" i="37"/>
  <c r="G105" i="37"/>
  <c r="F105" i="37"/>
  <c r="G104" i="37"/>
  <c r="F104" i="37"/>
  <c r="G103" i="37"/>
  <c r="F103" i="37"/>
  <c r="G102" i="37"/>
  <c r="F102" i="37"/>
  <c r="G101" i="37"/>
  <c r="F101" i="37"/>
  <c r="G100" i="37"/>
  <c r="F100" i="37"/>
  <c r="G99" i="37"/>
  <c r="F99" i="37"/>
  <c r="G98" i="37"/>
  <c r="F98" i="37"/>
  <c r="G97" i="37"/>
  <c r="F97" i="37"/>
  <c r="G96" i="37"/>
  <c r="F96" i="37"/>
  <c r="G95" i="37"/>
  <c r="F95" i="37"/>
  <c r="G94" i="37"/>
  <c r="F94" i="37"/>
  <c r="G93" i="37"/>
  <c r="F93" i="37"/>
  <c r="G92" i="37"/>
  <c r="F92" i="37"/>
  <c r="G91" i="37"/>
  <c r="F91" i="37"/>
  <c r="G90" i="37"/>
  <c r="F90" i="37"/>
  <c r="G89" i="37"/>
  <c r="F89" i="37"/>
  <c r="G88" i="37"/>
  <c r="F88" i="37"/>
  <c r="G87" i="37"/>
  <c r="F87" i="37"/>
  <c r="G86" i="37"/>
  <c r="F86" i="37"/>
  <c r="G85" i="37"/>
  <c r="F85" i="37"/>
  <c r="G84" i="37"/>
  <c r="F84" i="37"/>
  <c r="G83" i="37"/>
  <c r="F83" i="37"/>
  <c r="G82" i="37"/>
  <c r="F82" i="37"/>
  <c r="G81" i="37"/>
  <c r="F81" i="37"/>
  <c r="G80" i="37"/>
  <c r="F80" i="37"/>
  <c r="G79" i="37"/>
  <c r="F79" i="37"/>
  <c r="G78" i="37"/>
  <c r="F78" i="37"/>
  <c r="G77" i="37"/>
  <c r="F77" i="37"/>
  <c r="G76" i="37"/>
  <c r="F76" i="37"/>
  <c r="G75" i="37"/>
  <c r="F75" i="37"/>
  <c r="G74" i="37"/>
  <c r="F74" i="37"/>
  <c r="G73" i="37"/>
  <c r="F73" i="37"/>
  <c r="G72" i="37"/>
  <c r="F72" i="37"/>
  <c r="G71" i="37"/>
  <c r="F71" i="37"/>
  <c r="G70" i="37"/>
  <c r="F70" i="37"/>
  <c r="G69" i="37"/>
  <c r="F69" i="37"/>
  <c r="G68" i="37"/>
  <c r="F68" i="37"/>
  <c r="G67" i="37"/>
  <c r="F67" i="37"/>
  <c r="G66" i="37"/>
  <c r="F66" i="37"/>
  <c r="G65" i="37"/>
  <c r="F65" i="37"/>
  <c r="G64" i="37"/>
  <c r="F64" i="37"/>
  <c r="G63" i="37"/>
  <c r="F63" i="37"/>
  <c r="G62" i="37"/>
  <c r="F62" i="37"/>
  <c r="G61" i="37"/>
  <c r="F61" i="37"/>
  <c r="G60" i="37"/>
  <c r="F60" i="37"/>
  <c r="G59" i="37"/>
  <c r="F59" i="37"/>
  <c r="G58" i="37"/>
  <c r="F58" i="37"/>
  <c r="G57" i="37"/>
  <c r="F57" i="37"/>
  <c r="G56" i="37"/>
  <c r="F56" i="37"/>
  <c r="G55" i="37"/>
  <c r="F55" i="37"/>
  <c r="G54" i="37"/>
  <c r="F54" i="37"/>
  <c r="G53" i="37"/>
  <c r="F53" i="37"/>
  <c r="G52" i="37"/>
  <c r="F52" i="37"/>
  <c r="G51" i="37"/>
  <c r="F51" i="37"/>
  <c r="G50" i="37"/>
  <c r="F50" i="37"/>
  <c r="G49" i="37"/>
  <c r="F49" i="37"/>
  <c r="G48" i="37"/>
  <c r="F48" i="37"/>
  <c r="G47" i="37"/>
  <c r="F47" i="37"/>
  <c r="G46" i="37"/>
  <c r="F46" i="37"/>
  <c r="G45" i="37"/>
  <c r="F45" i="37"/>
  <c r="G44" i="37"/>
  <c r="F44" i="37"/>
  <c r="G43" i="37"/>
  <c r="F43" i="37"/>
  <c r="G42" i="37"/>
  <c r="F42" i="37"/>
  <c r="G41" i="37"/>
  <c r="F41" i="37"/>
  <c r="G40" i="37"/>
  <c r="F40" i="37"/>
  <c r="G39" i="37"/>
  <c r="F39" i="37"/>
  <c r="G38" i="37"/>
  <c r="F38" i="37"/>
  <c r="G37" i="37"/>
  <c r="F37" i="37"/>
  <c r="G36" i="37"/>
  <c r="F36" i="37"/>
  <c r="G35" i="37"/>
  <c r="F35" i="37"/>
  <c r="G34" i="37"/>
  <c r="F34" i="37"/>
  <c r="G33" i="37"/>
  <c r="F33" i="37"/>
  <c r="G32" i="37"/>
  <c r="F32" i="37"/>
  <c r="G31" i="37"/>
  <c r="F31" i="37"/>
  <c r="G30" i="37"/>
  <c r="F30" i="37"/>
  <c r="G29" i="37"/>
  <c r="F29" i="37"/>
  <c r="G28" i="37"/>
  <c r="F28" i="37"/>
  <c r="G27" i="37"/>
  <c r="F27" i="37"/>
  <c r="G26" i="37"/>
  <c r="F26" i="37"/>
  <c r="G25" i="37"/>
  <c r="F25" i="37"/>
  <c r="G24" i="37"/>
  <c r="F24" i="37"/>
  <c r="G23" i="37"/>
  <c r="F23" i="37"/>
  <c r="G22" i="37"/>
  <c r="F22" i="37"/>
  <c r="G21" i="37"/>
  <c r="F21" i="37"/>
  <c r="G20" i="37"/>
  <c r="F20" i="37"/>
  <c r="G19" i="37"/>
  <c r="F19" i="37"/>
  <c r="G18" i="37"/>
  <c r="F18" i="37"/>
  <c r="G17" i="37"/>
  <c r="F17" i="37"/>
  <c r="G16" i="37"/>
  <c r="F16" i="37"/>
  <c r="G15" i="37"/>
  <c r="F15" i="37"/>
  <c r="G14" i="37"/>
  <c r="F14" i="37"/>
  <c r="G13" i="37"/>
  <c r="F13" i="37"/>
  <c r="G12" i="37"/>
  <c r="F12" i="37"/>
  <c r="G11" i="37"/>
  <c r="F11" i="37"/>
  <c r="G10" i="37"/>
  <c r="F10" i="37"/>
  <c r="G9" i="37"/>
  <c r="F9" i="37"/>
  <c r="G8" i="37"/>
  <c r="F8" i="37"/>
  <c r="G7" i="37"/>
  <c r="F7" i="37"/>
  <c r="G6" i="37"/>
  <c r="F6" i="37"/>
  <c r="G5" i="37"/>
  <c r="F5" i="37"/>
  <c r="C244" i="37"/>
  <c r="B244" i="37"/>
  <c r="C243" i="37"/>
  <c r="B243" i="37"/>
  <c r="C242" i="37"/>
  <c r="B242" i="37"/>
  <c r="C241" i="37"/>
  <c r="B241" i="37"/>
  <c r="C240" i="37"/>
  <c r="B240" i="37"/>
  <c r="C239" i="37"/>
  <c r="B239" i="37"/>
  <c r="C238" i="37"/>
  <c r="B238" i="37"/>
  <c r="C237" i="37"/>
  <c r="B237" i="37"/>
  <c r="C236" i="37"/>
  <c r="B236" i="37"/>
  <c r="C235" i="37"/>
  <c r="B235" i="37"/>
  <c r="C234" i="37"/>
  <c r="B234" i="37"/>
  <c r="C233" i="37"/>
  <c r="B233" i="37"/>
  <c r="C232" i="37"/>
  <c r="B232" i="37"/>
  <c r="C231" i="37"/>
  <c r="B231" i="37"/>
  <c r="C230" i="37"/>
  <c r="B230" i="37"/>
  <c r="C229" i="37"/>
  <c r="B229" i="37"/>
  <c r="C228" i="37"/>
  <c r="B228" i="37"/>
  <c r="C227" i="37"/>
  <c r="B227" i="37"/>
  <c r="C226" i="37"/>
  <c r="B226" i="37"/>
  <c r="C225" i="37"/>
  <c r="B225" i="37"/>
  <c r="C224" i="37"/>
  <c r="B224" i="37"/>
  <c r="C223" i="37"/>
  <c r="B223" i="37"/>
  <c r="C222" i="37"/>
  <c r="B222" i="37"/>
  <c r="C221" i="37"/>
  <c r="B221" i="37"/>
  <c r="C220" i="37"/>
  <c r="B220" i="37"/>
  <c r="C219" i="37"/>
  <c r="B219" i="37"/>
  <c r="C218" i="37"/>
  <c r="B218" i="37"/>
  <c r="C217" i="37"/>
  <c r="B217" i="37"/>
  <c r="C216" i="37"/>
  <c r="B216" i="37"/>
  <c r="C215" i="37"/>
  <c r="B215" i="37"/>
  <c r="C214" i="37"/>
  <c r="B214" i="37"/>
  <c r="C213" i="37"/>
  <c r="B213" i="37"/>
  <c r="C212" i="37"/>
  <c r="B212" i="37"/>
  <c r="C211" i="37"/>
  <c r="B211" i="37"/>
  <c r="C210" i="37"/>
  <c r="B210" i="37"/>
  <c r="C209" i="37"/>
  <c r="B209" i="37"/>
  <c r="C208" i="37"/>
  <c r="B208" i="37"/>
  <c r="C207" i="37"/>
  <c r="B207" i="37"/>
  <c r="C206" i="37"/>
  <c r="B206" i="37"/>
  <c r="C205" i="37"/>
  <c r="B205" i="37"/>
  <c r="C204" i="37"/>
  <c r="B204" i="37"/>
  <c r="C203" i="37"/>
  <c r="B203" i="37"/>
  <c r="C202" i="37"/>
  <c r="B202" i="37"/>
  <c r="C201" i="37"/>
  <c r="B201" i="37"/>
  <c r="C200" i="37"/>
  <c r="B200" i="37"/>
  <c r="C199" i="37"/>
  <c r="B199" i="37"/>
  <c r="C198" i="37"/>
  <c r="B198" i="37"/>
  <c r="C197" i="37"/>
  <c r="B197" i="37"/>
  <c r="C196" i="37"/>
  <c r="B196" i="37"/>
  <c r="C195" i="37"/>
  <c r="B195" i="37"/>
  <c r="C194" i="37"/>
  <c r="B194" i="37"/>
  <c r="C193" i="37"/>
  <c r="B193" i="37"/>
  <c r="C192" i="37"/>
  <c r="B192" i="37"/>
  <c r="C191" i="37"/>
  <c r="B191" i="37"/>
  <c r="C190" i="37"/>
  <c r="B190" i="37"/>
  <c r="C189" i="37"/>
  <c r="B189" i="37"/>
  <c r="C188" i="37"/>
  <c r="B188" i="37"/>
  <c r="C187" i="37"/>
  <c r="B187" i="37"/>
  <c r="C186" i="37"/>
  <c r="B186" i="37"/>
  <c r="C185" i="37"/>
  <c r="B185" i="37"/>
  <c r="C184" i="37"/>
  <c r="B184" i="37"/>
  <c r="C183" i="37"/>
  <c r="B183" i="37"/>
  <c r="C182" i="37"/>
  <c r="B182" i="37"/>
  <c r="C181" i="37"/>
  <c r="B181" i="37"/>
  <c r="C180" i="37"/>
  <c r="B180" i="37"/>
  <c r="C179" i="37"/>
  <c r="B179" i="37"/>
  <c r="C178" i="37"/>
  <c r="B178" i="37"/>
  <c r="C177" i="37"/>
  <c r="B177" i="37"/>
  <c r="C176" i="37"/>
  <c r="B176" i="37"/>
  <c r="C175" i="37"/>
  <c r="B175" i="37"/>
  <c r="C174" i="37"/>
  <c r="B174" i="37"/>
  <c r="C173" i="37"/>
  <c r="B173" i="37"/>
  <c r="C172" i="37"/>
  <c r="B172" i="37"/>
  <c r="C171" i="37"/>
  <c r="B171" i="37"/>
  <c r="C170" i="37"/>
  <c r="B170" i="37"/>
  <c r="C169" i="37"/>
  <c r="B169" i="37"/>
  <c r="C168" i="37"/>
  <c r="B168" i="37"/>
  <c r="C167" i="37"/>
  <c r="B167" i="37"/>
  <c r="C166" i="37"/>
  <c r="B166" i="37"/>
  <c r="C165" i="37"/>
  <c r="B165" i="37"/>
  <c r="C164" i="37"/>
  <c r="B164" i="37"/>
  <c r="C163" i="37"/>
  <c r="B163" i="37"/>
  <c r="C162" i="37"/>
  <c r="B162" i="37"/>
  <c r="C161" i="37"/>
  <c r="B161" i="37"/>
  <c r="C160" i="37"/>
  <c r="B160" i="37"/>
  <c r="C159" i="37"/>
  <c r="B159" i="37"/>
  <c r="C158" i="37"/>
  <c r="B158" i="37"/>
  <c r="C157" i="37"/>
  <c r="B157" i="37"/>
  <c r="C156" i="37"/>
  <c r="B156" i="37"/>
  <c r="C155" i="37"/>
  <c r="B155" i="37"/>
  <c r="C154" i="37"/>
  <c r="B154" i="37"/>
  <c r="C153" i="37"/>
  <c r="B153" i="37"/>
  <c r="C152" i="37"/>
  <c r="B152" i="37"/>
  <c r="C151" i="37"/>
  <c r="B151" i="37"/>
  <c r="C150" i="37"/>
  <c r="B150" i="37"/>
  <c r="C149" i="37"/>
  <c r="B149" i="37"/>
  <c r="C148" i="37"/>
  <c r="B148" i="37"/>
  <c r="C147" i="37"/>
  <c r="B147" i="37"/>
  <c r="C146" i="37"/>
  <c r="B146" i="37"/>
  <c r="C145" i="37"/>
  <c r="B145" i="37"/>
  <c r="C144" i="37"/>
  <c r="B144" i="37"/>
  <c r="C143" i="37"/>
  <c r="B143" i="37"/>
  <c r="C142" i="37"/>
  <c r="B142" i="37"/>
  <c r="C141" i="37"/>
  <c r="B141" i="37"/>
  <c r="C140" i="37"/>
  <c r="B140" i="37"/>
  <c r="C139" i="37"/>
  <c r="B139" i="37"/>
  <c r="C138" i="37"/>
  <c r="B138" i="37"/>
  <c r="C137" i="37"/>
  <c r="B137" i="37"/>
  <c r="C136" i="37"/>
  <c r="B136" i="37"/>
  <c r="C135" i="37"/>
  <c r="B135" i="37"/>
  <c r="C134" i="37"/>
  <c r="B134" i="37"/>
  <c r="C133" i="37"/>
  <c r="B133" i="37"/>
  <c r="C132" i="37"/>
  <c r="B132" i="37"/>
  <c r="C131" i="37"/>
  <c r="B131" i="37"/>
  <c r="C130" i="37"/>
  <c r="B130" i="37"/>
  <c r="C129" i="37"/>
  <c r="B129" i="37"/>
  <c r="C128" i="37"/>
  <c r="B128" i="37"/>
  <c r="C127" i="37"/>
  <c r="B127" i="37"/>
  <c r="C126" i="37"/>
  <c r="B126" i="37"/>
  <c r="C125" i="37"/>
  <c r="B125" i="37"/>
  <c r="C124" i="37"/>
  <c r="B124" i="37"/>
  <c r="C123" i="37"/>
  <c r="B123" i="37"/>
  <c r="C122" i="37"/>
  <c r="B122" i="37"/>
  <c r="C121" i="37"/>
  <c r="B121" i="37"/>
  <c r="C120" i="37"/>
  <c r="B120" i="37"/>
  <c r="C119" i="37"/>
  <c r="B119" i="37"/>
  <c r="C118" i="37"/>
  <c r="B118" i="37"/>
  <c r="C117" i="37"/>
  <c r="B117" i="37"/>
  <c r="C116" i="37"/>
  <c r="B116" i="37"/>
  <c r="C115" i="37"/>
  <c r="B115" i="37"/>
  <c r="C114" i="37"/>
  <c r="B114" i="37"/>
  <c r="C113" i="37"/>
  <c r="B113" i="37"/>
  <c r="C112" i="37"/>
  <c r="B112" i="37"/>
  <c r="C111" i="37"/>
  <c r="B111" i="37"/>
  <c r="C110" i="37"/>
  <c r="B110" i="37"/>
  <c r="C109" i="37"/>
  <c r="B109" i="37"/>
  <c r="C108" i="37"/>
  <c r="B108" i="37"/>
  <c r="C107" i="37"/>
  <c r="B107" i="37"/>
  <c r="C106" i="37"/>
  <c r="B106" i="37"/>
  <c r="C105" i="37"/>
  <c r="B105" i="37"/>
  <c r="C104" i="37"/>
  <c r="B104" i="37"/>
  <c r="C103" i="37"/>
  <c r="B103" i="37"/>
  <c r="C102" i="37"/>
  <c r="B102" i="37"/>
  <c r="C101" i="37"/>
  <c r="B101" i="37"/>
  <c r="C100" i="37"/>
  <c r="B100" i="37"/>
  <c r="C99" i="37"/>
  <c r="B99" i="37"/>
  <c r="C98" i="37"/>
  <c r="B98" i="37"/>
  <c r="C97" i="37"/>
  <c r="B97" i="37"/>
  <c r="C96" i="37"/>
  <c r="B96" i="37"/>
  <c r="C95" i="37"/>
  <c r="B95" i="37"/>
  <c r="C94" i="37"/>
  <c r="B94" i="37"/>
  <c r="C93" i="37"/>
  <c r="B93" i="37"/>
  <c r="C92" i="37"/>
  <c r="B92" i="37"/>
  <c r="C91" i="37"/>
  <c r="B91" i="37"/>
  <c r="C90" i="37"/>
  <c r="B90" i="37"/>
  <c r="C89" i="37"/>
  <c r="B89" i="37"/>
  <c r="C88" i="37"/>
  <c r="B88" i="37"/>
  <c r="C87" i="37"/>
  <c r="B87" i="37"/>
  <c r="C86" i="37"/>
  <c r="B86" i="37"/>
  <c r="C85" i="37"/>
  <c r="B85" i="37"/>
  <c r="C84" i="37"/>
  <c r="B84" i="37"/>
  <c r="C83" i="37"/>
  <c r="B83" i="37"/>
  <c r="C82" i="37"/>
  <c r="B82" i="37"/>
  <c r="C81" i="37"/>
  <c r="B81" i="37"/>
  <c r="C80" i="37"/>
  <c r="B80" i="37"/>
  <c r="C79" i="37"/>
  <c r="B79" i="37"/>
  <c r="C78" i="37"/>
  <c r="B78" i="37"/>
  <c r="C77" i="37"/>
  <c r="B77" i="37"/>
  <c r="C76" i="37"/>
  <c r="B76" i="37"/>
  <c r="C75" i="37"/>
  <c r="B75" i="37"/>
  <c r="C74" i="37"/>
  <c r="B74" i="37"/>
  <c r="C73" i="37"/>
  <c r="B73" i="37"/>
  <c r="C72" i="37"/>
  <c r="B72" i="37"/>
  <c r="C71" i="37"/>
  <c r="B71" i="37"/>
  <c r="C70" i="37"/>
  <c r="B70" i="37"/>
  <c r="C69" i="37"/>
  <c r="B69" i="37"/>
  <c r="C68" i="37"/>
  <c r="B68" i="37"/>
  <c r="C67" i="37"/>
  <c r="B67" i="37"/>
  <c r="C66" i="37"/>
  <c r="B66" i="37"/>
  <c r="C65" i="37"/>
  <c r="B65" i="37"/>
  <c r="C64" i="37"/>
  <c r="B64" i="37"/>
  <c r="C63" i="37"/>
  <c r="B63" i="37"/>
  <c r="C62" i="37"/>
  <c r="B62" i="37"/>
  <c r="C61" i="37"/>
  <c r="B61" i="37"/>
  <c r="C60" i="37"/>
  <c r="B60" i="37"/>
  <c r="C59" i="37"/>
  <c r="B59" i="37"/>
  <c r="C58" i="37"/>
  <c r="B58" i="37"/>
  <c r="C57" i="37"/>
  <c r="B57" i="37"/>
  <c r="C56" i="37"/>
  <c r="B56" i="37"/>
  <c r="C55" i="37"/>
  <c r="B55" i="37"/>
  <c r="C54" i="37"/>
  <c r="B54" i="37"/>
  <c r="C53" i="37"/>
  <c r="B53" i="37"/>
  <c r="C52" i="37"/>
  <c r="B52" i="37"/>
  <c r="C51" i="37"/>
  <c r="B51" i="37"/>
  <c r="C50" i="37"/>
  <c r="B50" i="37"/>
  <c r="C49" i="37"/>
  <c r="B49" i="37"/>
  <c r="C48" i="37"/>
  <c r="B48" i="37"/>
  <c r="C47" i="37"/>
  <c r="B47" i="37"/>
  <c r="C46" i="37"/>
  <c r="B46" i="37"/>
  <c r="C45" i="37"/>
  <c r="B45" i="37"/>
  <c r="C44" i="37"/>
  <c r="B44" i="37"/>
  <c r="C43" i="37"/>
  <c r="B43" i="37"/>
  <c r="C42" i="37"/>
  <c r="B42" i="37"/>
  <c r="C41" i="37"/>
  <c r="B41" i="37"/>
  <c r="C40" i="37"/>
  <c r="B40" i="37"/>
  <c r="C39" i="37"/>
  <c r="B39" i="37"/>
  <c r="C38" i="37"/>
  <c r="B38" i="37"/>
  <c r="C37" i="37"/>
  <c r="B37" i="37"/>
  <c r="C36" i="37"/>
  <c r="B36" i="37"/>
  <c r="C35" i="37"/>
  <c r="B35" i="37"/>
  <c r="C34" i="37"/>
  <c r="B34" i="37"/>
  <c r="C33" i="37"/>
  <c r="B33" i="37"/>
  <c r="C32" i="37"/>
  <c r="B32" i="37"/>
  <c r="C31" i="37"/>
  <c r="B31" i="37"/>
  <c r="C30" i="37"/>
  <c r="B30" i="37"/>
  <c r="C29" i="37"/>
  <c r="B29" i="37"/>
  <c r="C28" i="37"/>
  <c r="B28" i="37"/>
  <c r="C27" i="37"/>
  <c r="B27" i="37"/>
  <c r="C26" i="37"/>
  <c r="B26" i="37"/>
  <c r="C25" i="37"/>
  <c r="B25" i="37"/>
  <c r="C24" i="37"/>
  <c r="B24" i="37"/>
  <c r="C23" i="37"/>
  <c r="B23" i="37"/>
  <c r="C22" i="37"/>
  <c r="B22" i="37"/>
  <c r="C21" i="37"/>
  <c r="B21" i="37"/>
  <c r="C20" i="37"/>
  <c r="B20" i="37"/>
  <c r="C19" i="37"/>
  <c r="B19" i="37"/>
  <c r="C18" i="37"/>
  <c r="B18" i="37"/>
  <c r="C17" i="37"/>
  <c r="B17" i="37"/>
  <c r="C16" i="37"/>
  <c r="B16" i="37"/>
  <c r="C15" i="37"/>
  <c r="B15" i="37"/>
  <c r="C14" i="37"/>
  <c r="B14" i="37"/>
  <c r="C13" i="37"/>
  <c r="B13" i="37"/>
  <c r="C12" i="37"/>
  <c r="B12" i="37"/>
  <c r="C11" i="37"/>
  <c r="B11" i="37"/>
  <c r="C10" i="37"/>
  <c r="B10" i="37"/>
  <c r="C9" i="37"/>
  <c r="B9" i="37"/>
  <c r="C8" i="37"/>
  <c r="B8" i="37"/>
  <c r="C7" i="37"/>
  <c r="B7" i="37"/>
  <c r="C6" i="37"/>
  <c r="B6" i="37"/>
  <c r="C5" i="37"/>
  <c r="B5" i="37"/>
  <c r="K244" i="36"/>
  <c r="J244" i="36"/>
  <c r="K243" i="36"/>
  <c r="J243" i="36"/>
  <c r="K242" i="36"/>
  <c r="J242" i="36"/>
  <c r="K241" i="36"/>
  <c r="J241" i="36"/>
  <c r="K240" i="36"/>
  <c r="J240" i="36"/>
  <c r="K239" i="36"/>
  <c r="J239" i="36"/>
  <c r="K238" i="36"/>
  <c r="J238" i="36"/>
  <c r="K237" i="36"/>
  <c r="J237" i="36"/>
  <c r="K236" i="36"/>
  <c r="J236" i="36"/>
  <c r="K235" i="36"/>
  <c r="J235" i="36"/>
  <c r="K234" i="36"/>
  <c r="J234" i="36"/>
  <c r="K233" i="36"/>
  <c r="J233" i="36"/>
  <c r="K232" i="36"/>
  <c r="J232" i="36"/>
  <c r="K231" i="36"/>
  <c r="J231" i="36"/>
  <c r="K230" i="36"/>
  <c r="J230" i="36"/>
  <c r="K229" i="36"/>
  <c r="J229" i="36"/>
  <c r="K228" i="36"/>
  <c r="J228" i="36"/>
  <c r="K227" i="36"/>
  <c r="J227" i="36"/>
  <c r="K226" i="36"/>
  <c r="J226" i="36"/>
  <c r="K225" i="36"/>
  <c r="J225" i="36"/>
  <c r="K224" i="36"/>
  <c r="J224" i="36"/>
  <c r="K223" i="36"/>
  <c r="J223" i="36"/>
  <c r="K222" i="36"/>
  <c r="J222" i="36"/>
  <c r="K221" i="36"/>
  <c r="J221" i="36"/>
  <c r="K220" i="36"/>
  <c r="J220" i="36"/>
  <c r="K219" i="36"/>
  <c r="J219" i="36"/>
  <c r="K218" i="36"/>
  <c r="J218" i="36"/>
  <c r="K217" i="36"/>
  <c r="J217" i="36"/>
  <c r="K216" i="36"/>
  <c r="J216" i="36"/>
  <c r="K215" i="36"/>
  <c r="J215" i="36"/>
  <c r="K214" i="36"/>
  <c r="J214" i="36"/>
  <c r="K213" i="36"/>
  <c r="J213" i="36"/>
  <c r="K212" i="36"/>
  <c r="J212" i="36"/>
  <c r="K211" i="36"/>
  <c r="J211" i="36"/>
  <c r="K210" i="36"/>
  <c r="J210" i="36"/>
  <c r="K209" i="36"/>
  <c r="J209" i="36"/>
  <c r="K208" i="36"/>
  <c r="J208" i="36"/>
  <c r="K207" i="36"/>
  <c r="J207" i="36"/>
  <c r="K206" i="36"/>
  <c r="J206" i="36"/>
  <c r="K205" i="36"/>
  <c r="J205" i="36"/>
  <c r="K204" i="36"/>
  <c r="J204" i="36"/>
  <c r="K203" i="36"/>
  <c r="J203" i="36"/>
  <c r="K202" i="36"/>
  <c r="J202" i="36"/>
  <c r="K201" i="36"/>
  <c r="J201" i="36"/>
  <c r="K200" i="36"/>
  <c r="J200" i="36"/>
  <c r="K199" i="36"/>
  <c r="J199" i="36"/>
  <c r="K198" i="36"/>
  <c r="J198" i="36"/>
  <c r="K197" i="36"/>
  <c r="J197" i="36"/>
  <c r="K196" i="36"/>
  <c r="J196" i="36"/>
  <c r="K195" i="36"/>
  <c r="J195" i="36"/>
  <c r="K194" i="36"/>
  <c r="J194" i="36"/>
  <c r="K193" i="36"/>
  <c r="J193" i="36"/>
  <c r="K192" i="36"/>
  <c r="J192" i="36"/>
  <c r="K191" i="36"/>
  <c r="J191" i="36"/>
  <c r="K190" i="36"/>
  <c r="J190" i="36"/>
  <c r="K189" i="36"/>
  <c r="J189" i="36"/>
  <c r="K188" i="36"/>
  <c r="J188" i="36"/>
  <c r="K187" i="36"/>
  <c r="J187" i="36"/>
  <c r="K186" i="36"/>
  <c r="J186" i="36"/>
  <c r="K185" i="36"/>
  <c r="J185" i="36"/>
  <c r="K184" i="36"/>
  <c r="J184" i="36"/>
  <c r="K183" i="36"/>
  <c r="J183" i="36"/>
  <c r="K182" i="36"/>
  <c r="J182" i="36"/>
  <c r="K181" i="36"/>
  <c r="J181" i="36"/>
  <c r="K180" i="36"/>
  <c r="J180" i="36"/>
  <c r="K179" i="36"/>
  <c r="J179" i="36"/>
  <c r="K178" i="36"/>
  <c r="J178" i="36"/>
  <c r="K177" i="36"/>
  <c r="J177" i="36"/>
  <c r="K176" i="36"/>
  <c r="J176" i="36"/>
  <c r="K175" i="36"/>
  <c r="J175" i="36"/>
  <c r="K174" i="36"/>
  <c r="J174" i="36"/>
  <c r="K173" i="36"/>
  <c r="J173" i="36"/>
  <c r="K172" i="36"/>
  <c r="J172" i="36"/>
  <c r="K171" i="36"/>
  <c r="J171" i="36"/>
  <c r="K170" i="36"/>
  <c r="J170" i="36"/>
  <c r="K169" i="36"/>
  <c r="J169" i="36"/>
  <c r="K168" i="36"/>
  <c r="J168" i="36"/>
  <c r="K167" i="36"/>
  <c r="J167" i="36"/>
  <c r="K166" i="36"/>
  <c r="J166" i="36"/>
  <c r="K165" i="36"/>
  <c r="J165" i="36"/>
  <c r="K164" i="36"/>
  <c r="J164" i="36"/>
  <c r="K163" i="36"/>
  <c r="J163" i="36"/>
  <c r="K162" i="36"/>
  <c r="J162" i="36"/>
  <c r="K161" i="36"/>
  <c r="J161" i="36"/>
  <c r="K160" i="36"/>
  <c r="J160" i="36"/>
  <c r="K159" i="36"/>
  <c r="J159" i="36"/>
  <c r="K158" i="36"/>
  <c r="J158" i="36"/>
  <c r="K157" i="36"/>
  <c r="J157" i="36"/>
  <c r="K156" i="36"/>
  <c r="J156" i="36"/>
  <c r="K155" i="36"/>
  <c r="J155" i="36"/>
  <c r="K154" i="36"/>
  <c r="J154" i="36"/>
  <c r="K153" i="36"/>
  <c r="J153" i="36"/>
  <c r="K152" i="36"/>
  <c r="J152" i="36"/>
  <c r="K151" i="36"/>
  <c r="J151" i="36"/>
  <c r="K150" i="36"/>
  <c r="J150" i="36"/>
  <c r="K149" i="36"/>
  <c r="J149" i="36"/>
  <c r="K148" i="36"/>
  <c r="J148" i="36"/>
  <c r="K147" i="36"/>
  <c r="J147" i="36"/>
  <c r="K146" i="36"/>
  <c r="J146" i="36"/>
  <c r="K145" i="36"/>
  <c r="J145" i="36"/>
  <c r="K144" i="36"/>
  <c r="J144" i="36"/>
  <c r="K143" i="36"/>
  <c r="J143" i="36"/>
  <c r="K142" i="36"/>
  <c r="J142" i="36"/>
  <c r="K141" i="36"/>
  <c r="J141" i="36"/>
  <c r="K140" i="36"/>
  <c r="J140" i="36"/>
  <c r="K139" i="36"/>
  <c r="J139" i="36"/>
  <c r="K138" i="36"/>
  <c r="J138" i="36"/>
  <c r="K137" i="36"/>
  <c r="J137" i="36"/>
  <c r="K136" i="36"/>
  <c r="J136" i="36"/>
  <c r="K135" i="36"/>
  <c r="J135" i="36"/>
  <c r="K134" i="36"/>
  <c r="J134" i="36"/>
  <c r="K133" i="36"/>
  <c r="J133" i="36"/>
  <c r="K132" i="36"/>
  <c r="J132" i="36"/>
  <c r="K131" i="36"/>
  <c r="J131" i="36"/>
  <c r="K130" i="36"/>
  <c r="J130" i="36"/>
  <c r="K129" i="36"/>
  <c r="J129" i="36"/>
  <c r="K128" i="36"/>
  <c r="J128" i="36"/>
  <c r="K127" i="36"/>
  <c r="J127" i="36"/>
  <c r="K126" i="36"/>
  <c r="J126" i="36"/>
  <c r="K125" i="36"/>
  <c r="J125" i="36"/>
  <c r="K124" i="36"/>
  <c r="J124" i="36"/>
  <c r="K123" i="36"/>
  <c r="J123" i="36"/>
  <c r="K122" i="36"/>
  <c r="J122" i="36"/>
  <c r="K121" i="36"/>
  <c r="J121" i="36"/>
  <c r="K120" i="36"/>
  <c r="J120" i="36"/>
  <c r="K119" i="36"/>
  <c r="J119" i="36"/>
  <c r="K118" i="36"/>
  <c r="J118" i="36"/>
  <c r="K117" i="36"/>
  <c r="J117" i="36"/>
  <c r="K116" i="36"/>
  <c r="J116" i="36"/>
  <c r="K115" i="36"/>
  <c r="J115" i="36"/>
  <c r="K114" i="36"/>
  <c r="J114" i="36"/>
  <c r="K113" i="36"/>
  <c r="J113" i="36"/>
  <c r="K112" i="36"/>
  <c r="J112" i="36"/>
  <c r="K111" i="36"/>
  <c r="J111" i="36"/>
  <c r="K110" i="36"/>
  <c r="J110" i="36"/>
  <c r="K109" i="36"/>
  <c r="J109" i="36"/>
  <c r="K108" i="36"/>
  <c r="J108" i="36"/>
  <c r="K107" i="36"/>
  <c r="J107" i="36"/>
  <c r="K106" i="36"/>
  <c r="J106" i="36"/>
  <c r="K105" i="36"/>
  <c r="J105" i="36"/>
  <c r="K104" i="36"/>
  <c r="J104" i="36"/>
  <c r="K103" i="36"/>
  <c r="J103" i="36"/>
  <c r="K102" i="36"/>
  <c r="J102" i="36"/>
  <c r="K101" i="36"/>
  <c r="J101" i="36"/>
  <c r="K100" i="36"/>
  <c r="J100" i="36"/>
  <c r="K99" i="36"/>
  <c r="J99" i="36"/>
  <c r="K98" i="36"/>
  <c r="J98" i="36"/>
  <c r="K97" i="36"/>
  <c r="J97" i="36"/>
  <c r="K96" i="36"/>
  <c r="J96" i="36"/>
  <c r="K95" i="36"/>
  <c r="J95" i="36"/>
  <c r="K94" i="36"/>
  <c r="J94" i="36"/>
  <c r="K93" i="36"/>
  <c r="J93" i="36"/>
  <c r="K92" i="36"/>
  <c r="J92" i="36"/>
  <c r="K91" i="36"/>
  <c r="J91" i="36"/>
  <c r="K90" i="36"/>
  <c r="J90" i="36"/>
  <c r="K89" i="36"/>
  <c r="J89" i="36"/>
  <c r="K88" i="36"/>
  <c r="J88" i="36"/>
  <c r="K87" i="36"/>
  <c r="J87" i="36"/>
  <c r="K86" i="36"/>
  <c r="J86" i="36"/>
  <c r="K85" i="36"/>
  <c r="J85" i="36"/>
  <c r="K84" i="36"/>
  <c r="J84" i="36"/>
  <c r="K83" i="36"/>
  <c r="J83" i="36"/>
  <c r="K82" i="36"/>
  <c r="J82" i="36"/>
  <c r="K81" i="36"/>
  <c r="J81" i="36"/>
  <c r="K80" i="36"/>
  <c r="J80" i="36"/>
  <c r="K79" i="36"/>
  <c r="J79" i="36"/>
  <c r="K78" i="36"/>
  <c r="J78" i="36"/>
  <c r="K77" i="36"/>
  <c r="J77" i="36"/>
  <c r="K76" i="36"/>
  <c r="J76" i="36"/>
  <c r="K75" i="36"/>
  <c r="J75" i="36"/>
  <c r="K74" i="36"/>
  <c r="J74" i="36"/>
  <c r="K73" i="36"/>
  <c r="J73" i="36"/>
  <c r="K72" i="36"/>
  <c r="J72" i="36"/>
  <c r="K71" i="36"/>
  <c r="J71" i="36"/>
  <c r="K70" i="36"/>
  <c r="J70" i="36"/>
  <c r="K69" i="36"/>
  <c r="J69" i="36"/>
  <c r="K68" i="36"/>
  <c r="J68" i="36"/>
  <c r="K67" i="36"/>
  <c r="J67" i="36"/>
  <c r="K66" i="36"/>
  <c r="J66" i="36"/>
  <c r="K65" i="36"/>
  <c r="J65" i="36"/>
  <c r="K64" i="36"/>
  <c r="J64" i="36"/>
  <c r="K63" i="36"/>
  <c r="J63" i="36"/>
  <c r="K62" i="36"/>
  <c r="J62" i="36"/>
  <c r="K61" i="36"/>
  <c r="J61" i="36"/>
  <c r="K60" i="36"/>
  <c r="J60" i="36"/>
  <c r="K59" i="36"/>
  <c r="J59" i="36"/>
  <c r="K58" i="36"/>
  <c r="J58" i="36"/>
  <c r="K57" i="36"/>
  <c r="J57" i="36"/>
  <c r="K56" i="36"/>
  <c r="J56" i="36"/>
  <c r="K55" i="36"/>
  <c r="J55" i="36"/>
  <c r="K54" i="36"/>
  <c r="J54" i="36"/>
  <c r="K53" i="36"/>
  <c r="J53" i="36"/>
  <c r="K52" i="36"/>
  <c r="J52" i="36"/>
  <c r="K51" i="36"/>
  <c r="J51" i="36"/>
  <c r="K50" i="36"/>
  <c r="J50" i="36"/>
  <c r="K49" i="36"/>
  <c r="J49" i="36"/>
  <c r="K48" i="36"/>
  <c r="J48" i="36"/>
  <c r="K47" i="36"/>
  <c r="J47" i="36"/>
  <c r="K46" i="36"/>
  <c r="J46" i="36"/>
  <c r="K45" i="36"/>
  <c r="J45" i="36"/>
  <c r="K44" i="36"/>
  <c r="J44" i="36"/>
  <c r="K43" i="36"/>
  <c r="J43" i="36"/>
  <c r="K42" i="36"/>
  <c r="J42" i="36"/>
  <c r="K41" i="36"/>
  <c r="J41" i="36"/>
  <c r="K40" i="36"/>
  <c r="J40" i="36"/>
  <c r="K39" i="36"/>
  <c r="J39" i="36"/>
  <c r="K38" i="36"/>
  <c r="J38" i="36"/>
  <c r="K37" i="36"/>
  <c r="J37" i="36"/>
  <c r="K36" i="36"/>
  <c r="J36" i="36"/>
  <c r="K35" i="36"/>
  <c r="J35" i="36"/>
  <c r="K34" i="36"/>
  <c r="J34" i="36"/>
  <c r="K33" i="36"/>
  <c r="J33" i="36"/>
  <c r="K32" i="36"/>
  <c r="J32" i="36"/>
  <c r="K31" i="36"/>
  <c r="J31" i="36"/>
  <c r="K30" i="36"/>
  <c r="J30" i="36"/>
  <c r="K29" i="36"/>
  <c r="J29" i="36"/>
  <c r="K28" i="36"/>
  <c r="J28" i="36"/>
  <c r="K27" i="36"/>
  <c r="J27" i="36"/>
  <c r="K26" i="36"/>
  <c r="J26" i="36"/>
  <c r="K25" i="36"/>
  <c r="J25" i="36"/>
  <c r="K24" i="36"/>
  <c r="J24" i="36"/>
  <c r="K23" i="36"/>
  <c r="J23" i="36"/>
  <c r="K22" i="36"/>
  <c r="J22" i="36"/>
  <c r="K21" i="36"/>
  <c r="J21" i="36"/>
  <c r="K20" i="36"/>
  <c r="J20" i="36"/>
  <c r="K19" i="36"/>
  <c r="J19" i="36"/>
  <c r="K18" i="36"/>
  <c r="J18" i="36"/>
  <c r="K17" i="36"/>
  <c r="J17" i="36"/>
  <c r="K16" i="36"/>
  <c r="J16" i="36"/>
  <c r="K15" i="36"/>
  <c r="J15" i="36"/>
  <c r="K14" i="36"/>
  <c r="J14" i="36"/>
  <c r="K13" i="36"/>
  <c r="J13" i="36"/>
  <c r="K12" i="36"/>
  <c r="J12" i="36"/>
  <c r="K11" i="36"/>
  <c r="J11" i="36"/>
  <c r="K10" i="36"/>
  <c r="J10" i="36"/>
  <c r="K9" i="36"/>
  <c r="J9" i="36"/>
  <c r="K8" i="36"/>
  <c r="J8" i="36"/>
  <c r="K7" i="36"/>
  <c r="J7" i="36"/>
  <c r="K6" i="36"/>
  <c r="J6" i="36"/>
  <c r="K5" i="36"/>
  <c r="J5" i="36"/>
  <c r="G244" i="36"/>
  <c r="F244" i="36"/>
  <c r="G243" i="36"/>
  <c r="F243" i="36"/>
  <c r="G242" i="36"/>
  <c r="F242" i="36"/>
  <c r="G241" i="36"/>
  <c r="F241" i="36"/>
  <c r="G240" i="36"/>
  <c r="F240" i="36"/>
  <c r="G239" i="36"/>
  <c r="F239" i="36"/>
  <c r="G238" i="36"/>
  <c r="F238" i="36"/>
  <c r="G237" i="36"/>
  <c r="F237" i="36"/>
  <c r="G236" i="36"/>
  <c r="F236" i="36"/>
  <c r="G235" i="36"/>
  <c r="F235" i="36"/>
  <c r="G234" i="36"/>
  <c r="F234" i="36"/>
  <c r="G233" i="36"/>
  <c r="F233" i="36"/>
  <c r="G232" i="36"/>
  <c r="F232" i="36"/>
  <c r="G231" i="36"/>
  <c r="F231" i="36"/>
  <c r="G230" i="36"/>
  <c r="F230" i="36"/>
  <c r="G229" i="36"/>
  <c r="F229" i="36"/>
  <c r="G228" i="36"/>
  <c r="F228" i="36"/>
  <c r="G227" i="36"/>
  <c r="F227" i="36"/>
  <c r="G226" i="36"/>
  <c r="F226" i="36"/>
  <c r="G225" i="36"/>
  <c r="F225" i="36"/>
  <c r="G224" i="36"/>
  <c r="F224" i="36"/>
  <c r="G223" i="36"/>
  <c r="F223" i="36"/>
  <c r="G222" i="36"/>
  <c r="F222" i="36"/>
  <c r="G221" i="36"/>
  <c r="F221" i="36"/>
  <c r="G220" i="36"/>
  <c r="F220" i="36"/>
  <c r="G219" i="36"/>
  <c r="F219" i="36"/>
  <c r="G218" i="36"/>
  <c r="F218" i="36"/>
  <c r="G217" i="36"/>
  <c r="F217" i="36"/>
  <c r="G216" i="36"/>
  <c r="F216" i="36"/>
  <c r="G215" i="36"/>
  <c r="F215" i="36"/>
  <c r="G214" i="36"/>
  <c r="F214" i="36"/>
  <c r="G213" i="36"/>
  <c r="F213" i="36"/>
  <c r="G212" i="36"/>
  <c r="F212" i="36"/>
  <c r="G211" i="36"/>
  <c r="F211" i="36"/>
  <c r="G210" i="36"/>
  <c r="F210" i="36"/>
  <c r="G209" i="36"/>
  <c r="F209" i="36"/>
  <c r="G208" i="36"/>
  <c r="F208" i="36"/>
  <c r="G207" i="36"/>
  <c r="F207" i="36"/>
  <c r="G206" i="36"/>
  <c r="F206" i="36"/>
  <c r="G205" i="36"/>
  <c r="F205" i="36"/>
  <c r="G204" i="36"/>
  <c r="F204" i="36"/>
  <c r="G203" i="36"/>
  <c r="F203" i="36"/>
  <c r="G202" i="36"/>
  <c r="F202" i="36"/>
  <c r="G201" i="36"/>
  <c r="F201" i="36"/>
  <c r="G200" i="36"/>
  <c r="F200" i="36"/>
  <c r="G199" i="36"/>
  <c r="F199" i="36"/>
  <c r="G198" i="36"/>
  <c r="F198" i="36"/>
  <c r="G197" i="36"/>
  <c r="F197" i="36"/>
  <c r="G196" i="36"/>
  <c r="F196" i="36"/>
  <c r="G195" i="36"/>
  <c r="F195" i="36"/>
  <c r="G194" i="36"/>
  <c r="F194" i="36"/>
  <c r="G193" i="36"/>
  <c r="F193" i="36"/>
  <c r="G192" i="36"/>
  <c r="F192" i="36"/>
  <c r="G191" i="36"/>
  <c r="F191" i="36"/>
  <c r="G190" i="36"/>
  <c r="F190" i="36"/>
  <c r="G189" i="36"/>
  <c r="F189" i="36"/>
  <c r="G188" i="36"/>
  <c r="F188" i="36"/>
  <c r="G187" i="36"/>
  <c r="F187" i="36"/>
  <c r="G186" i="36"/>
  <c r="F186" i="36"/>
  <c r="G185" i="36"/>
  <c r="F185" i="36"/>
  <c r="G184" i="36"/>
  <c r="F184" i="36"/>
  <c r="G183" i="36"/>
  <c r="F183" i="36"/>
  <c r="G182" i="36"/>
  <c r="F182" i="36"/>
  <c r="G181" i="36"/>
  <c r="F181" i="36"/>
  <c r="G180" i="36"/>
  <c r="F180" i="36"/>
  <c r="G179" i="36"/>
  <c r="F179" i="36"/>
  <c r="G178" i="36"/>
  <c r="F178" i="36"/>
  <c r="G177" i="36"/>
  <c r="F177" i="36"/>
  <c r="G176" i="36"/>
  <c r="F176" i="36"/>
  <c r="G175" i="36"/>
  <c r="F175" i="36"/>
  <c r="G174" i="36"/>
  <c r="F174" i="36"/>
  <c r="G173" i="36"/>
  <c r="F173" i="36"/>
  <c r="G172" i="36"/>
  <c r="F172" i="36"/>
  <c r="G171" i="36"/>
  <c r="F171" i="36"/>
  <c r="G170" i="36"/>
  <c r="F170" i="36"/>
  <c r="G169" i="36"/>
  <c r="F169" i="36"/>
  <c r="G168" i="36"/>
  <c r="F168" i="36"/>
  <c r="G167" i="36"/>
  <c r="F167" i="36"/>
  <c r="G166" i="36"/>
  <c r="F166" i="36"/>
  <c r="G165" i="36"/>
  <c r="F165" i="36"/>
  <c r="G164" i="36"/>
  <c r="F164" i="36"/>
  <c r="G163" i="36"/>
  <c r="F163" i="36"/>
  <c r="G162" i="36"/>
  <c r="F162" i="36"/>
  <c r="G161" i="36"/>
  <c r="F161" i="36"/>
  <c r="G160" i="36"/>
  <c r="F160" i="36"/>
  <c r="G159" i="36"/>
  <c r="F159" i="36"/>
  <c r="G158" i="36"/>
  <c r="F158" i="36"/>
  <c r="G157" i="36"/>
  <c r="F157" i="36"/>
  <c r="G156" i="36"/>
  <c r="F156" i="36"/>
  <c r="G155" i="36"/>
  <c r="F155" i="36"/>
  <c r="G154" i="36"/>
  <c r="F154" i="36"/>
  <c r="G153" i="36"/>
  <c r="F153" i="36"/>
  <c r="G152" i="36"/>
  <c r="F152" i="36"/>
  <c r="G151" i="36"/>
  <c r="F151" i="36"/>
  <c r="G150" i="36"/>
  <c r="F150" i="36"/>
  <c r="G149" i="36"/>
  <c r="F149" i="36"/>
  <c r="G148" i="36"/>
  <c r="F148" i="36"/>
  <c r="G147" i="36"/>
  <c r="F147" i="36"/>
  <c r="G146" i="36"/>
  <c r="F146" i="36"/>
  <c r="G145" i="36"/>
  <c r="F145" i="36"/>
  <c r="G144" i="36"/>
  <c r="F144" i="36"/>
  <c r="G143" i="36"/>
  <c r="F143" i="36"/>
  <c r="G142" i="36"/>
  <c r="F142" i="36"/>
  <c r="G141" i="36"/>
  <c r="F141" i="36"/>
  <c r="G140" i="36"/>
  <c r="F140" i="36"/>
  <c r="G139" i="36"/>
  <c r="F139" i="36"/>
  <c r="G138" i="36"/>
  <c r="F138" i="36"/>
  <c r="G137" i="36"/>
  <c r="F137" i="36"/>
  <c r="G136" i="36"/>
  <c r="F136" i="36"/>
  <c r="G135" i="36"/>
  <c r="F135" i="36"/>
  <c r="G134" i="36"/>
  <c r="F134" i="36"/>
  <c r="G133" i="36"/>
  <c r="F133" i="36"/>
  <c r="G132" i="36"/>
  <c r="F132" i="36"/>
  <c r="G131" i="36"/>
  <c r="F131" i="36"/>
  <c r="G130" i="36"/>
  <c r="F130" i="36"/>
  <c r="G129" i="36"/>
  <c r="F129" i="36"/>
  <c r="G128" i="36"/>
  <c r="F128" i="36"/>
  <c r="G127" i="36"/>
  <c r="F127" i="36"/>
  <c r="G126" i="36"/>
  <c r="F126" i="36"/>
  <c r="G125" i="36"/>
  <c r="F125" i="36"/>
  <c r="G124" i="36"/>
  <c r="F124" i="36"/>
  <c r="G123" i="36"/>
  <c r="F123" i="36"/>
  <c r="G122" i="36"/>
  <c r="F122" i="36"/>
  <c r="G121" i="36"/>
  <c r="F121" i="36"/>
  <c r="G120" i="36"/>
  <c r="F120" i="36"/>
  <c r="G119" i="36"/>
  <c r="F119" i="36"/>
  <c r="G118" i="36"/>
  <c r="F118" i="36"/>
  <c r="G117" i="36"/>
  <c r="F117" i="36"/>
  <c r="G116" i="36"/>
  <c r="F116" i="36"/>
  <c r="G115" i="36"/>
  <c r="F115" i="36"/>
  <c r="G114" i="36"/>
  <c r="F114" i="36"/>
  <c r="G113" i="36"/>
  <c r="F113" i="36"/>
  <c r="G112" i="36"/>
  <c r="F112" i="36"/>
  <c r="G111" i="36"/>
  <c r="F111" i="36"/>
  <c r="G110" i="36"/>
  <c r="F110" i="36"/>
  <c r="G109" i="36"/>
  <c r="F109" i="36"/>
  <c r="G108" i="36"/>
  <c r="F108" i="36"/>
  <c r="G107" i="36"/>
  <c r="F107" i="36"/>
  <c r="G106" i="36"/>
  <c r="F106" i="36"/>
  <c r="G105" i="36"/>
  <c r="F105" i="36"/>
  <c r="G104" i="36"/>
  <c r="F104" i="36"/>
  <c r="G103" i="36"/>
  <c r="F103" i="36"/>
  <c r="G102" i="36"/>
  <c r="F102" i="36"/>
  <c r="G101" i="36"/>
  <c r="F101" i="36"/>
  <c r="G100" i="36"/>
  <c r="F100" i="36"/>
  <c r="G99" i="36"/>
  <c r="F99" i="36"/>
  <c r="G98" i="36"/>
  <c r="F98" i="36"/>
  <c r="G97" i="36"/>
  <c r="F97" i="36"/>
  <c r="G96" i="36"/>
  <c r="F96" i="36"/>
  <c r="G95" i="36"/>
  <c r="F95" i="36"/>
  <c r="G94" i="36"/>
  <c r="F94" i="36"/>
  <c r="G93" i="36"/>
  <c r="F93" i="36"/>
  <c r="G92" i="36"/>
  <c r="F92" i="36"/>
  <c r="G91" i="36"/>
  <c r="F91" i="36"/>
  <c r="G90" i="36"/>
  <c r="F90" i="36"/>
  <c r="G89" i="36"/>
  <c r="F89" i="36"/>
  <c r="G88" i="36"/>
  <c r="F88" i="36"/>
  <c r="G87" i="36"/>
  <c r="F87" i="36"/>
  <c r="G86" i="36"/>
  <c r="F86" i="36"/>
  <c r="G85" i="36"/>
  <c r="F85" i="36"/>
  <c r="G84" i="36"/>
  <c r="F84" i="36"/>
  <c r="G83" i="36"/>
  <c r="F83" i="36"/>
  <c r="G82" i="36"/>
  <c r="F82" i="36"/>
  <c r="G81" i="36"/>
  <c r="F81" i="36"/>
  <c r="G80" i="36"/>
  <c r="F80" i="36"/>
  <c r="G79" i="36"/>
  <c r="F79" i="36"/>
  <c r="G78" i="36"/>
  <c r="F78" i="36"/>
  <c r="G77" i="36"/>
  <c r="F77" i="36"/>
  <c r="G76" i="36"/>
  <c r="F76" i="36"/>
  <c r="G75" i="36"/>
  <c r="F75" i="36"/>
  <c r="G74" i="36"/>
  <c r="F74" i="36"/>
  <c r="G73" i="36"/>
  <c r="F73" i="36"/>
  <c r="G72" i="36"/>
  <c r="F72" i="36"/>
  <c r="G71" i="36"/>
  <c r="F71" i="36"/>
  <c r="G70" i="36"/>
  <c r="F70" i="36"/>
  <c r="G69" i="36"/>
  <c r="F69" i="36"/>
  <c r="G68" i="36"/>
  <c r="F68" i="36"/>
  <c r="G67" i="36"/>
  <c r="F67" i="36"/>
  <c r="G66" i="36"/>
  <c r="F66" i="36"/>
  <c r="G65" i="36"/>
  <c r="F65" i="36"/>
  <c r="G64" i="36"/>
  <c r="F64" i="36"/>
  <c r="G63" i="36"/>
  <c r="F63" i="36"/>
  <c r="G62" i="36"/>
  <c r="F62" i="36"/>
  <c r="G61" i="36"/>
  <c r="F61" i="36"/>
  <c r="G60" i="36"/>
  <c r="F60" i="36"/>
  <c r="G59" i="36"/>
  <c r="F59" i="36"/>
  <c r="G58" i="36"/>
  <c r="F58" i="36"/>
  <c r="G57" i="36"/>
  <c r="F57" i="36"/>
  <c r="G56" i="36"/>
  <c r="F56" i="36"/>
  <c r="G55" i="36"/>
  <c r="F55" i="36"/>
  <c r="G54" i="36"/>
  <c r="F54" i="36"/>
  <c r="G53" i="36"/>
  <c r="F53" i="36"/>
  <c r="G52" i="36"/>
  <c r="F52" i="36"/>
  <c r="G51" i="36"/>
  <c r="F51" i="36"/>
  <c r="G50" i="36"/>
  <c r="F50" i="36"/>
  <c r="G49" i="36"/>
  <c r="F49" i="36"/>
  <c r="G48" i="36"/>
  <c r="F48" i="36"/>
  <c r="G47" i="36"/>
  <c r="F47" i="36"/>
  <c r="G46" i="36"/>
  <c r="F46" i="36"/>
  <c r="G45" i="36"/>
  <c r="F45" i="36"/>
  <c r="G44" i="36"/>
  <c r="F44" i="36"/>
  <c r="G43" i="36"/>
  <c r="F43" i="36"/>
  <c r="G42" i="36"/>
  <c r="F42" i="36"/>
  <c r="G41" i="36"/>
  <c r="F41" i="36"/>
  <c r="G40" i="36"/>
  <c r="F40" i="36"/>
  <c r="G39" i="36"/>
  <c r="F39" i="36"/>
  <c r="G38" i="36"/>
  <c r="F38" i="36"/>
  <c r="G37" i="36"/>
  <c r="F37" i="36"/>
  <c r="G36" i="36"/>
  <c r="F36" i="36"/>
  <c r="G35" i="36"/>
  <c r="F35" i="36"/>
  <c r="G34" i="36"/>
  <c r="F34" i="36"/>
  <c r="G33" i="36"/>
  <c r="F33" i="36"/>
  <c r="G32" i="36"/>
  <c r="F32" i="36"/>
  <c r="G31" i="36"/>
  <c r="F31" i="36"/>
  <c r="G30" i="36"/>
  <c r="F30" i="36"/>
  <c r="G29" i="36"/>
  <c r="F29" i="36"/>
  <c r="G28" i="36"/>
  <c r="F28" i="36"/>
  <c r="G27" i="36"/>
  <c r="F27" i="36"/>
  <c r="G26" i="36"/>
  <c r="F26" i="36"/>
  <c r="G25" i="36"/>
  <c r="F25" i="36"/>
  <c r="G24" i="36"/>
  <c r="F24" i="36"/>
  <c r="G23" i="36"/>
  <c r="F23" i="36"/>
  <c r="G22" i="36"/>
  <c r="F22" i="36"/>
  <c r="G21" i="36"/>
  <c r="F21" i="36"/>
  <c r="G20" i="36"/>
  <c r="F20" i="36"/>
  <c r="G19" i="36"/>
  <c r="F19" i="36"/>
  <c r="G18" i="36"/>
  <c r="F18" i="36"/>
  <c r="G17" i="36"/>
  <c r="F17" i="36"/>
  <c r="G16" i="36"/>
  <c r="F16" i="36"/>
  <c r="G15" i="36"/>
  <c r="F15" i="36"/>
  <c r="G14" i="36"/>
  <c r="F14" i="36"/>
  <c r="G13" i="36"/>
  <c r="F13" i="36"/>
  <c r="G12" i="36"/>
  <c r="F12" i="36"/>
  <c r="G11" i="36"/>
  <c r="F11" i="36"/>
  <c r="G10" i="36"/>
  <c r="F10" i="36"/>
  <c r="G9" i="36"/>
  <c r="F9" i="36"/>
  <c r="G8" i="36"/>
  <c r="F8" i="36"/>
  <c r="G7" i="36"/>
  <c r="F7" i="36"/>
  <c r="G6" i="36"/>
  <c r="F6" i="36"/>
  <c r="G5" i="36"/>
  <c r="F5" i="36"/>
  <c r="C244" i="36"/>
  <c r="B244" i="36"/>
  <c r="C243" i="36"/>
  <c r="B243" i="36"/>
  <c r="C242" i="36"/>
  <c r="B242" i="36"/>
  <c r="C241" i="36"/>
  <c r="B241" i="36"/>
  <c r="C240" i="36"/>
  <c r="B240" i="36"/>
  <c r="C239" i="36"/>
  <c r="B239" i="36"/>
  <c r="C238" i="36"/>
  <c r="B238" i="36"/>
  <c r="C237" i="36"/>
  <c r="B237" i="36"/>
  <c r="C236" i="36"/>
  <c r="B236" i="36"/>
  <c r="C235" i="36"/>
  <c r="B235" i="36"/>
  <c r="C234" i="36"/>
  <c r="B234" i="36"/>
  <c r="C233" i="36"/>
  <c r="B233" i="36"/>
  <c r="C232" i="36"/>
  <c r="B232" i="36"/>
  <c r="C231" i="36"/>
  <c r="B231" i="36"/>
  <c r="C230" i="36"/>
  <c r="B230" i="36"/>
  <c r="C229" i="36"/>
  <c r="B229" i="36"/>
  <c r="C228" i="36"/>
  <c r="B228" i="36"/>
  <c r="C227" i="36"/>
  <c r="B227" i="36"/>
  <c r="C226" i="36"/>
  <c r="B226" i="36"/>
  <c r="C225" i="36"/>
  <c r="B225" i="36"/>
  <c r="C224" i="36"/>
  <c r="B224" i="36"/>
  <c r="C223" i="36"/>
  <c r="B223" i="36"/>
  <c r="C222" i="36"/>
  <c r="B222" i="36"/>
  <c r="C221" i="36"/>
  <c r="B221" i="36"/>
  <c r="C220" i="36"/>
  <c r="B220" i="36"/>
  <c r="C219" i="36"/>
  <c r="B219" i="36"/>
  <c r="C218" i="36"/>
  <c r="B218" i="36"/>
  <c r="C217" i="36"/>
  <c r="B217" i="36"/>
  <c r="C216" i="36"/>
  <c r="B216" i="36"/>
  <c r="C215" i="36"/>
  <c r="B215" i="36"/>
  <c r="C214" i="36"/>
  <c r="B214" i="36"/>
  <c r="C213" i="36"/>
  <c r="B213" i="36"/>
  <c r="C212" i="36"/>
  <c r="B212" i="36"/>
  <c r="C211" i="36"/>
  <c r="B211" i="36"/>
  <c r="C210" i="36"/>
  <c r="B210" i="36"/>
  <c r="C209" i="36"/>
  <c r="B209" i="36"/>
  <c r="C208" i="36"/>
  <c r="B208" i="36"/>
  <c r="C207" i="36"/>
  <c r="B207" i="36"/>
  <c r="C206" i="36"/>
  <c r="B206" i="36"/>
  <c r="C205" i="36"/>
  <c r="B205" i="36"/>
  <c r="C204" i="36"/>
  <c r="B204" i="36"/>
  <c r="C203" i="36"/>
  <c r="B203" i="36"/>
  <c r="C202" i="36"/>
  <c r="B202" i="36"/>
  <c r="C201" i="36"/>
  <c r="B201" i="36"/>
  <c r="C200" i="36"/>
  <c r="B200" i="36"/>
  <c r="C199" i="36"/>
  <c r="B199" i="36"/>
  <c r="C198" i="36"/>
  <c r="B198" i="36"/>
  <c r="C197" i="36"/>
  <c r="B197" i="36"/>
  <c r="C196" i="36"/>
  <c r="B196" i="36"/>
  <c r="C195" i="36"/>
  <c r="B195" i="36"/>
  <c r="C194" i="36"/>
  <c r="B194" i="36"/>
  <c r="C193" i="36"/>
  <c r="B193" i="36"/>
  <c r="C192" i="36"/>
  <c r="B192" i="36"/>
  <c r="C191" i="36"/>
  <c r="B191" i="36"/>
  <c r="C190" i="36"/>
  <c r="B190" i="36"/>
  <c r="C189" i="36"/>
  <c r="B189" i="36"/>
  <c r="C188" i="36"/>
  <c r="B188" i="36"/>
  <c r="C187" i="36"/>
  <c r="B187" i="36"/>
  <c r="C186" i="36"/>
  <c r="B186" i="36"/>
  <c r="C185" i="36"/>
  <c r="B185" i="36"/>
  <c r="C184" i="36"/>
  <c r="B184" i="36"/>
  <c r="C183" i="36"/>
  <c r="B183" i="36"/>
  <c r="C182" i="36"/>
  <c r="B182" i="36"/>
  <c r="C181" i="36"/>
  <c r="B181" i="36"/>
  <c r="C180" i="36"/>
  <c r="B180" i="36"/>
  <c r="C179" i="36"/>
  <c r="B179" i="36"/>
  <c r="C178" i="36"/>
  <c r="B178" i="36"/>
  <c r="C177" i="36"/>
  <c r="B177" i="36"/>
  <c r="C176" i="36"/>
  <c r="B176" i="36"/>
  <c r="C175" i="36"/>
  <c r="B175" i="36"/>
  <c r="C174" i="36"/>
  <c r="B174" i="36"/>
  <c r="C173" i="36"/>
  <c r="B173" i="36"/>
  <c r="C172" i="36"/>
  <c r="B172" i="36"/>
  <c r="C171" i="36"/>
  <c r="B171" i="36"/>
  <c r="C170" i="36"/>
  <c r="B170" i="36"/>
  <c r="C169" i="36"/>
  <c r="B169" i="36"/>
  <c r="C168" i="36"/>
  <c r="B168" i="36"/>
  <c r="C167" i="36"/>
  <c r="B167" i="36"/>
  <c r="C166" i="36"/>
  <c r="B166" i="36"/>
  <c r="C165" i="36"/>
  <c r="B165" i="36"/>
  <c r="C164" i="36"/>
  <c r="B164" i="36"/>
  <c r="C163" i="36"/>
  <c r="B163" i="36"/>
  <c r="C162" i="36"/>
  <c r="B162" i="36"/>
  <c r="C161" i="36"/>
  <c r="B161" i="36"/>
  <c r="C160" i="36"/>
  <c r="B160" i="36"/>
  <c r="C159" i="36"/>
  <c r="B159" i="36"/>
  <c r="C158" i="36"/>
  <c r="B158" i="36"/>
  <c r="C157" i="36"/>
  <c r="B157" i="36"/>
  <c r="C156" i="36"/>
  <c r="B156" i="36"/>
  <c r="C155" i="36"/>
  <c r="B155" i="36"/>
  <c r="C154" i="36"/>
  <c r="B154" i="36"/>
  <c r="C153" i="36"/>
  <c r="B153" i="36"/>
  <c r="C152" i="36"/>
  <c r="B152" i="36"/>
  <c r="C151" i="36"/>
  <c r="B151" i="36"/>
  <c r="C150" i="36"/>
  <c r="B150" i="36"/>
  <c r="C149" i="36"/>
  <c r="B149" i="36"/>
  <c r="C148" i="36"/>
  <c r="B148" i="36"/>
  <c r="C147" i="36"/>
  <c r="B147" i="36"/>
  <c r="C146" i="36"/>
  <c r="B146" i="36"/>
  <c r="C145" i="36"/>
  <c r="B145" i="36"/>
  <c r="C144" i="36"/>
  <c r="B144" i="36"/>
  <c r="C143" i="36"/>
  <c r="B143" i="36"/>
  <c r="C142" i="36"/>
  <c r="B142" i="36"/>
  <c r="C141" i="36"/>
  <c r="B141" i="36"/>
  <c r="C140" i="36"/>
  <c r="B140" i="36"/>
  <c r="C139" i="36"/>
  <c r="B139" i="36"/>
  <c r="C138" i="36"/>
  <c r="B138" i="36"/>
  <c r="C137" i="36"/>
  <c r="B137" i="36"/>
  <c r="C136" i="36"/>
  <c r="B136" i="36"/>
  <c r="C135" i="36"/>
  <c r="B135" i="36"/>
  <c r="C134" i="36"/>
  <c r="B134" i="36"/>
  <c r="C133" i="36"/>
  <c r="B133" i="36"/>
  <c r="C132" i="36"/>
  <c r="B132" i="36"/>
  <c r="C131" i="36"/>
  <c r="B131" i="36"/>
  <c r="C130" i="36"/>
  <c r="B130" i="36"/>
  <c r="C129" i="36"/>
  <c r="B129" i="36"/>
  <c r="C128" i="36"/>
  <c r="B128" i="36"/>
  <c r="C127" i="36"/>
  <c r="B127" i="36"/>
  <c r="C126" i="36"/>
  <c r="B126" i="36"/>
  <c r="C125" i="36"/>
  <c r="B125" i="36"/>
  <c r="C124" i="36"/>
  <c r="B124" i="36"/>
  <c r="C123" i="36"/>
  <c r="B123" i="36"/>
  <c r="C122" i="36"/>
  <c r="B122" i="36"/>
  <c r="C121" i="36"/>
  <c r="B121" i="36"/>
  <c r="C120" i="36"/>
  <c r="B120" i="36"/>
  <c r="C119" i="36"/>
  <c r="B119" i="36"/>
  <c r="C118" i="36"/>
  <c r="B118" i="36"/>
  <c r="C117" i="36"/>
  <c r="B117" i="36"/>
  <c r="C116" i="36"/>
  <c r="B116" i="36"/>
  <c r="C115" i="36"/>
  <c r="B115" i="36"/>
  <c r="C114" i="36"/>
  <c r="B114" i="36"/>
  <c r="C113" i="36"/>
  <c r="B113" i="36"/>
  <c r="C112" i="36"/>
  <c r="B112" i="36"/>
  <c r="C111" i="36"/>
  <c r="B111" i="36"/>
  <c r="C110" i="36"/>
  <c r="B110" i="36"/>
  <c r="C109" i="36"/>
  <c r="B109" i="36"/>
  <c r="C108" i="36"/>
  <c r="B108" i="36"/>
  <c r="C107" i="36"/>
  <c r="B107" i="36"/>
  <c r="C106" i="36"/>
  <c r="B106" i="36"/>
  <c r="C105" i="36"/>
  <c r="B105" i="36"/>
  <c r="C104" i="36"/>
  <c r="B104" i="36"/>
  <c r="C103" i="36"/>
  <c r="B103" i="36"/>
  <c r="C102" i="36"/>
  <c r="B102" i="36"/>
  <c r="C101" i="36"/>
  <c r="B101" i="36"/>
  <c r="C100" i="36"/>
  <c r="B100" i="36"/>
  <c r="C99" i="36"/>
  <c r="B99" i="36"/>
  <c r="C98" i="36"/>
  <c r="B98" i="36"/>
  <c r="C97" i="36"/>
  <c r="B97" i="36"/>
  <c r="C96" i="36"/>
  <c r="B96" i="36"/>
  <c r="C95" i="36"/>
  <c r="B95" i="36"/>
  <c r="C94" i="36"/>
  <c r="B94" i="36"/>
  <c r="C93" i="36"/>
  <c r="B93" i="36"/>
  <c r="C92" i="36"/>
  <c r="B92" i="36"/>
  <c r="C91" i="36"/>
  <c r="B91" i="36"/>
  <c r="C90" i="36"/>
  <c r="B90" i="36"/>
  <c r="C89" i="36"/>
  <c r="B89" i="36"/>
  <c r="C88" i="36"/>
  <c r="B88" i="36"/>
  <c r="C87" i="36"/>
  <c r="B87" i="36"/>
  <c r="C86" i="36"/>
  <c r="B86" i="36"/>
  <c r="C85" i="36"/>
  <c r="B85" i="36"/>
  <c r="C84" i="36"/>
  <c r="B84" i="36"/>
  <c r="C83" i="36"/>
  <c r="B83" i="36"/>
  <c r="C82" i="36"/>
  <c r="B82" i="36"/>
  <c r="C81" i="36"/>
  <c r="B81" i="36"/>
  <c r="C80" i="36"/>
  <c r="B80" i="36"/>
  <c r="C79" i="36"/>
  <c r="B79" i="36"/>
  <c r="C78" i="36"/>
  <c r="B78" i="36"/>
  <c r="C77" i="36"/>
  <c r="B77" i="36"/>
  <c r="C76" i="36"/>
  <c r="B76" i="36"/>
  <c r="C75" i="36"/>
  <c r="B75" i="36"/>
  <c r="C74" i="36"/>
  <c r="B74" i="36"/>
  <c r="C73" i="36"/>
  <c r="B73" i="36"/>
  <c r="C72" i="36"/>
  <c r="B72" i="36"/>
  <c r="C71" i="36"/>
  <c r="B71" i="36"/>
  <c r="C70" i="36"/>
  <c r="B70" i="36"/>
  <c r="C69" i="36"/>
  <c r="B69" i="36"/>
  <c r="C68" i="36"/>
  <c r="B68" i="36"/>
  <c r="C67" i="36"/>
  <c r="B67" i="36"/>
  <c r="C66" i="36"/>
  <c r="B66" i="36"/>
  <c r="C65" i="36"/>
  <c r="B65" i="36"/>
  <c r="C64" i="36"/>
  <c r="B64" i="36"/>
  <c r="C63" i="36"/>
  <c r="B63" i="36"/>
  <c r="C62" i="36"/>
  <c r="B62" i="36"/>
  <c r="C61" i="36"/>
  <c r="B61" i="36"/>
  <c r="C60" i="36"/>
  <c r="B60" i="36"/>
  <c r="C59" i="36"/>
  <c r="B59" i="36"/>
  <c r="C58" i="36"/>
  <c r="B58" i="36"/>
  <c r="C57" i="36"/>
  <c r="B57" i="36"/>
  <c r="C56" i="36"/>
  <c r="B56" i="36"/>
  <c r="C55" i="36"/>
  <c r="B55" i="36"/>
  <c r="C54" i="36"/>
  <c r="B54" i="36"/>
  <c r="C53" i="36"/>
  <c r="B53" i="36"/>
  <c r="C52" i="36"/>
  <c r="B52" i="36"/>
  <c r="C51" i="36"/>
  <c r="B51" i="36"/>
  <c r="C50" i="36"/>
  <c r="B50" i="36"/>
  <c r="C49" i="36"/>
  <c r="B49" i="36"/>
  <c r="C48" i="36"/>
  <c r="B48" i="36"/>
  <c r="C47" i="36"/>
  <c r="B47" i="36"/>
  <c r="C46" i="36"/>
  <c r="B46" i="36"/>
  <c r="C45" i="36"/>
  <c r="B45" i="36"/>
  <c r="C44" i="36"/>
  <c r="B44" i="36"/>
  <c r="C43" i="36"/>
  <c r="B43" i="36"/>
  <c r="C42" i="36"/>
  <c r="B42" i="36"/>
  <c r="C41" i="36"/>
  <c r="B41" i="36"/>
  <c r="C40" i="36"/>
  <c r="B40" i="36"/>
  <c r="C39" i="36"/>
  <c r="B39" i="36"/>
  <c r="C38" i="36"/>
  <c r="B38" i="36"/>
  <c r="C37" i="36"/>
  <c r="B37" i="36"/>
  <c r="C36" i="36"/>
  <c r="B36" i="36"/>
  <c r="C35" i="36"/>
  <c r="B35" i="36"/>
  <c r="C34" i="36"/>
  <c r="B34" i="36"/>
  <c r="C33" i="36"/>
  <c r="B33" i="36"/>
  <c r="C32" i="36"/>
  <c r="B32" i="36"/>
  <c r="C31" i="36"/>
  <c r="B31" i="36"/>
  <c r="C30" i="36"/>
  <c r="B30" i="36"/>
  <c r="C29" i="36"/>
  <c r="B29" i="36"/>
  <c r="C28" i="36"/>
  <c r="B28" i="36"/>
  <c r="C27" i="36"/>
  <c r="B27" i="36"/>
  <c r="C26" i="36"/>
  <c r="B26" i="36"/>
  <c r="C25" i="36"/>
  <c r="B25" i="36"/>
  <c r="C24" i="36"/>
  <c r="B24" i="36"/>
  <c r="C23" i="36"/>
  <c r="B23" i="36"/>
  <c r="C22" i="36"/>
  <c r="B22" i="36"/>
  <c r="C21" i="36"/>
  <c r="B21" i="36"/>
  <c r="C20" i="36"/>
  <c r="B20" i="36"/>
  <c r="C19" i="36"/>
  <c r="B19" i="36"/>
  <c r="C18" i="36"/>
  <c r="B18" i="36"/>
  <c r="C17" i="36"/>
  <c r="B17" i="36"/>
  <c r="C16" i="36"/>
  <c r="B16" i="36"/>
  <c r="C15" i="36"/>
  <c r="B15" i="36"/>
  <c r="C14" i="36"/>
  <c r="B14" i="36"/>
  <c r="C13" i="36"/>
  <c r="B13" i="36"/>
  <c r="C12" i="36"/>
  <c r="B12" i="36"/>
  <c r="C11" i="36"/>
  <c r="B11" i="36"/>
  <c r="C10" i="36"/>
  <c r="B10" i="36"/>
  <c r="C9" i="36"/>
  <c r="B9" i="36"/>
  <c r="C8" i="36"/>
  <c r="B8" i="36"/>
  <c r="C7" i="36"/>
  <c r="B7" i="36"/>
  <c r="C6" i="36"/>
  <c r="B6" i="36"/>
  <c r="C5" i="36"/>
  <c r="B5" i="36"/>
  <c r="G4" i="37"/>
  <c r="F4" i="37"/>
  <c r="C4" i="37"/>
  <c r="C245" i="37" s="1"/>
  <c r="B4" i="37"/>
  <c r="K4" i="36"/>
  <c r="J4" i="36"/>
  <c r="G4" i="36"/>
  <c r="F4" i="36"/>
  <c r="C4" i="36"/>
  <c r="B4" i="36"/>
  <c r="F4" i="35"/>
  <c r="E4" i="35"/>
  <c r="D4" i="35"/>
  <c r="C4" i="35"/>
  <c r="B4" i="35"/>
  <c r="A4" i="35"/>
  <c r="G245" i="37" l="1"/>
  <c r="F245" i="37"/>
  <c r="B245" i="37"/>
  <c r="B245" i="36"/>
  <c r="G245" i="36"/>
  <c r="C245" i="36"/>
  <c r="J245" i="36"/>
  <c r="K245" i="36" l="1"/>
  <c r="F245" i="36"/>
</calcChain>
</file>

<file path=xl/sharedStrings.xml><?xml version="1.0" encoding="utf-8"?>
<sst xmlns="http://schemas.openxmlformats.org/spreadsheetml/2006/main" count="200" uniqueCount="44">
  <si>
    <t>Time(s)</t>
  </si>
  <si>
    <t>Age</t>
  </si>
  <si>
    <t>Male/Female</t>
  </si>
  <si>
    <t>Female</t>
  </si>
  <si>
    <r>
      <t>Average heat transfer coefficient (W/m</t>
    </r>
    <r>
      <rPr>
        <vertAlign val="superscript"/>
        <sz val="11"/>
        <color theme="1"/>
        <rFont val="Adobe Heiti Std R"/>
        <family val="2"/>
        <charset val="128"/>
      </rPr>
      <t>2</t>
    </r>
    <r>
      <rPr>
        <sz val="11"/>
        <color theme="1"/>
        <rFont val="Adobe Heiti Std R"/>
        <family val="2"/>
        <charset val="128"/>
      </rPr>
      <t>/K)</t>
    </r>
  </si>
  <si>
    <t>Relative humidity, RH (%)</t>
  </si>
  <si>
    <r>
      <t>Core body temperture, T</t>
    </r>
    <r>
      <rPr>
        <vertAlign val="subscript"/>
        <sz val="11"/>
        <color theme="1"/>
        <rFont val="Adobe Heiti Std R"/>
        <family val="2"/>
        <charset val="128"/>
      </rPr>
      <t>c</t>
    </r>
    <r>
      <rPr>
        <sz val="11"/>
        <color theme="1"/>
        <rFont val="Adobe Heiti Std R"/>
        <family val="2"/>
        <charset val="128"/>
      </rPr>
      <t xml:space="preserve"> (degC)</t>
    </r>
  </si>
  <si>
    <r>
      <t>Ambient temperature, T</t>
    </r>
    <r>
      <rPr>
        <vertAlign val="subscript"/>
        <sz val="11"/>
        <color theme="1"/>
        <rFont val="Adobe Heiti Std R"/>
        <family val="2"/>
        <charset val="128"/>
      </rPr>
      <t>amb</t>
    </r>
    <r>
      <rPr>
        <sz val="11"/>
        <color theme="1"/>
        <rFont val="Adobe Heiti Std R"/>
        <family val="2"/>
        <charset val="128"/>
      </rPr>
      <t xml:space="preserve"> (degC)</t>
    </r>
  </si>
  <si>
    <t>Moisture (%)</t>
  </si>
  <si>
    <t>Dorsum of Tongue</t>
  </si>
  <si>
    <t>Male</t>
  </si>
  <si>
    <t>Left Buccal Mucosa</t>
  </si>
  <si>
    <t>Left Lateral Boarder of Tongue</t>
  </si>
  <si>
    <r>
      <t>ROI (x</t>
    </r>
    <r>
      <rPr>
        <vertAlign val="subscript"/>
        <sz val="11"/>
        <color theme="1"/>
        <rFont val="Adobe Heiti Std R"/>
        <family val="2"/>
        <charset val="128"/>
      </rPr>
      <t>1</t>
    </r>
    <r>
      <rPr>
        <sz val="11"/>
        <color theme="1"/>
        <rFont val="Adobe Heiti Std R"/>
        <family val="2"/>
        <charset val="128"/>
      </rPr>
      <t>,y</t>
    </r>
    <r>
      <rPr>
        <vertAlign val="subscript"/>
        <sz val="11"/>
        <color theme="1"/>
        <rFont val="Adobe Heiti Std R"/>
        <family val="2"/>
        <charset val="128"/>
      </rPr>
      <t>1</t>
    </r>
    <r>
      <rPr>
        <sz val="11"/>
        <color theme="1"/>
        <rFont val="Adobe Heiti Std R"/>
        <family val="2"/>
        <charset val="128"/>
      </rPr>
      <t xml:space="preserve"> - x</t>
    </r>
    <r>
      <rPr>
        <vertAlign val="subscript"/>
        <sz val="11"/>
        <color theme="1"/>
        <rFont val="Adobe Heiti Std R"/>
        <family val="2"/>
        <charset val="128"/>
      </rPr>
      <t>2</t>
    </r>
    <r>
      <rPr>
        <sz val="11"/>
        <color theme="1"/>
        <rFont val="Adobe Heiti Std R"/>
        <family val="2"/>
        <charset val="128"/>
      </rPr>
      <t>,y</t>
    </r>
    <r>
      <rPr>
        <vertAlign val="subscript"/>
        <sz val="11"/>
        <color theme="1"/>
        <rFont val="Adobe Heiti Std R"/>
        <family val="2"/>
        <charset val="128"/>
      </rPr>
      <t>2</t>
    </r>
    <r>
      <rPr>
        <sz val="11"/>
        <color theme="1"/>
        <rFont val="Adobe Heiti Std R"/>
        <family val="2"/>
        <charset val="128"/>
      </rPr>
      <t>)</t>
    </r>
  </si>
  <si>
    <r>
      <t>Pixel averaged effective thermal diffusivity, α</t>
    </r>
    <r>
      <rPr>
        <vertAlign val="subscript"/>
        <sz val="11"/>
        <color theme="1"/>
        <rFont val="Adobe Heiti Std R"/>
        <family val="2"/>
        <charset val="128"/>
      </rPr>
      <t>eff</t>
    </r>
    <r>
      <rPr>
        <sz val="11"/>
        <color theme="1"/>
        <rFont val="Adobe Heiti Std R"/>
        <family val="2"/>
        <charset val="128"/>
      </rPr>
      <t xml:space="preserve"> (m</t>
    </r>
    <r>
      <rPr>
        <vertAlign val="superscript"/>
        <sz val="11"/>
        <color theme="1"/>
        <rFont val="Adobe Heiti Std R"/>
        <family val="2"/>
        <charset val="128"/>
      </rPr>
      <t>2</t>
    </r>
    <r>
      <rPr>
        <sz val="11"/>
        <color theme="1"/>
        <rFont val="Adobe Heiti Std R"/>
        <family val="2"/>
        <charset val="128"/>
      </rPr>
      <t>/s)</t>
    </r>
  </si>
  <si>
    <t>77,33-109,68</t>
  </si>
  <si>
    <t>43,30 - 72,57</t>
  </si>
  <si>
    <t>68,39-77,50</t>
  </si>
  <si>
    <t>78,64 - 136,127</t>
  </si>
  <si>
    <t>81,67 - 110,92</t>
  </si>
  <si>
    <t>66,44-92,71</t>
  </si>
  <si>
    <t>52,73-61,83</t>
  </si>
  <si>
    <t>75,58 - 96,84</t>
  </si>
  <si>
    <t>35,52 - 55,80</t>
  </si>
  <si>
    <t>27,67 - 63,104</t>
  </si>
  <si>
    <t>52,28 - 105,90</t>
  </si>
  <si>
    <t>Left Lower Buccal Gingiva</t>
  </si>
  <si>
    <t>87,54-100,80</t>
  </si>
  <si>
    <t>Sample number (n)</t>
  </si>
  <si>
    <t>Lower Labial Gingiva</t>
  </si>
  <si>
    <t>Rignt Lower Buccal Gingiva</t>
  </si>
  <si>
    <t>Time</t>
  </si>
  <si>
    <t>sec</t>
  </si>
  <si>
    <r>
      <t>W/m</t>
    </r>
    <r>
      <rPr>
        <b/>
        <vertAlign val="superscript"/>
        <sz val="10"/>
        <color theme="1"/>
        <rFont val="Adobe Heiti Std R"/>
        <family val="2"/>
        <charset val="128"/>
      </rPr>
      <t>3</t>
    </r>
  </si>
  <si>
    <t>Average of time series data</t>
  </si>
  <si>
    <t>Mean of Pixel averaged thermal diffusivity, αeff</t>
  </si>
  <si>
    <r>
      <t>m</t>
    </r>
    <r>
      <rPr>
        <b/>
        <vertAlign val="superscript"/>
        <sz val="10"/>
        <color theme="1"/>
        <rFont val="Adobe Heiti Std R"/>
        <family val="2"/>
        <charset val="128"/>
      </rPr>
      <t>2</t>
    </r>
    <r>
      <rPr>
        <b/>
        <sz val="10"/>
        <color theme="1"/>
        <rFont val="Adobe Heiti Std R"/>
        <family val="2"/>
        <charset val="128"/>
      </rPr>
      <t>/s</t>
    </r>
  </si>
  <si>
    <t>Maximum/Positive Deviation of Pixel averaged  thermal diffusivity, αeff</t>
  </si>
  <si>
    <t>Minimum/Negative Deviation of Pixel averaged  thermal diffusivity, αeff</t>
  </si>
  <si>
    <t>Standard Deviation of Pixel averaged thermal diffusivity, αeff</t>
  </si>
  <si>
    <t>Standard Error of Pixel averaged thermal diffusivity, αeff</t>
  </si>
  <si>
    <t>Right Lower Buccal Gingiva</t>
  </si>
  <si>
    <t>Mean</t>
  </si>
  <si>
    <t>SD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</si>
</sst>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Adobe Heiti Std R"/>
      <family val="2"/>
      <charset val="128"/>
    </font>
    <font>
      <sz val="11"/>
      <color theme="1"/>
      <name val="Adobe Heiti Std R"/>
      <family val="2"/>
      <charset val="128"/>
    </font>
    <font>
      <vertAlign val="subscript"/>
      <sz val="11"/>
      <color theme="1"/>
      <name val="Adobe Heiti Std R"/>
      <family val="2"/>
      <charset val="128"/>
    </font>
    <font>
      <vertAlign val="superscript"/>
      <sz val="11"/>
      <color theme="1"/>
      <name val="Adobe Heiti Std R"/>
      <family val="2"/>
      <charset val="128"/>
    </font>
    <font>
      <b/>
      <sz val="10"/>
      <color theme="1"/>
      <name val="Adobe Heiti Std R"/>
      <family val="2"/>
      <charset val="128"/>
    </font>
    <font>
      <b/>
      <vertAlign val="superscript"/>
      <sz val="10"/>
      <color theme="1"/>
      <name val="Adobe Heiti Std R"/>
      <family val="2"/>
      <charset val="128"/>
    </font>
    <font>
      <b/>
      <sz val="9"/>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59EE2"/>
        <bgColor indexed="64"/>
      </patternFill>
    </fill>
  </fills>
  <borders count="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2" xfId="0" applyBorder="1" applyAlignment="1">
      <alignment horizontal="center"/>
    </xf>
    <xf numFmtId="0" fontId="0" fillId="0" borderId="0" xfId="0" applyAlignment="1">
      <alignment horizontal="center"/>
    </xf>
    <xf numFmtId="0" fontId="0" fillId="0" borderId="0" xfId="0" applyFill="1"/>
    <xf numFmtId="0" fontId="1" fillId="0" borderId="2"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xf>
    <xf numFmtId="0" fontId="2" fillId="2" borderId="2" xfId="0" applyFont="1" applyFill="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2" fillId="0" borderId="2" xfId="0" applyFont="1" applyBorder="1" applyAlignment="1">
      <alignment horizontal="center"/>
    </xf>
    <xf numFmtId="0" fontId="1"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applyAlignment="1">
      <alignment horizontal="center"/>
    </xf>
    <xf numFmtId="11" fontId="0" fillId="0" borderId="2" xfId="0" applyNumberFormat="1" applyBorder="1" applyAlignment="1">
      <alignment horizontal="center"/>
    </xf>
    <xf numFmtId="0" fontId="2" fillId="0" borderId="2" xfId="0" applyFont="1" applyBorder="1" applyAlignment="1">
      <alignment horizontal="center" wrapText="1"/>
    </xf>
    <xf numFmtId="0" fontId="2" fillId="0" borderId="4" xfId="0" applyFont="1" applyBorder="1" applyAlignment="1">
      <alignment horizontal="center" wrapText="1"/>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1" fillId="3" borderId="2"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0" fillId="0" borderId="2" xfId="0" applyFill="1" applyBorder="1" applyAlignment="1">
      <alignment horizontal="center"/>
    </xf>
    <xf numFmtId="0" fontId="2" fillId="3" borderId="2" xfId="0" applyFont="1" applyFill="1" applyBorder="1" applyAlignment="1">
      <alignment horizontal="center" vertical="center" wrapText="1"/>
    </xf>
    <xf numFmtId="0" fontId="5" fillId="3" borderId="2" xfId="0" applyFont="1" applyFill="1" applyBorder="1" applyAlignment="1">
      <alignment horizontal="center"/>
    </xf>
    <xf numFmtId="0" fontId="7" fillId="2" borderId="2" xfId="0" applyFont="1" applyFill="1" applyBorder="1" applyAlignment="1">
      <alignment horizontal="center" wrapText="1"/>
    </xf>
    <xf numFmtId="0" fontId="0" fillId="0" borderId="2" xfId="0" applyBorder="1" applyAlignment="1">
      <alignment horizontal="center" vertical="center"/>
    </xf>
    <xf numFmtId="0" fontId="0" fillId="2" borderId="2" xfId="0" applyFill="1" applyBorder="1" applyAlignment="1">
      <alignment horizontal="center"/>
    </xf>
    <xf numFmtId="11" fontId="0" fillId="2" borderId="2"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581025</xdr:colOff>
      <xdr:row>17</xdr:row>
      <xdr:rowOff>104775</xdr:rowOff>
    </xdr:to>
    <xdr:sp macro="" textlink="">
      <xdr:nvSpPr>
        <xdr:cNvPr id="3" name="Rectangle 2"/>
        <xdr:cNvSpPr/>
      </xdr:nvSpPr>
      <xdr:spPr>
        <a:xfrm>
          <a:off x="0" y="0"/>
          <a:ext cx="11553825" cy="3343275"/>
        </a:xfrm>
        <a:prstGeom prst="rect">
          <a:avLst/>
        </a:prstGeom>
        <a:solidFill>
          <a:srgbClr val="C59EE2"/>
        </a:solidFill>
        <a:ln>
          <a:solidFill>
            <a:schemeClr val="tx1"/>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solidFill>
                <a:schemeClr val="tx1"/>
              </a:solidFill>
              <a:latin typeface="Adobe Heiti Std R" panose="020B0400000000000000" pitchFamily="34" charset="-128"/>
              <a:ea typeface="Adobe Heiti Std R" panose="020B0400000000000000" pitchFamily="34" charset="-128"/>
            </a:rPr>
            <a:t>File No. "</a:t>
          </a:r>
          <a:r>
            <a:rPr lang="en-US" sz="1100">
              <a:solidFill>
                <a:srgbClr val="0000CC"/>
              </a:solidFill>
              <a:latin typeface="Adobe Heiti Std R" panose="020B0400000000000000" pitchFamily="34" charset="-128"/>
              <a:ea typeface="Adobe Heiti Std R" panose="020B0400000000000000" pitchFamily="34" charset="-128"/>
            </a:rPr>
            <a:t>OSCC_Thermaldiffusivity.xlsx</a:t>
          </a:r>
          <a:r>
            <a:rPr lang="en-US" sz="1100">
              <a:solidFill>
                <a:schemeClr val="tx1"/>
              </a:solidFill>
              <a:latin typeface="Adobe Heiti Std R" panose="020B0400000000000000" pitchFamily="34" charset="-128"/>
              <a:ea typeface="Adobe Heiti Std R" panose="020B0400000000000000" pitchFamily="34" charset="-128"/>
            </a:rPr>
            <a:t>"</a:t>
          </a:r>
        </a:p>
        <a:p>
          <a:pPr algn="l"/>
          <a:endParaRPr lang="en-US" sz="1100">
            <a:solidFill>
              <a:schemeClr val="tx1"/>
            </a:solidFill>
            <a:latin typeface="Adobe Heiti Std R" panose="020B0400000000000000" pitchFamily="34" charset="-128"/>
            <a:ea typeface="Adobe Heiti Std R" panose="020B0400000000000000" pitchFamily="34" charset="-128"/>
          </a:endParaRPr>
        </a:p>
        <a:p>
          <a:pPr algn="l"/>
          <a:r>
            <a:rPr lang="en-US" sz="1100">
              <a:solidFill>
                <a:schemeClr val="tx1"/>
              </a:solidFill>
              <a:latin typeface="Adobe Heiti Std R" panose="020B0400000000000000" pitchFamily="34" charset="-128"/>
              <a:ea typeface="Adobe Heiti Std R" panose="020B0400000000000000" pitchFamily="34" charset="-128"/>
            </a:rPr>
            <a:t>File Description: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Adobe Heiti Std R" panose="020B0400000000000000" pitchFamily="34" charset="-128"/>
              <a:ea typeface="Adobe Heiti Std R" panose="020B0400000000000000" pitchFamily="34" charset="-128"/>
            </a:rPr>
            <a:t>This file comprised of measured thermal diffusivity data of different oral sites of participants with Oral Squamous Cell Carcinoma (OSCC). To maintain anonymity, the sheet number corresponds to each patient was represented by unique patient Id.</a:t>
          </a:r>
        </a:p>
        <a:p>
          <a:endParaRPr lang="en-US" sz="1000">
            <a:solidFill>
              <a:schemeClr val="tx1"/>
            </a:solidFill>
            <a:effectLst/>
            <a:latin typeface="Adobe Heiti Std R" panose="020B0400000000000000" pitchFamily="34" charset="-128"/>
            <a:ea typeface="Adobe Heiti Std R" panose="020B0400000000000000" pitchFamily="34" charset="-128"/>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sng" baseline="0">
              <a:solidFill>
                <a:srgbClr val="0000CC"/>
              </a:solidFill>
              <a:effectLst/>
              <a:latin typeface="Adobe Heiti Std R" panose="020B0400000000000000" pitchFamily="34" charset="-128"/>
              <a:ea typeface="Adobe Heiti Std R" panose="020B0400000000000000" pitchFamily="34" charset="-128"/>
              <a:cs typeface="+mn-cs"/>
            </a:rPr>
            <a:t>Copyright (c) 2020, Arka Bhowmik and Suman Chakraborty</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Use of source files and data, with or without modification, are permitted provided that the following condition is met.</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1. Citing the source paper or data source.</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2. Source paper: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Arka Bhowmik, Mousumi Pal, Ranjan Rashmi Paul, Jyotirmoy Chatterjee, Suman Chakraborty, A Portable Blood Perfusion Imaging Device for Screening of Oral Submucosa Fibrosis and Squamous Cell Carcinoma, Journal Name, Vol, Year.</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3. Data source: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 Bhowmik, J. Chatterjee, and S. Chakraborty, Measured temperature, blood perfusion, metabolic heat generation and thermal conductivity of  </a:t>
          </a:r>
          <a:r>
            <a:rPr lang="en-US" sz="1000">
              <a:solidFill>
                <a:schemeClr val="tx1"/>
              </a:solidFill>
              <a:effectLst/>
              <a:latin typeface="Adobe Heiti Std R" panose="020B0400000000000000" pitchFamily="34" charset="-128"/>
              <a:ea typeface="Adobe Heiti Std R" panose="020B0400000000000000" pitchFamily="34" charset="-128"/>
              <a:cs typeface="+mn-cs"/>
            </a:rPr>
            <a:t>healthy oral mucosa, OSCC and OSF</a:t>
          </a:r>
          <a:r>
            <a:rPr lang="en-US" sz="1000" baseline="0">
              <a:solidFill>
                <a:schemeClr val="tx1"/>
              </a:solidFill>
              <a:effectLst/>
              <a:latin typeface="Adobe Heiti Std R" panose="020B0400000000000000" pitchFamily="34" charset="-128"/>
              <a:ea typeface="Adobe Heiti Std R" panose="020B0400000000000000" pitchFamily="34" charset="-128"/>
              <a:cs typeface="+mn-cs"/>
            </a:rPr>
            <a:t>, 2020 [Online]: </a:t>
          </a:r>
          <a:r>
            <a:rPr lang="en-US" sz="1000">
              <a:solidFill>
                <a:schemeClr val="tx1"/>
              </a:solidFill>
              <a:effectLst/>
              <a:latin typeface="Adobe Heiti Std R" panose="020B0400000000000000" pitchFamily="34" charset="-128"/>
              <a:ea typeface="Adobe Heiti Std R" panose="020B0400000000000000" pitchFamily="34" charset="-128"/>
              <a:cs typeface="+mn-cs"/>
            </a:rPr>
            <a:t>https://github.com/Arka-Bhowmik/oral_properties</a:t>
          </a:r>
          <a:endParaRPr lang="en-US" sz="1000">
            <a:solidFill>
              <a:schemeClr val="tx1"/>
            </a:solidFill>
            <a:effectLst/>
            <a:latin typeface="Adobe Heiti Std R" panose="020B0400000000000000" pitchFamily="34" charset="-128"/>
            <a:ea typeface="Adobe Heiti Std R" panose="020B0400000000000000" pitchFamily="34" charset="-128"/>
          </a:endParaRPr>
        </a:p>
        <a:p>
          <a:endParaRPr lang="en-US" sz="1000">
            <a:solidFill>
              <a:srgbClr val="FF0000"/>
            </a:solidFill>
            <a:effectLst/>
            <a:latin typeface="Adobe Heiti Std R" panose="020B0400000000000000" pitchFamily="34" charset="-128"/>
            <a:ea typeface="Adobe Heiti Std R" panose="020B0400000000000000" pitchFamily="34" charset="-128"/>
          </a:endParaRPr>
        </a:p>
        <a:p>
          <a:r>
            <a:rPr lang="en-US" sz="1100">
              <a:solidFill>
                <a:schemeClr val="tx1"/>
              </a:solidFill>
              <a:effectLst/>
              <a:latin typeface="Adobe Heiti Std R" panose="020B0400000000000000" pitchFamily="34" charset="-128"/>
              <a:ea typeface="Adobe Heiti Std R" panose="020B0400000000000000" pitchFamily="34" charset="-128"/>
              <a:cs typeface="+mn-cs"/>
            </a:rPr>
            <a:t>Further information can be obtained from Dr. Arka Bhowmik (arkabhowmik@yahoo.co.uk) and/or Dr. Suman Chakraborty</a:t>
          </a:r>
          <a:r>
            <a:rPr lang="en-US" sz="1100" baseline="0">
              <a:solidFill>
                <a:schemeClr val="tx1"/>
              </a:solidFill>
              <a:effectLst/>
              <a:latin typeface="Adobe Heiti Std R" panose="020B0400000000000000" pitchFamily="34" charset="-128"/>
              <a:ea typeface="Adobe Heiti Std R" panose="020B0400000000000000" pitchFamily="34" charset="-128"/>
              <a:cs typeface="+mn-cs"/>
            </a:rPr>
            <a:t> (suman@mech.iitkgp.ac.in).</a:t>
          </a:r>
          <a:endParaRPr lang="en-US" sz="1100">
            <a:solidFill>
              <a:schemeClr val="tx1"/>
            </a:solidFill>
            <a:latin typeface="Adobe Heiti Std R" panose="020B0400000000000000" pitchFamily="34" charset="-128"/>
            <a:ea typeface="Adobe Heiti Std R" panose="020B0400000000000000" pitchFamily="34"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3"/>
  <sheetViews>
    <sheetView workbookViewId="0">
      <selection activeCell="A252" sqref="A252:B253"/>
    </sheetView>
  </sheetViews>
  <sheetFormatPr defaultRowHeight="15" x14ac:dyDescent="0.25"/>
  <cols>
    <col min="1" max="1" width="30.140625" style="2" customWidth="1"/>
    <col min="2" max="2" width="38.5703125" style="2" customWidth="1"/>
  </cols>
  <sheetData>
    <row r="1" spans="1:2" ht="33" x14ac:dyDescent="0.35">
      <c r="A1" s="19" t="s">
        <v>0</v>
      </c>
      <c r="B1" s="17" t="s">
        <v>14</v>
      </c>
    </row>
    <row r="2" spans="1:2" x14ac:dyDescent="0.25">
      <c r="A2" s="20"/>
      <c r="B2" s="4" t="s">
        <v>12</v>
      </c>
    </row>
    <row r="3" spans="1:2" x14ac:dyDescent="0.25">
      <c r="A3" s="5" t="s">
        <v>1</v>
      </c>
      <c r="B3" s="14">
        <v>51</v>
      </c>
    </row>
    <row r="4" spans="1:2" x14ac:dyDescent="0.25">
      <c r="A4" s="5" t="s">
        <v>2</v>
      </c>
      <c r="B4" s="14" t="s">
        <v>10</v>
      </c>
    </row>
    <row r="5" spans="1:2" ht="31.5" x14ac:dyDescent="0.25">
      <c r="A5" s="6" t="s">
        <v>4</v>
      </c>
      <c r="B5" s="5">
        <v>4</v>
      </c>
    </row>
    <row r="6" spans="1:2" x14ac:dyDescent="0.25">
      <c r="A6" s="6" t="s">
        <v>5</v>
      </c>
      <c r="B6" s="7">
        <v>43.872889999999998</v>
      </c>
    </row>
    <row r="7" spans="1:2" ht="33" x14ac:dyDescent="0.25">
      <c r="A7" s="6" t="s">
        <v>6</v>
      </c>
      <c r="B7" s="5">
        <v>37.44</v>
      </c>
    </row>
    <row r="8" spans="1:2" ht="33" x14ac:dyDescent="0.25">
      <c r="A8" s="6" t="s">
        <v>7</v>
      </c>
      <c r="B8" s="5">
        <v>33.462499999999999</v>
      </c>
    </row>
    <row r="9" spans="1:2" x14ac:dyDescent="0.25">
      <c r="A9" s="5" t="s">
        <v>8</v>
      </c>
      <c r="B9" s="11">
        <v>85</v>
      </c>
    </row>
    <row r="10" spans="1:2" s="3" customFormat="1" ht="18" x14ac:dyDescent="0.25">
      <c r="A10" s="8" t="s">
        <v>13</v>
      </c>
      <c r="B10" s="8" t="s">
        <v>19</v>
      </c>
    </row>
    <row r="11" spans="1:2" x14ac:dyDescent="0.25">
      <c r="A11" s="1">
        <v>0</v>
      </c>
      <c r="B11" s="15">
        <v>1.4096027854895701E-7</v>
      </c>
    </row>
    <row r="12" spans="1:2" x14ac:dyDescent="0.25">
      <c r="A12" s="1">
        <v>0.125</v>
      </c>
      <c r="B12" s="15">
        <v>1.4096026715199199E-7</v>
      </c>
    </row>
    <row r="13" spans="1:2" x14ac:dyDescent="0.25">
      <c r="A13" s="1">
        <v>0.25</v>
      </c>
      <c r="B13" s="15">
        <v>1.40960252616995E-7</v>
      </c>
    </row>
    <row r="14" spans="1:2" x14ac:dyDescent="0.25">
      <c r="A14" s="1">
        <v>0.375</v>
      </c>
      <c r="B14" s="15">
        <v>1.4096025697041501E-7</v>
      </c>
    </row>
    <row r="15" spans="1:2" x14ac:dyDescent="0.25">
      <c r="A15" s="1">
        <v>0.5</v>
      </c>
      <c r="B15" s="15">
        <v>1.4096022111076501E-7</v>
      </c>
    </row>
    <row r="16" spans="1:2" x14ac:dyDescent="0.25">
      <c r="A16" s="1">
        <v>0.625</v>
      </c>
      <c r="B16" s="15">
        <v>1.40960201679039E-7</v>
      </c>
    </row>
    <row r="17" spans="1:2" x14ac:dyDescent="0.25">
      <c r="A17" s="1">
        <v>0.75</v>
      </c>
      <c r="B17" s="15">
        <v>1.40960231406326E-7</v>
      </c>
    </row>
    <row r="18" spans="1:2" x14ac:dyDescent="0.25">
      <c r="A18" s="1">
        <v>0.875</v>
      </c>
      <c r="B18" s="15">
        <v>1.4096025524847599E-7</v>
      </c>
    </row>
    <row r="19" spans="1:2" x14ac:dyDescent="0.25">
      <c r="A19" s="1">
        <v>1</v>
      </c>
      <c r="B19" s="15">
        <v>1.40960290553372E-7</v>
      </c>
    </row>
    <row r="20" spans="1:2" x14ac:dyDescent="0.25">
      <c r="A20" s="1">
        <v>1.125</v>
      </c>
      <c r="B20" s="15">
        <v>1.4096037739116E-7</v>
      </c>
    </row>
    <row r="21" spans="1:2" x14ac:dyDescent="0.25">
      <c r="A21" s="1">
        <v>1.25</v>
      </c>
      <c r="B21" s="15">
        <v>1.40960430091482E-7</v>
      </c>
    </row>
    <row r="22" spans="1:2" x14ac:dyDescent="0.25">
      <c r="A22" s="1">
        <v>1.375</v>
      </c>
      <c r="B22" s="15">
        <v>1.4096049629972299E-7</v>
      </c>
    </row>
    <row r="23" spans="1:2" x14ac:dyDescent="0.25">
      <c r="A23" s="1">
        <v>1.5</v>
      </c>
      <c r="B23" s="15">
        <v>1.4096053712135499E-7</v>
      </c>
    </row>
    <row r="24" spans="1:2" x14ac:dyDescent="0.25">
      <c r="A24" s="1">
        <v>1.625</v>
      </c>
      <c r="B24" s="15">
        <v>1.4096052628155199E-7</v>
      </c>
    </row>
    <row r="25" spans="1:2" x14ac:dyDescent="0.25">
      <c r="A25" s="1">
        <v>1.75</v>
      </c>
      <c r="B25" s="15">
        <v>1.40960523355619E-7</v>
      </c>
    </row>
    <row r="26" spans="1:2" x14ac:dyDescent="0.25">
      <c r="A26" s="1">
        <v>1.875</v>
      </c>
      <c r="B26" s="15">
        <v>1.4096049865655101E-7</v>
      </c>
    </row>
    <row r="27" spans="1:2" x14ac:dyDescent="0.25">
      <c r="A27" s="1">
        <v>2</v>
      </c>
      <c r="B27" s="15">
        <v>1.4096051999818001E-7</v>
      </c>
    </row>
    <row r="28" spans="1:2" x14ac:dyDescent="0.25">
      <c r="A28" s="1">
        <v>2.125</v>
      </c>
      <c r="B28" s="15">
        <v>1.4096054310839401E-7</v>
      </c>
    </row>
    <row r="29" spans="1:2" x14ac:dyDescent="0.25">
      <c r="A29" s="1">
        <v>2.25</v>
      </c>
      <c r="B29" s="15">
        <v>1.4096053924800101E-7</v>
      </c>
    </row>
    <row r="30" spans="1:2" x14ac:dyDescent="0.25">
      <c r="A30" s="1">
        <v>2.375</v>
      </c>
      <c r="B30" s="15">
        <v>1.4096044548998999E-7</v>
      </c>
    </row>
    <row r="31" spans="1:2" x14ac:dyDescent="0.25">
      <c r="A31" s="1">
        <v>2.5</v>
      </c>
      <c r="B31" s="15">
        <v>1.40960429367976E-7</v>
      </c>
    </row>
    <row r="32" spans="1:2" x14ac:dyDescent="0.25">
      <c r="A32" s="1">
        <v>2.625</v>
      </c>
      <c r="B32" s="15">
        <v>1.4096041190410801E-7</v>
      </c>
    </row>
    <row r="33" spans="1:2" x14ac:dyDescent="0.25">
      <c r="A33" s="1">
        <v>2.75</v>
      </c>
      <c r="B33" s="15">
        <v>1.40960406509326E-7</v>
      </c>
    </row>
    <row r="34" spans="1:2" x14ac:dyDescent="0.25">
      <c r="A34" s="1">
        <v>2.875</v>
      </c>
      <c r="B34" s="15">
        <v>1.4096038443579099E-7</v>
      </c>
    </row>
    <row r="35" spans="1:2" x14ac:dyDescent="0.25">
      <c r="A35" s="1">
        <v>3</v>
      </c>
      <c r="B35" s="15">
        <v>1.4096039785676599E-7</v>
      </c>
    </row>
    <row r="36" spans="1:2" x14ac:dyDescent="0.25">
      <c r="A36" s="1">
        <v>3.125</v>
      </c>
      <c r="B36" s="15">
        <v>1.40960374245142E-7</v>
      </c>
    </row>
    <row r="37" spans="1:2" x14ac:dyDescent="0.25">
      <c r="A37" s="1">
        <v>3.25</v>
      </c>
      <c r="B37" s="15">
        <v>1.4096036168919299E-7</v>
      </c>
    </row>
    <row r="38" spans="1:2" x14ac:dyDescent="0.25">
      <c r="A38" s="1">
        <v>3.375</v>
      </c>
      <c r="B38" s="15">
        <v>1.4096035179027501E-7</v>
      </c>
    </row>
    <row r="39" spans="1:2" x14ac:dyDescent="0.25">
      <c r="A39" s="1">
        <v>3.5</v>
      </c>
      <c r="B39" s="15">
        <v>1.4096038767073301E-7</v>
      </c>
    </row>
    <row r="40" spans="1:2" x14ac:dyDescent="0.25">
      <c r="A40" s="1">
        <v>3.625</v>
      </c>
      <c r="B40" s="15">
        <v>1.4096043160022699E-7</v>
      </c>
    </row>
    <row r="41" spans="1:2" x14ac:dyDescent="0.25">
      <c r="A41" s="1">
        <v>3.75</v>
      </c>
      <c r="B41" s="15">
        <v>1.4096044451303299E-7</v>
      </c>
    </row>
    <row r="42" spans="1:2" x14ac:dyDescent="0.25">
      <c r="A42" s="1">
        <v>3.875</v>
      </c>
      <c r="B42" s="15">
        <v>1.40960452106459E-7</v>
      </c>
    </row>
    <row r="43" spans="1:2" x14ac:dyDescent="0.25">
      <c r="A43" s="1">
        <v>4</v>
      </c>
      <c r="B43" s="15">
        <v>1.4096039118344701E-7</v>
      </c>
    </row>
    <row r="44" spans="1:2" x14ac:dyDescent="0.25">
      <c r="A44" s="1">
        <v>4.125</v>
      </c>
      <c r="B44" s="15">
        <v>1.4096047747984001E-7</v>
      </c>
    </row>
    <row r="45" spans="1:2" x14ac:dyDescent="0.25">
      <c r="A45" s="1">
        <v>4.25</v>
      </c>
      <c r="B45" s="15">
        <v>1.40960493580848E-7</v>
      </c>
    </row>
    <row r="46" spans="1:2" x14ac:dyDescent="0.25">
      <c r="A46" s="1">
        <v>4.375</v>
      </c>
      <c r="B46" s="15">
        <v>1.4096050507579901E-7</v>
      </c>
    </row>
    <row r="47" spans="1:2" x14ac:dyDescent="0.25">
      <c r="A47" s="1">
        <v>4.5</v>
      </c>
      <c r="B47" s="15">
        <v>1.40960498464352E-7</v>
      </c>
    </row>
    <row r="48" spans="1:2" x14ac:dyDescent="0.25">
      <c r="A48" s="1">
        <v>4.625</v>
      </c>
      <c r="B48" s="15">
        <v>1.40960477737452E-7</v>
      </c>
    </row>
    <row r="49" spans="1:2" x14ac:dyDescent="0.25">
      <c r="A49" s="1">
        <v>4.75</v>
      </c>
      <c r="B49" s="15">
        <v>1.4096045479071499E-7</v>
      </c>
    </row>
    <row r="50" spans="1:2" x14ac:dyDescent="0.25">
      <c r="A50" s="1">
        <v>4.875</v>
      </c>
      <c r="B50" s="15">
        <v>1.40960441228478E-7</v>
      </c>
    </row>
    <row r="51" spans="1:2" x14ac:dyDescent="0.25">
      <c r="A51" s="1">
        <v>5</v>
      </c>
      <c r="B51" s="15">
        <v>1.4096043882044499E-7</v>
      </c>
    </row>
    <row r="52" spans="1:2" x14ac:dyDescent="0.25">
      <c r="A52" s="1">
        <v>5.125</v>
      </c>
      <c r="B52" s="15">
        <v>1.40960386890651E-7</v>
      </c>
    </row>
    <row r="53" spans="1:2" x14ac:dyDescent="0.25">
      <c r="A53" s="1">
        <v>5.25</v>
      </c>
      <c r="B53" s="15">
        <v>1.4096033385098899E-7</v>
      </c>
    </row>
    <row r="54" spans="1:2" x14ac:dyDescent="0.25">
      <c r="A54" s="1">
        <v>5.375</v>
      </c>
      <c r="B54" s="15">
        <v>1.4096029799946799E-7</v>
      </c>
    </row>
    <row r="55" spans="1:2" x14ac:dyDescent="0.25">
      <c r="A55" s="1">
        <v>5.5</v>
      </c>
      <c r="B55" s="15">
        <v>1.40960247313001E-7</v>
      </c>
    </row>
    <row r="56" spans="1:2" x14ac:dyDescent="0.25">
      <c r="A56" s="1">
        <v>5.625</v>
      </c>
      <c r="B56" s="15">
        <v>1.40960236146159E-7</v>
      </c>
    </row>
    <row r="57" spans="1:2" x14ac:dyDescent="0.25">
      <c r="A57" s="1">
        <v>5.75</v>
      </c>
      <c r="B57" s="15">
        <v>1.4096024365212701E-7</v>
      </c>
    </row>
    <row r="58" spans="1:2" x14ac:dyDescent="0.25">
      <c r="A58" s="1">
        <v>5.875</v>
      </c>
      <c r="B58" s="15">
        <v>1.4096024666053599E-7</v>
      </c>
    </row>
    <row r="59" spans="1:2" x14ac:dyDescent="0.25">
      <c r="A59" s="1">
        <v>6</v>
      </c>
      <c r="B59" s="15">
        <v>1.4096022495884101E-7</v>
      </c>
    </row>
    <row r="60" spans="1:2" x14ac:dyDescent="0.25">
      <c r="A60" s="1">
        <v>6.125</v>
      </c>
      <c r="B60" s="15">
        <v>1.40960259408051E-7</v>
      </c>
    </row>
    <row r="61" spans="1:2" x14ac:dyDescent="0.25">
      <c r="A61" s="1">
        <v>6.25</v>
      </c>
      <c r="B61" s="15">
        <v>1.4096027277094E-7</v>
      </c>
    </row>
    <row r="62" spans="1:2" x14ac:dyDescent="0.25">
      <c r="A62" s="1">
        <v>6.375</v>
      </c>
      <c r="B62" s="15">
        <v>1.4096028191663399E-7</v>
      </c>
    </row>
    <row r="63" spans="1:2" x14ac:dyDescent="0.25">
      <c r="A63" s="1">
        <v>6.5</v>
      </c>
      <c r="B63" s="15">
        <v>1.4096040811467901E-7</v>
      </c>
    </row>
    <row r="64" spans="1:2" x14ac:dyDescent="0.25">
      <c r="A64" s="1">
        <v>6.625</v>
      </c>
      <c r="B64" s="15">
        <v>1.40960532828209E-7</v>
      </c>
    </row>
    <row r="65" spans="1:2" x14ac:dyDescent="0.25">
      <c r="A65" s="1">
        <v>6.75</v>
      </c>
      <c r="B65" s="15">
        <v>1.4096062541684101E-7</v>
      </c>
    </row>
    <row r="66" spans="1:2" x14ac:dyDescent="0.25">
      <c r="A66" s="1">
        <v>6.875</v>
      </c>
      <c r="B66" s="15">
        <v>1.4096069142167799E-7</v>
      </c>
    </row>
    <row r="67" spans="1:2" x14ac:dyDescent="0.25">
      <c r="A67" s="1">
        <v>7</v>
      </c>
      <c r="B67" s="15">
        <v>1.4096069613746201E-7</v>
      </c>
    </row>
    <row r="68" spans="1:2" x14ac:dyDescent="0.25">
      <c r="A68" s="1">
        <v>7.125</v>
      </c>
      <c r="B68" s="15">
        <v>1.4096063443602901E-7</v>
      </c>
    </row>
    <row r="69" spans="1:2" x14ac:dyDescent="0.25">
      <c r="A69" s="1">
        <v>7.25</v>
      </c>
      <c r="B69" s="15">
        <v>1.4096067757345899E-7</v>
      </c>
    </row>
    <row r="70" spans="1:2" x14ac:dyDescent="0.25">
      <c r="A70" s="1">
        <v>7.375</v>
      </c>
      <c r="B70" s="15">
        <v>1.4096068306073801E-7</v>
      </c>
    </row>
    <row r="71" spans="1:2" x14ac:dyDescent="0.25">
      <c r="A71" s="1">
        <v>7.5</v>
      </c>
      <c r="B71" s="15">
        <v>1.40960659836707E-7</v>
      </c>
    </row>
    <row r="72" spans="1:2" x14ac:dyDescent="0.25">
      <c r="A72" s="1">
        <v>7.625</v>
      </c>
      <c r="B72" s="15">
        <v>1.4096066688892801E-7</v>
      </c>
    </row>
    <row r="73" spans="1:2" x14ac:dyDescent="0.25">
      <c r="A73" s="1">
        <v>7.75</v>
      </c>
      <c r="B73" s="15">
        <v>1.4096062134361701E-7</v>
      </c>
    </row>
    <row r="74" spans="1:2" x14ac:dyDescent="0.25">
      <c r="A74" s="1">
        <v>7.875</v>
      </c>
      <c r="B74" s="15">
        <v>1.40960623505904E-7</v>
      </c>
    </row>
    <row r="75" spans="1:2" x14ac:dyDescent="0.25">
      <c r="A75" s="1">
        <v>8</v>
      </c>
      <c r="B75" s="15">
        <v>1.40960597870128E-7</v>
      </c>
    </row>
    <row r="76" spans="1:2" x14ac:dyDescent="0.25">
      <c r="A76" s="1">
        <v>8.125</v>
      </c>
      <c r="B76" s="15">
        <v>1.40960596367113E-7</v>
      </c>
    </row>
    <row r="77" spans="1:2" x14ac:dyDescent="0.25">
      <c r="A77" s="1">
        <v>8.25</v>
      </c>
      <c r="B77" s="15">
        <v>1.4096058703988601E-7</v>
      </c>
    </row>
    <row r="78" spans="1:2" x14ac:dyDescent="0.25">
      <c r="A78" s="1">
        <v>8.375</v>
      </c>
      <c r="B78" s="15">
        <v>1.40960544868763E-7</v>
      </c>
    </row>
    <row r="79" spans="1:2" x14ac:dyDescent="0.25">
      <c r="A79" s="1">
        <v>8.5</v>
      </c>
      <c r="B79" s="15">
        <v>1.4096051021256899E-7</v>
      </c>
    </row>
    <row r="80" spans="1:2" x14ac:dyDescent="0.25">
      <c r="A80" s="1">
        <v>8.625</v>
      </c>
      <c r="B80" s="15">
        <v>1.40960491617001E-7</v>
      </c>
    </row>
    <row r="81" spans="1:2" x14ac:dyDescent="0.25">
      <c r="A81" s="1">
        <v>8.75</v>
      </c>
      <c r="B81" s="15">
        <v>1.4096049140064999E-7</v>
      </c>
    </row>
    <row r="82" spans="1:2" x14ac:dyDescent="0.25">
      <c r="A82" s="1">
        <v>8.875</v>
      </c>
      <c r="B82" s="15">
        <v>1.4096052956569101E-7</v>
      </c>
    </row>
    <row r="83" spans="1:2" x14ac:dyDescent="0.25">
      <c r="A83" s="1">
        <v>9</v>
      </c>
      <c r="B83" s="15">
        <v>1.40960602959017E-7</v>
      </c>
    </row>
    <row r="84" spans="1:2" x14ac:dyDescent="0.25">
      <c r="A84" s="1">
        <v>9.125</v>
      </c>
      <c r="B84" s="15">
        <v>1.4096067349526601E-7</v>
      </c>
    </row>
    <row r="85" spans="1:2" x14ac:dyDescent="0.25">
      <c r="A85" s="1">
        <v>9.25</v>
      </c>
      <c r="B85" s="15">
        <v>1.4096073810454699E-7</v>
      </c>
    </row>
    <row r="86" spans="1:2" x14ac:dyDescent="0.25">
      <c r="A86" s="1">
        <v>9.375</v>
      </c>
      <c r="B86" s="15">
        <v>1.4096075730311001E-7</v>
      </c>
    </row>
    <row r="87" spans="1:2" x14ac:dyDescent="0.25">
      <c r="A87" s="1">
        <v>9.5</v>
      </c>
      <c r="B87" s="15">
        <v>1.40960761588607E-7</v>
      </c>
    </row>
    <row r="88" spans="1:2" x14ac:dyDescent="0.25">
      <c r="A88" s="1">
        <v>9.625</v>
      </c>
      <c r="B88" s="15">
        <v>1.4096077105258799E-7</v>
      </c>
    </row>
    <row r="89" spans="1:2" x14ac:dyDescent="0.25">
      <c r="A89" s="1">
        <v>9.75</v>
      </c>
      <c r="B89" s="15">
        <v>1.4096080721199199E-7</v>
      </c>
    </row>
    <row r="90" spans="1:2" x14ac:dyDescent="0.25">
      <c r="A90" s="1">
        <v>9.875</v>
      </c>
      <c r="B90" s="15">
        <v>1.40960814337896E-7</v>
      </c>
    </row>
    <row r="91" spans="1:2" x14ac:dyDescent="0.25">
      <c r="A91" s="1">
        <v>10</v>
      </c>
      <c r="B91" s="15">
        <v>1.4096078846657699E-7</v>
      </c>
    </row>
    <row r="92" spans="1:2" x14ac:dyDescent="0.25">
      <c r="A92" s="1">
        <v>10.125</v>
      </c>
      <c r="B92" s="15">
        <v>1.40960759009941E-7</v>
      </c>
    </row>
    <row r="93" spans="1:2" x14ac:dyDescent="0.25">
      <c r="A93" s="1">
        <v>10.25</v>
      </c>
      <c r="B93" s="15">
        <v>1.40960693397265E-7</v>
      </c>
    </row>
    <row r="94" spans="1:2" x14ac:dyDescent="0.25">
      <c r="A94" s="1">
        <v>10.375</v>
      </c>
      <c r="B94" s="15">
        <v>1.40960679774221E-7</v>
      </c>
    </row>
    <row r="95" spans="1:2" x14ac:dyDescent="0.25">
      <c r="A95" s="1">
        <v>10.5</v>
      </c>
      <c r="B95" s="15">
        <v>1.4096064265365701E-7</v>
      </c>
    </row>
    <row r="96" spans="1:2" x14ac:dyDescent="0.25">
      <c r="A96" s="1">
        <v>10.625</v>
      </c>
      <c r="B96" s="15">
        <v>1.40960645134316E-7</v>
      </c>
    </row>
    <row r="97" spans="1:2" x14ac:dyDescent="0.25">
      <c r="A97" s="1">
        <v>10.75</v>
      </c>
      <c r="B97" s="15">
        <v>1.4096067985664099E-7</v>
      </c>
    </row>
    <row r="98" spans="1:2" x14ac:dyDescent="0.25">
      <c r="A98" s="1">
        <v>10.875</v>
      </c>
      <c r="B98" s="15">
        <v>1.4096064662659101E-7</v>
      </c>
    </row>
    <row r="99" spans="1:2" x14ac:dyDescent="0.25">
      <c r="A99" s="1">
        <v>11</v>
      </c>
      <c r="B99" s="15">
        <v>1.4096066056086001E-7</v>
      </c>
    </row>
    <row r="100" spans="1:2" x14ac:dyDescent="0.25">
      <c r="A100" s="1">
        <v>11.125</v>
      </c>
      <c r="B100" s="15">
        <v>1.4096065414397901E-7</v>
      </c>
    </row>
    <row r="101" spans="1:2" x14ac:dyDescent="0.25">
      <c r="A101" s="1">
        <v>11.25</v>
      </c>
      <c r="B101" s="15">
        <v>1.40960628848518E-7</v>
      </c>
    </row>
    <row r="102" spans="1:2" x14ac:dyDescent="0.25">
      <c r="A102" s="1">
        <v>11.375</v>
      </c>
      <c r="B102" s="15">
        <v>1.40960655880497E-7</v>
      </c>
    </row>
    <row r="103" spans="1:2" x14ac:dyDescent="0.25">
      <c r="A103" s="1">
        <v>11.5</v>
      </c>
      <c r="B103" s="15">
        <v>1.40960640418159E-7</v>
      </c>
    </row>
    <row r="104" spans="1:2" x14ac:dyDescent="0.25">
      <c r="A104" s="1">
        <v>11.625</v>
      </c>
      <c r="B104" s="15">
        <v>1.40960650845696E-7</v>
      </c>
    </row>
    <row r="105" spans="1:2" x14ac:dyDescent="0.25">
      <c r="A105" s="1">
        <v>11.75</v>
      </c>
      <c r="B105" s="15">
        <v>1.4096063919639801E-7</v>
      </c>
    </row>
    <row r="106" spans="1:2" x14ac:dyDescent="0.25">
      <c r="A106" s="1">
        <v>11.875</v>
      </c>
      <c r="B106" s="15">
        <v>1.40960635406977E-7</v>
      </c>
    </row>
    <row r="107" spans="1:2" x14ac:dyDescent="0.25">
      <c r="A107" s="1">
        <v>12</v>
      </c>
      <c r="B107" s="15">
        <v>1.40960630776612E-7</v>
      </c>
    </row>
    <row r="108" spans="1:2" x14ac:dyDescent="0.25">
      <c r="A108" s="1">
        <v>12.125</v>
      </c>
      <c r="B108" s="15">
        <v>1.40960640349574E-7</v>
      </c>
    </row>
    <row r="109" spans="1:2" x14ac:dyDescent="0.25">
      <c r="A109" s="1">
        <v>12.25</v>
      </c>
      <c r="B109" s="15">
        <v>1.40960682201065E-7</v>
      </c>
    </row>
    <row r="110" spans="1:2" x14ac:dyDescent="0.25">
      <c r="A110" s="1">
        <v>12.375</v>
      </c>
      <c r="B110" s="15">
        <v>1.40960665200334E-7</v>
      </c>
    </row>
    <row r="111" spans="1:2" x14ac:dyDescent="0.25">
      <c r="A111" s="1">
        <v>12.5</v>
      </c>
      <c r="B111" s="15">
        <v>1.40960698197491E-7</v>
      </c>
    </row>
    <row r="112" spans="1:2" x14ac:dyDescent="0.25">
      <c r="A112" s="1">
        <v>12.625</v>
      </c>
      <c r="B112" s="15">
        <v>1.4096070835784999E-7</v>
      </c>
    </row>
    <row r="113" spans="1:2" x14ac:dyDescent="0.25">
      <c r="A113" s="1">
        <v>12.75</v>
      </c>
      <c r="B113" s="15">
        <v>1.40960719396524E-7</v>
      </c>
    </row>
    <row r="114" spans="1:2" x14ac:dyDescent="0.25">
      <c r="A114" s="1">
        <v>12.875</v>
      </c>
      <c r="B114" s="15">
        <v>1.40960716008239E-7</v>
      </c>
    </row>
    <row r="115" spans="1:2" x14ac:dyDescent="0.25">
      <c r="A115" s="1">
        <v>13</v>
      </c>
      <c r="B115" s="15">
        <v>1.40960698198015E-7</v>
      </c>
    </row>
    <row r="116" spans="1:2" x14ac:dyDescent="0.25">
      <c r="A116" s="1">
        <v>13.125</v>
      </c>
      <c r="B116" s="15">
        <v>1.4096069542743201E-7</v>
      </c>
    </row>
    <row r="117" spans="1:2" x14ac:dyDescent="0.25">
      <c r="A117" s="1">
        <v>13.25</v>
      </c>
      <c r="B117" s="15">
        <v>1.4096065925288499E-7</v>
      </c>
    </row>
    <row r="118" spans="1:2" x14ac:dyDescent="0.25">
      <c r="A118" s="1">
        <v>13.375</v>
      </c>
      <c r="B118" s="15">
        <v>1.4096064904578701E-7</v>
      </c>
    </row>
    <row r="119" spans="1:2" x14ac:dyDescent="0.25">
      <c r="A119" s="1">
        <v>13.5</v>
      </c>
      <c r="B119" s="15">
        <v>1.4096062573933901E-7</v>
      </c>
    </row>
    <row r="120" spans="1:2" x14ac:dyDescent="0.25">
      <c r="A120" s="1">
        <v>13.625</v>
      </c>
      <c r="B120" s="15">
        <v>1.4096059649514299E-7</v>
      </c>
    </row>
    <row r="121" spans="1:2" x14ac:dyDescent="0.25">
      <c r="A121" s="1">
        <v>13.75</v>
      </c>
      <c r="B121" s="15">
        <v>1.4096057153638599E-7</v>
      </c>
    </row>
    <row r="122" spans="1:2" x14ac:dyDescent="0.25">
      <c r="A122" s="1">
        <v>13.875</v>
      </c>
      <c r="B122" s="15">
        <v>1.40960556479731E-7</v>
      </c>
    </row>
    <row r="123" spans="1:2" x14ac:dyDescent="0.25">
      <c r="A123" s="1">
        <v>14</v>
      </c>
      <c r="B123" s="15">
        <v>1.40960503562105E-7</v>
      </c>
    </row>
    <row r="124" spans="1:2" x14ac:dyDescent="0.25">
      <c r="A124" s="1">
        <v>14.125</v>
      </c>
      <c r="B124" s="15">
        <v>1.40960513491686E-7</v>
      </c>
    </row>
    <row r="125" spans="1:2" x14ac:dyDescent="0.25">
      <c r="A125" s="1">
        <v>14.25</v>
      </c>
      <c r="B125" s="15">
        <v>1.4096052489826699E-7</v>
      </c>
    </row>
    <row r="126" spans="1:2" x14ac:dyDescent="0.25">
      <c r="A126" s="1">
        <v>14.375</v>
      </c>
      <c r="B126" s="15">
        <v>1.40960556093728E-7</v>
      </c>
    </row>
    <row r="127" spans="1:2" x14ac:dyDescent="0.25">
      <c r="A127" s="1">
        <v>14.5</v>
      </c>
      <c r="B127" s="15">
        <v>1.40960612799136E-7</v>
      </c>
    </row>
    <row r="128" spans="1:2" x14ac:dyDescent="0.25">
      <c r="A128" s="1">
        <v>14.625</v>
      </c>
      <c r="B128" s="15">
        <v>1.40960663700715E-7</v>
      </c>
    </row>
    <row r="129" spans="1:2" x14ac:dyDescent="0.25">
      <c r="A129" s="1">
        <v>14.75</v>
      </c>
      <c r="B129" s="15">
        <v>1.40960655100955E-7</v>
      </c>
    </row>
    <row r="130" spans="1:2" x14ac:dyDescent="0.25">
      <c r="A130" s="1">
        <v>14.875</v>
      </c>
      <c r="B130" s="15">
        <v>1.4096063682737301E-7</v>
      </c>
    </row>
    <row r="131" spans="1:2" x14ac:dyDescent="0.25">
      <c r="A131" s="1">
        <v>15</v>
      </c>
      <c r="B131" s="15">
        <v>1.4096064510295799E-7</v>
      </c>
    </row>
    <row r="132" spans="1:2" x14ac:dyDescent="0.25">
      <c r="A132" s="1">
        <v>15.125</v>
      </c>
      <c r="B132" s="15">
        <v>1.4096060736452001E-7</v>
      </c>
    </row>
    <row r="133" spans="1:2" x14ac:dyDescent="0.25">
      <c r="A133" s="1">
        <v>15.25</v>
      </c>
      <c r="B133" s="15">
        <v>1.4096065863711901E-7</v>
      </c>
    </row>
    <row r="134" spans="1:2" x14ac:dyDescent="0.25">
      <c r="A134" s="1">
        <v>15.375</v>
      </c>
      <c r="B134" s="15">
        <v>1.4096065803713601E-7</v>
      </c>
    </row>
    <row r="135" spans="1:2" x14ac:dyDescent="0.25">
      <c r="A135" s="1">
        <v>15.5</v>
      </c>
      <c r="B135" s="15">
        <v>1.4096062862128201E-7</v>
      </c>
    </row>
    <row r="136" spans="1:2" x14ac:dyDescent="0.25">
      <c r="A136" s="1">
        <v>15.625</v>
      </c>
      <c r="B136" s="15">
        <v>1.40960689267361E-7</v>
      </c>
    </row>
    <row r="137" spans="1:2" x14ac:dyDescent="0.25">
      <c r="A137" s="1">
        <v>15.75</v>
      </c>
      <c r="B137" s="15">
        <v>1.4096069471017899E-7</v>
      </c>
    </row>
    <row r="138" spans="1:2" x14ac:dyDescent="0.25">
      <c r="A138" s="1">
        <v>15.875</v>
      </c>
      <c r="B138" s="15">
        <v>1.40960669528181E-7</v>
      </c>
    </row>
    <row r="139" spans="1:2" x14ac:dyDescent="0.25">
      <c r="A139" s="1">
        <v>16</v>
      </c>
      <c r="B139" s="15">
        <v>1.4096061288974899E-7</v>
      </c>
    </row>
    <row r="140" spans="1:2" x14ac:dyDescent="0.25">
      <c r="A140" s="1">
        <v>16.125</v>
      </c>
      <c r="B140" s="15">
        <v>1.4096057964291399E-7</v>
      </c>
    </row>
    <row r="141" spans="1:2" x14ac:dyDescent="0.25">
      <c r="A141" s="1">
        <v>16.25</v>
      </c>
      <c r="B141" s="15">
        <v>1.4096056169118001E-7</v>
      </c>
    </row>
    <row r="142" spans="1:2" x14ac:dyDescent="0.25">
      <c r="A142" s="1">
        <v>16.375</v>
      </c>
      <c r="B142" s="15">
        <v>1.40960565526503E-7</v>
      </c>
    </row>
    <row r="143" spans="1:2" x14ac:dyDescent="0.25">
      <c r="A143" s="1">
        <v>16.5</v>
      </c>
      <c r="B143" s="15">
        <v>1.40960578751045E-7</v>
      </c>
    </row>
    <row r="144" spans="1:2" x14ac:dyDescent="0.25">
      <c r="A144" s="1">
        <v>16.625</v>
      </c>
      <c r="B144" s="15">
        <v>1.4096056232449E-7</v>
      </c>
    </row>
    <row r="145" spans="1:2" x14ac:dyDescent="0.25">
      <c r="A145" s="1">
        <v>16.75</v>
      </c>
      <c r="B145" s="15">
        <v>1.40960591427459E-7</v>
      </c>
    </row>
    <row r="146" spans="1:2" x14ac:dyDescent="0.25">
      <c r="A146" s="1">
        <v>16.875</v>
      </c>
      <c r="B146" s="15">
        <v>1.4096061276412E-7</v>
      </c>
    </row>
    <row r="147" spans="1:2" x14ac:dyDescent="0.25">
      <c r="A147" s="1">
        <v>17</v>
      </c>
      <c r="B147" s="15">
        <v>1.4096066112197899E-7</v>
      </c>
    </row>
    <row r="148" spans="1:2" x14ac:dyDescent="0.25">
      <c r="A148" s="1">
        <v>17.125</v>
      </c>
      <c r="B148" s="15">
        <v>1.4096067166785799E-7</v>
      </c>
    </row>
    <row r="149" spans="1:2" x14ac:dyDescent="0.25">
      <c r="A149" s="1">
        <v>17.25</v>
      </c>
      <c r="B149" s="15">
        <v>1.4096066335569299E-7</v>
      </c>
    </row>
    <row r="150" spans="1:2" x14ac:dyDescent="0.25">
      <c r="A150" s="1">
        <v>17.375</v>
      </c>
      <c r="B150" s="15">
        <v>1.40960679110836E-7</v>
      </c>
    </row>
    <row r="151" spans="1:2" x14ac:dyDescent="0.25">
      <c r="A151" s="1">
        <v>17.5</v>
      </c>
      <c r="B151" s="15">
        <v>1.4096068507598601E-7</v>
      </c>
    </row>
    <row r="152" spans="1:2" x14ac:dyDescent="0.25">
      <c r="A152" s="1">
        <v>17.625</v>
      </c>
      <c r="B152" s="15">
        <v>1.4096068181259099E-7</v>
      </c>
    </row>
    <row r="153" spans="1:2" x14ac:dyDescent="0.25">
      <c r="A153" s="1">
        <v>17.75</v>
      </c>
      <c r="B153" s="15">
        <v>1.40960659167293E-7</v>
      </c>
    </row>
    <row r="154" spans="1:2" x14ac:dyDescent="0.25">
      <c r="A154" s="1">
        <v>17.875</v>
      </c>
      <c r="B154" s="15">
        <v>1.4096065028025201E-7</v>
      </c>
    </row>
    <row r="155" spans="1:2" x14ac:dyDescent="0.25">
      <c r="A155" s="1">
        <v>18</v>
      </c>
      <c r="B155" s="15">
        <v>1.4096056900687699E-7</v>
      </c>
    </row>
    <row r="156" spans="1:2" x14ac:dyDescent="0.25">
      <c r="A156" s="1">
        <v>18.125</v>
      </c>
      <c r="B156" s="15">
        <v>1.4096052374900599E-7</v>
      </c>
    </row>
    <row r="157" spans="1:2" x14ac:dyDescent="0.25">
      <c r="A157" s="1">
        <v>18.25</v>
      </c>
      <c r="B157" s="15">
        <v>1.4096054483966199E-7</v>
      </c>
    </row>
    <row r="158" spans="1:2" x14ac:dyDescent="0.25">
      <c r="A158" s="1">
        <v>18.375</v>
      </c>
      <c r="B158" s="15">
        <v>1.40960561861343E-7</v>
      </c>
    </row>
    <row r="159" spans="1:2" x14ac:dyDescent="0.25">
      <c r="A159" s="1">
        <v>18.5</v>
      </c>
      <c r="B159" s="15">
        <v>1.40960631660859E-7</v>
      </c>
    </row>
    <row r="160" spans="1:2" x14ac:dyDescent="0.25">
      <c r="A160" s="1">
        <v>18.625</v>
      </c>
      <c r="B160" s="15">
        <v>1.4096064758843101E-7</v>
      </c>
    </row>
    <row r="161" spans="1:2" x14ac:dyDescent="0.25">
      <c r="A161" s="1">
        <v>18.75</v>
      </c>
      <c r="B161" s="15">
        <v>1.4096066317814499E-7</v>
      </c>
    </row>
    <row r="162" spans="1:2" x14ac:dyDescent="0.25">
      <c r="A162" s="1">
        <v>18.875</v>
      </c>
      <c r="B162" s="15">
        <v>1.4096073725036601E-7</v>
      </c>
    </row>
    <row r="163" spans="1:2" x14ac:dyDescent="0.25">
      <c r="A163" s="1">
        <v>19</v>
      </c>
      <c r="B163" s="15">
        <v>1.40960764069783E-7</v>
      </c>
    </row>
    <row r="164" spans="1:2" x14ac:dyDescent="0.25">
      <c r="A164" s="1">
        <v>19.125</v>
      </c>
      <c r="B164" s="15">
        <v>1.4096077175270199E-7</v>
      </c>
    </row>
    <row r="165" spans="1:2" x14ac:dyDescent="0.25">
      <c r="A165" s="1">
        <v>19.25</v>
      </c>
      <c r="B165" s="15">
        <v>1.4096075064800401E-7</v>
      </c>
    </row>
    <row r="166" spans="1:2" x14ac:dyDescent="0.25">
      <c r="A166" s="1">
        <v>19.375</v>
      </c>
      <c r="B166" s="15">
        <v>1.4096073415449299E-7</v>
      </c>
    </row>
    <row r="167" spans="1:2" x14ac:dyDescent="0.25">
      <c r="A167" s="1">
        <v>19.5</v>
      </c>
      <c r="B167" s="15">
        <v>1.40960758714823E-7</v>
      </c>
    </row>
    <row r="168" spans="1:2" x14ac:dyDescent="0.25">
      <c r="A168" s="1">
        <v>19.625</v>
      </c>
      <c r="B168" s="15">
        <v>1.40959782189229E-7</v>
      </c>
    </row>
    <row r="169" spans="1:2" x14ac:dyDescent="0.25">
      <c r="A169" s="1">
        <v>19.75</v>
      </c>
      <c r="B169" s="15">
        <v>1.4095966265735099E-7</v>
      </c>
    </row>
    <row r="170" spans="1:2" x14ac:dyDescent="0.25">
      <c r="A170" s="1">
        <v>19.875</v>
      </c>
      <c r="B170" s="15">
        <v>1.4095942329317E-7</v>
      </c>
    </row>
    <row r="171" spans="1:2" x14ac:dyDescent="0.25">
      <c r="A171" s="1">
        <v>20</v>
      </c>
      <c r="B171" s="15">
        <v>1.4095932182868199E-7</v>
      </c>
    </row>
    <row r="172" spans="1:2" x14ac:dyDescent="0.25">
      <c r="A172" s="1">
        <v>20.125</v>
      </c>
      <c r="B172" s="15">
        <v>1.4095931553642799E-7</v>
      </c>
    </row>
    <row r="173" spans="1:2" x14ac:dyDescent="0.25">
      <c r="A173" s="1">
        <v>20.25</v>
      </c>
      <c r="B173" s="15">
        <v>1.4095924702557299E-7</v>
      </c>
    </row>
    <row r="174" spans="1:2" x14ac:dyDescent="0.25">
      <c r="A174" s="1">
        <v>20.375</v>
      </c>
      <c r="B174" s="15">
        <v>1.40959228246315E-7</v>
      </c>
    </row>
    <row r="175" spans="1:2" x14ac:dyDescent="0.25">
      <c r="A175" s="1">
        <v>20.5</v>
      </c>
      <c r="B175" s="15">
        <v>1.4095922634209801E-7</v>
      </c>
    </row>
    <row r="176" spans="1:2" x14ac:dyDescent="0.25">
      <c r="A176" s="1">
        <v>20.625</v>
      </c>
      <c r="B176" s="15">
        <v>1.4095924020135999E-7</v>
      </c>
    </row>
    <row r="177" spans="1:2" x14ac:dyDescent="0.25">
      <c r="A177" s="1">
        <v>20.75</v>
      </c>
      <c r="B177" s="15">
        <v>1.4095921332285401E-7</v>
      </c>
    </row>
    <row r="178" spans="1:2" x14ac:dyDescent="0.25">
      <c r="A178" s="1">
        <v>20.875</v>
      </c>
      <c r="B178" s="15">
        <v>1.40959200798098E-7</v>
      </c>
    </row>
    <row r="179" spans="1:2" x14ac:dyDescent="0.25">
      <c r="A179" s="1">
        <v>21</v>
      </c>
      <c r="B179" s="15">
        <v>1.4095925223779301E-7</v>
      </c>
    </row>
    <row r="180" spans="1:2" x14ac:dyDescent="0.25">
      <c r="A180" s="1">
        <v>21.125</v>
      </c>
      <c r="B180" s="15">
        <v>1.4095917412320399E-7</v>
      </c>
    </row>
    <row r="181" spans="1:2" x14ac:dyDescent="0.25">
      <c r="A181" s="1">
        <v>21.25</v>
      </c>
      <c r="B181" s="15">
        <v>1.4095923828492899E-7</v>
      </c>
    </row>
    <row r="182" spans="1:2" x14ac:dyDescent="0.25">
      <c r="A182" s="1">
        <v>21.375</v>
      </c>
      <c r="B182" s="15">
        <v>1.4095925108726199E-7</v>
      </c>
    </row>
    <row r="183" spans="1:2" x14ac:dyDescent="0.25">
      <c r="A183" s="1">
        <v>21.5</v>
      </c>
      <c r="B183" s="15">
        <v>1.40959216199232E-7</v>
      </c>
    </row>
    <row r="184" spans="1:2" x14ac:dyDescent="0.25">
      <c r="A184" s="1">
        <v>21.625</v>
      </c>
      <c r="B184" s="15">
        <v>1.4095910691054099E-7</v>
      </c>
    </row>
    <row r="185" spans="1:2" x14ac:dyDescent="0.25">
      <c r="A185" s="1">
        <v>21.75</v>
      </c>
      <c r="B185" s="15">
        <v>1.40959063328685E-7</v>
      </c>
    </row>
    <row r="186" spans="1:2" x14ac:dyDescent="0.25">
      <c r="A186" s="1">
        <v>21.875</v>
      </c>
      <c r="B186" s="15">
        <v>1.40959097607425E-7</v>
      </c>
    </row>
    <row r="187" spans="1:2" x14ac:dyDescent="0.25">
      <c r="A187" s="1">
        <v>22</v>
      </c>
      <c r="B187" s="15">
        <v>1.4095895716637499E-7</v>
      </c>
    </row>
    <row r="188" spans="1:2" x14ac:dyDescent="0.25">
      <c r="A188" s="1">
        <v>22.125</v>
      </c>
      <c r="B188" s="15">
        <v>1.4095897063376599E-7</v>
      </c>
    </row>
    <row r="189" spans="1:2" x14ac:dyDescent="0.25">
      <c r="A189" s="1">
        <v>22.25</v>
      </c>
      <c r="B189" s="15">
        <v>1.4095890294731299E-7</v>
      </c>
    </row>
    <row r="190" spans="1:2" x14ac:dyDescent="0.25">
      <c r="A190" s="1">
        <v>22.375</v>
      </c>
      <c r="B190" s="15">
        <v>1.40958829873921E-7</v>
      </c>
    </row>
    <row r="191" spans="1:2" x14ac:dyDescent="0.25">
      <c r="A191" s="1">
        <v>22.5</v>
      </c>
      <c r="B191" s="15">
        <v>1.4095879705866499E-7</v>
      </c>
    </row>
    <row r="192" spans="1:2" x14ac:dyDescent="0.25">
      <c r="A192" s="1">
        <v>22.625</v>
      </c>
      <c r="B192" s="15">
        <v>1.4095877730565199E-7</v>
      </c>
    </row>
    <row r="193" spans="1:2" x14ac:dyDescent="0.25">
      <c r="A193" s="1">
        <v>22.75</v>
      </c>
      <c r="B193" s="15">
        <v>1.40958821721281E-7</v>
      </c>
    </row>
    <row r="194" spans="1:2" x14ac:dyDescent="0.25">
      <c r="A194" s="1">
        <v>22.875</v>
      </c>
      <c r="B194" s="15">
        <v>1.4095887575090001E-7</v>
      </c>
    </row>
    <row r="195" spans="1:2" x14ac:dyDescent="0.25">
      <c r="A195" s="1">
        <v>23</v>
      </c>
      <c r="B195" s="15">
        <v>1.4095890028958499E-7</v>
      </c>
    </row>
    <row r="196" spans="1:2" x14ac:dyDescent="0.25">
      <c r="A196" s="1">
        <v>23.125</v>
      </c>
      <c r="B196" s="15">
        <v>1.4095893535737899E-7</v>
      </c>
    </row>
    <row r="197" spans="1:2" x14ac:dyDescent="0.25">
      <c r="A197" s="1">
        <v>23.25</v>
      </c>
      <c r="B197" s="15">
        <v>1.40958927608191E-7</v>
      </c>
    </row>
    <row r="198" spans="1:2" x14ac:dyDescent="0.25">
      <c r="A198" s="1">
        <v>23.375</v>
      </c>
      <c r="B198" s="15">
        <v>1.40958920200284E-7</v>
      </c>
    </row>
    <row r="199" spans="1:2" x14ac:dyDescent="0.25">
      <c r="A199" s="1">
        <v>23.5</v>
      </c>
      <c r="B199" s="15">
        <v>1.40958913902968E-7</v>
      </c>
    </row>
    <row r="200" spans="1:2" x14ac:dyDescent="0.25">
      <c r="A200" s="1">
        <v>23.625</v>
      </c>
      <c r="B200" s="15">
        <v>1.4095895011969699E-7</v>
      </c>
    </row>
    <row r="201" spans="1:2" x14ac:dyDescent="0.25">
      <c r="A201" s="1">
        <v>23.75</v>
      </c>
      <c r="B201" s="15">
        <v>1.4095893672928501E-7</v>
      </c>
    </row>
    <row r="202" spans="1:2" x14ac:dyDescent="0.25">
      <c r="A202" s="1">
        <v>23.875</v>
      </c>
      <c r="B202" s="15">
        <v>1.4095893035724101E-7</v>
      </c>
    </row>
    <row r="203" spans="1:2" x14ac:dyDescent="0.25">
      <c r="A203" s="1">
        <v>24</v>
      </c>
      <c r="B203" s="15">
        <v>1.4095889990074801E-7</v>
      </c>
    </row>
    <row r="204" spans="1:2" x14ac:dyDescent="0.25">
      <c r="A204" s="1">
        <v>24.125</v>
      </c>
      <c r="B204" s="15">
        <v>1.4095892473062301E-7</v>
      </c>
    </row>
    <row r="205" spans="1:2" x14ac:dyDescent="0.25">
      <c r="A205" s="1">
        <v>24.25</v>
      </c>
      <c r="B205" s="15">
        <v>1.40958948055058E-7</v>
      </c>
    </row>
    <row r="206" spans="1:2" x14ac:dyDescent="0.25">
      <c r="A206" s="1">
        <v>24.375</v>
      </c>
      <c r="B206" s="15">
        <v>1.4095903387344801E-7</v>
      </c>
    </row>
    <row r="207" spans="1:2" x14ac:dyDescent="0.25">
      <c r="A207" s="1">
        <v>24.5</v>
      </c>
      <c r="B207" s="15">
        <v>1.40959057711287E-7</v>
      </c>
    </row>
    <row r="208" spans="1:2" x14ac:dyDescent="0.25">
      <c r="A208" s="1">
        <v>24.625</v>
      </c>
      <c r="B208" s="15">
        <v>1.4095911084510599E-7</v>
      </c>
    </row>
    <row r="209" spans="1:2" x14ac:dyDescent="0.25">
      <c r="A209" s="1">
        <v>24.75</v>
      </c>
      <c r="B209" s="15">
        <v>1.4095914079112699E-7</v>
      </c>
    </row>
    <row r="210" spans="1:2" x14ac:dyDescent="0.25">
      <c r="A210" s="1">
        <v>24.875</v>
      </c>
      <c r="B210" s="15">
        <v>1.4095928832190399E-7</v>
      </c>
    </row>
    <row r="211" spans="1:2" x14ac:dyDescent="0.25">
      <c r="A211" s="1">
        <v>25</v>
      </c>
      <c r="B211" s="15">
        <v>1.4095926264297499E-7</v>
      </c>
    </row>
    <row r="212" spans="1:2" x14ac:dyDescent="0.25">
      <c r="A212" s="1">
        <v>25.125</v>
      </c>
      <c r="B212" s="15">
        <v>1.4095935695299799E-7</v>
      </c>
    </row>
    <row r="213" spans="1:2" x14ac:dyDescent="0.25">
      <c r="A213" s="1">
        <v>25.25</v>
      </c>
      <c r="B213" s="15">
        <v>1.40959350520046E-7</v>
      </c>
    </row>
    <row r="214" spans="1:2" x14ac:dyDescent="0.25">
      <c r="A214" s="1">
        <v>25.375</v>
      </c>
      <c r="B214" s="15">
        <v>1.40959376573262E-7</v>
      </c>
    </row>
    <row r="215" spans="1:2" x14ac:dyDescent="0.25">
      <c r="A215" s="1">
        <v>25.5</v>
      </c>
      <c r="B215" s="15">
        <v>1.4095939782754301E-7</v>
      </c>
    </row>
    <row r="216" spans="1:2" x14ac:dyDescent="0.25">
      <c r="A216" s="1">
        <v>25.625</v>
      </c>
      <c r="B216" s="15">
        <v>1.4095954586145101E-7</v>
      </c>
    </row>
    <row r="217" spans="1:2" x14ac:dyDescent="0.25">
      <c r="A217" s="1">
        <v>25.75</v>
      </c>
      <c r="B217" s="15">
        <v>1.4095958483913999E-7</v>
      </c>
    </row>
    <row r="218" spans="1:2" x14ac:dyDescent="0.25">
      <c r="A218" s="1">
        <v>25.875</v>
      </c>
      <c r="B218" s="15">
        <v>1.4095953480845699E-7</v>
      </c>
    </row>
    <row r="219" spans="1:2" x14ac:dyDescent="0.25">
      <c r="A219" s="1">
        <v>26</v>
      </c>
      <c r="B219" s="15">
        <v>1.4095950146270099E-7</v>
      </c>
    </row>
    <row r="220" spans="1:2" x14ac:dyDescent="0.25">
      <c r="A220" s="1">
        <v>26.125</v>
      </c>
      <c r="B220" s="15">
        <v>1.4095945148254401E-7</v>
      </c>
    </row>
    <row r="221" spans="1:2" x14ac:dyDescent="0.25">
      <c r="A221" s="1">
        <v>26.25</v>
      </c>
      <c r="B221" s="15">
        <v>1.40959397108791E-7</v>
      </c>
    </row>
    <row r="222" spans="1:2" x14ac:dyDescent="0.25">
      <c r="A222" s="1">
        <v>26.375</v>
      </c>
      <c r="B222" s="15">
        <v>1.4095931080817401E-7</v>
      </c>
    </row>
    <row r="223" spans="1:2" x14ac:dyDescent="0.25">
      <c r="A223" s="1">
        <v>26.5</v>
      </c>
      <c r="B223" s="15">
        <v>1.40959276057294E-7</v>
      </c>
    </row>
    <row r="224" spans="1:2" x14ac:dyDescent="0.25">
      <c r="A224" s="1">
        <v>26.625</v>
      </c>
      <c r="B224" s="15">
        <v>1.4095916785459201E-7</v>
      </c>
    </row>
    <row r="225" spans="1:2" x14ac:dyDescent="0.25">
      <c r="A225" s="1">
        <v>26.75</v>
      </c>
      <c r="B225" s="15">
        <v>1.4095916852048E-7</v>
      </c>
    </row>
    <row r="226" spans="1:2" x14ac:dyDescent="0.25">
      <c r="A226" s="1">
        <v>26.875</v>
      </c>
      <c r="B226" s="15">
        <v>1.40959132295889E-7</v>
      </c>
    </row>
    <row r="227" spans="1:2" x14ac:dyDescent="0.25">
      <c r="A227" s="1">
        <v>27</v>
      </c>
      <c r="B227" s="15">
        <v>1.4095907194633401E-7</v>
      </c>
    </row>
    <row r="228" spans="1:2" x14ac:dyDescent="0.25">
      <c r="A228" s="1">
        <v>27.125</v>
      </c>
      <c r="B228" s="15">
        <v>1.4095904269054899E-7</v>
      </c>
    </row>
    <row r="229" spans="1:2" x14ac:dyDescent="0.25">
      <c r="A229" s="1">
        <v>27.25</v>
      </c>
      <c r="B229" s="15">
        <v>1.40958877849572E-7</v>
      </c>
    </row>
    <row r="230" spans="1:2" x14ac:dyDescent="0.25">
      <c r="A230" s="1">
        <v>27.375</v>
      </c>
      <c r="B230" s="15">
        <v>1.4095892906291299E-7</v>
      </c>
    </row>
    <row r="231" spans="1:2" x14ac:dyDescent="0.25">
      <c r="A231" s="1">
        <v>27.5</v>
      </c>
      <c r="B231" s="15">
        <v>1.409589816669E-7</v>
      </c>
    </row>
    <row r="232" spans="1:2" x14ac:dyDescent="0.25">
      <c r="A232" s="1">
        <v>27.625</v>
      </c>
      <c r="B232" s="15">
        <v>1.4095905881807801E-7</v>
      </c>
    </row>
    <row r="233" spans="1:2" x14ac:dyDescent="0.25">
      <c r="A233" s="1">
        <v>27.75</v>
      </c>
      <c r="B233" s="15">
        <v>1.40959048977495E-7</v>
      </c>
    </row>
    <row r="234" spans="1:2" x14ac:dyDescent="0.25">
      <c r="A234" s="1">
        <v>27.875</v>
      </c>
      <c r="B234" s="15">
        <v>1.4095893153699901E-7</v>
      </c>
    </row>
    <row r="235" spans="1:2" x14ac:dyDescent="0.25">
      <c r="A235" s="1">
        <v>28</v>
      </c>
      <c r="B235" s="15">
        <v>1.4095896083630901E-7</v>
      </c>
    </row>
    <row r="236" spans="1:2" x14ac:dyDescent="0.25">
      <c r="A236" s="1">
        <v>28.125</v>
      </c>
      <c r="B236" s="15">
        <v>1.4095891518897E-7</v>
      </c>
    </row>
    <row r="237" spans="1:2" x14ac:dyDescent="0.25">
      <c r="A237" s="1">
        <v>28.25</v>
      </c>
      <c r="B237" s="15">
        <v>1.40958901273573E-7</v>
      </c>
    </row>
    <row r="238" spans="1:2" x14ac:dyDescent="0.25">
      <c r="A238" s="1">
        <v>28.375</v>
      </c>
      <c r="B238" s="15">
        <v>1.4095892652636899E-7</v>
      </c>
    </row>
    <row r="239" spans="1:2" x14ac:dyDescent="0.25">
      <c r="A239" s="1">
        <v>28.5</v>
      </c>
      <c r="B239" s="15">
        <v>1.4095885930008599E-7</v>
      </c>
    </row>
    <row r="240" spans="1:2" x14ac:dyDescent="0.25">
      <c r="A240" s="1">
        <v>28.625</v>
      </c>
      <c r="B240" s="15">
        <v>1.4095882086959999E-7</v>
      </c>
    </row>
    <row r="241" spans="1:2" x14ac:dyDescent="0.25">
      <c r="A241" s="1">
        <v>28.75</v>
      </c>
      <c r="B241" s="15">
        <v>1.4095898720571499E-7</v>
      </c>
    </row>
    <row r="242" spans="1:2" x14ac:dyDescent="0.25">
      <c r="A242" s="1">
        <v>28.875</v>
      </c>
      <c r="B242" s="15">
        <v>1.40958967943529E-7</v>
      </c>
    </row>
    <row r="243" spans="1:2" x14ac:dyDescent="0.25">
      <c r="A243" s="1">
        <v>29</v>
      </c>
      <c r="B243" s="15">
        <v>1.40959059471481E-7</v>
      </c>
    </row>
    <row r="244" spans="1:2" x14ac:dyDescent="0.25">
      <c r="A244" s="1">
        <v>29.125</v>
      </c>
      <c r="B244" s="15">
        <v>1.40959048614511E-7</v>
      </c>
    </row>
    <row r="245" spans="1:2" x14ac:dyDescent="0.25">
      <c r="A245" s="1">
        <v>29.25</v>
      </c>
      <c r="B245" s="15">
        <v>1.4095907930069199E-7</v>
      </c>
    </row>
    <row r="246" spans="1:2" x14ac:dyDescent="0.25">
      <c r="A246" s="1">
        <v>29.375</v>
      </c>
      <c r="B246" s="15">
        <v>1.4095911671912799E-7</v>
      </c>
    </row>
    <row r="247" spans="1:2" x14ac:dyDescent="0.25">
      <c r="A247" s="1">
        <v>29.5</v>
      </c>
      <c r="B247" s="15">
        <v>1.4095913982625E-7</v>
      </c>
    </row>
    <row r="248" spans="1:2" x14ac:dyDescent="0.25">
      <c r="A248" s="1">
        <v>29.625</v>
      </c>
      <c r="B248" s="15">
        <v>1.40959080795939E-7</v>
      </c>
    </row>
    <row r="249" spans="1:2" x14ac:dyDescent="0.25">
      <c r="A249" s="1">
        <v>29.75</v>
      </c>
      <c r="B249" s="15">
        <v>1.4095910946578001E-7</v>
      </c>
    </row>
    <row r="250" spans="1:2" x14ac:dyDescent="0.25">
      <c r="A250" s="1">
        <v>29.875</v>
      </c>
      <c r="B250" s="15">
        <v>1.4095915098506001E-7</v>
      </c>
    </row>
    <row r="251" spans="1:2" x14ac:dyDescent="0.25">
      <c r="A251" s="1">
        <v>30</v>
      </c>
      <c r="B251" s="15">
        <v>1.40958989431203E-7</v>
      </c>
    </row>
    <row r="252" spans="1:2" x14ac:dyDescent="0.25">
      <c r="A252" s="33" t="s">
        <v>42</v>
      </c>
      <c r="B252" s="34">
        <f>AVERAGE(B11:B251)</f>
        <v>1.4096005486143761E-7</v>
      </c>
    </row>
    <row r="253" spans="1:2" x14ac:dyDescent="0.25">
      <c r="A253" s="33" t="s">
        <v>43</v>
      </c>
      <c r="B253" s="33">
        <f>STDEV(B11:B251)</f>
        <v>7.0904680902628437E-13</v>
      </c>
    </row>
  </sheetData>
  <mergeCells count="1">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3"/>
  <sheetViews>
    <sheetView workbookViewId="0">
      <selection activeCell="B252" sqref="B252:C253"/>
    </sheetView>
  </sheetViews>
  <sheetFormatPr defaultRowHeight="15" x14ac:dyDescent="0.25"/>
  <cols>
    <col min="1" max="1" width="30.140625" style="2" customWidth="1"/>
    <col min="2" max="3" width="38.5703125" style="2" customWidth="1"/>
  </cols>
  <sheetData>
    <row r="1" spans="1:3" ht="18" x14ac:dyDescent="0.35">
      <c r="A1" s="19" t="s">
        <v>0</v>
      </c>
      <c r="B1" s="21" t="s">
        <v>14</v>
      </c>
      <c r="C1" s="21"/>
    </row>
    <row r="2" spans="1:3" x14ac:dyDescent="0.25">
      <c r="A2" s="20"/>
      <c r="B2" s="10" t="s">
        <v>11</v>
      </c>
      <c r="C2" s="10" t="s">
        <v>29</v>
      </c>
    </row>
    <row r="3" spans="1:3" x14ac:dyDescent="0.25">
      <c r="A3" s="5" t="s">
        <v>1</v>
      </c>
      <c r="B3" s="22">
        <v>66</v>
      </c>
      <c r="C3" s="23"/>
    </row>
    <row r="4" spans="1:3" x14ac:dyDescent="0.25">
      <c r="A4" s="5" t="s">
        <v>2</v>
      </c>
      <c r="B4" s="22" t="s">
        <v>3</v>
      </c>
      <c r="C4" s="23"/>
    </row>
    <row r="5" spans="1:3" ht="31.5" x14ac:dyDescent="0.25">
      <c r="A5" s="6" t="s">
        <v>4</v>
      </c>
      <c r="B5" s="5">
        <v>4</v>
      </c>
      <c r="C5" s="5">
        <v>4</v>
      </c>
    </row>
    <row r="6" spans="1:3" x14ac:dyDescent="0.25">
      <c r="A6" s="6" t="s">
        <v>5</v>
      </c>
      <c r="B6" s="14">
        <v>46.508000000000003</v>
      </c>
      <c r="C6" s="14">
        <v>46.508000000000003</v>
      </c>
    </row>
    <row r="7" spans="1:3" ht="33" x14ac:dyDescent="0.25">
      <c r="A7" s="6" t="s">
        <v>6</v>
      </c>
      <c r="B7" s="5">
        <v>37.44</v>
      </c>
      <c r="C7" s="5">
        <v>37.44</v>
      </c>
    </row>
    <row r="8" spans="1:3" ht="33" x14ac:dyDescent="0.25">
      <c r="A8" s="6" t="s">
        <v>7</v>
      </c>
      <c r="B8" s="5">
        <v>32.226999999999997</v>
      </c>
      <c r="C8" s="5">
        <v>32.226999999999997</v>
      </c>
    </row>
    <row r="9" spans="1:3" x14ac:dyDescent="0.25">
      <c r="A9" s="5" t="s">
        <v>8</v>
      </c>
      <c r="B9" s="11">
        <v>85</v>
      </c>
      <c r="C9" s="11">
        <v>85</v>
      </c>
    </row>
    <row r="10" spans="1:3" s="3" customFormat="1" ht="18" x14ac:dyDescent="0.25">
      <c r="A10" s="8" t="s">
        <v>13</v>
      </c>
      <c r="B10" s="8" t="s">
        <v>20</v>
      </c>
      <c r="C10" s="8" t="s">
        <v>21</v>
      </c>
    </row>
    <row r="11" spans="1:3" x14ac:dyDescent="0.25">
      <c r="A11" s="1">
        <v>0</v>
      </c>
      <c r="B11" s="15">
        <v>1.40960881694151E-7</v>
      </c>
      <c r="C11" s="15">
        <v>1.40961106131E-7</v>
      </c>
    </row>
    <row r="12" spans="1:3" x14ac:dyDescent="0.25">
      <c r="A12" s="1">
        <v>0.125</v>
      </c>
      <c r="B12" s="15">
        <v>1.40960918170883E-7</v>
      </c>
      <c r="C12" s="15">
        <v>1.4096116778802999E-7</v>
      </c>
    </row>
    <row r="13" spans="1:3" x14ac:dyDescent="0.25">
      <c r="A13" s="1">
        <v>0.25</v>
      </c>
      <c r="B13" s="15">
        <v>1.4096100040571299E-7</v>
      </c>
      <c r="C13" s="15">
        <v>1.4096125550025201E-7</v>
      </c>
    </row>
    <row r="14" spans="1:3" x14ac:dyDescent="0.25">
      <c r="A14" s="1">
        <v>0.375</v>
      </c>
      <c r="B14" s="15">
        <v>1.4096099483691E-7</v>
      </c>
      <c r="C14" s="15">
        <v>1.40961345336671E-7</v>
      </c>
    </row>
    <row r="15" spans="1:3" x14ac:dyDescent="0.25">
      <c r="A15" s="1">
        <v>0.5</v>
      </c>
      <c r="B15" s="15">
        <v>1.40960995295761E-7</v>
      </c>
      <c r="C15" s="15">
        <v>1.4096138612383501E-7</v>
      </c>
    </row>
    <row r="16" spans="1:3" x14ac:dyDescent="0.25">
      <c r="A16" s="1">
        <v>0.625</v>
      </c>
      <c r="B16" s="15">
        <v>1.4096099843219801E-7</v>
      </c>
      <c r="C16" s="15">
        <v>1.4096137015811099E-7</v>
      </c>
    </row>
    <row r="17" spans="1:3" x14ac:dyDescent="0.25">
      <c r="A17" s="1">
        <v>0.75</v>
      </c>
      <c r="B17" s="15">
        <v>1.4096101921412001E-7</v>
      </c>
      <c r="C17" s="15">
        <v>1.4096136811138499E-7</v>
      </c>
    </row>
    <row r="18" spans="1:3" x14ac:dyDescent="0.25">
      <c r="A18" s="1">
        <v>0.875</v>
      </c>
      <c r="B18" s="15">
        <v>1.4096099588729901E-7</v>
      </c>
      <c r="C18" s="15">
        <v>1.4096128510433801E-7</v>
      </c>
    </row>
    <row r="19" spans="1:3" x14ac:dyDescent="0.25">
      <c r="A19" s="1">
        <v>1</v>
      </c>
      <c r="B19" s="15">
        <v>1.4096100594690499E-7</v>
      </c>
      <c r="C19" s="15">
        <v>1.4096128732820401E-7</v>
      </c>
    </row>
    <row r="20" spans="1:3" x14ac:dyDescent="0.25">
      <c r="A20" s="1">
        <v>1.125</v>
      </c>
      <c r="B20" s="15">
        <v>1.4096100378159099E-7</v>
      </c>
      <c r="C20" s="15">
        <v>1.4096126842192599E-7</v>
      </c>
    </row>
    <row r="21" spans="1:3" x14ac:dyDescent="0.25">
      <c r="A21" s="1">
        <v>1.25</v>
      </c>
      <c r="B21" s="15">
        <v>1.4096101775049501E-7</v>
      </c>
      <c r="C21" s="15">
        <v>1.4096126575990899E-7</v>
      </c>
    </row>
    <row r="22" spans="1:3" x14ac:dyDescent="0.25">
      <c r="A22" s="1">
        <v>1.375</v>
      </c>
      <c r="B22" s="15">
        <v>1.4096100276061099E-7</v>
      </c>
      <c r="C22" s="15">
        <v>1.40961206207E-7</v>
      </c>
    </row>
    <row r="23" spans="1:3" x14ac:dyDescent="0.25">
      <c r="A23" s="1">
        <v>1.5</v>
      </c>
      <c r="B23" s="15">
        <v>1.4096095971419899E-7</v>
      </c>
      <c r="C23" s="15">
        <v>1.4096117169035901E-7</v>
      </c>
    </row>
    <row r="24" spans="1:3" x14ac:dyDescent="0.25">
      <c r="A24" s="1">
        <v>1.625</v>
      </c>
      <c r="B24" s="15">
        <v>1.4096091941655901E-7</v>
      </c>
      <c r="C24" s="15">
        <v>1.4096121474644E-7</v>
      </c>
    </row>
    <row r="25" spans="1:3" x14ac:dyDescent="0.25">
      <c r="A25" s="1">
        <v>1.75</v>
      </c>
      <c r="B25" s="15">
        <v>1.4096092273582101E-7</v>
      </c>
      <c r="C25" s="15">
        <v>1.4096121781340601E-7</v>
      </c>
    </row>
    <row r="26" spans="1:3" x14ac:dyDescent="0.25">
      <c r="A26" s="1">
        <v>1.875</v>
      </c>
      <c r="B26" s="15">
        <v>1.40960924261724E-7</v>
      </c>
      <c r="C26" s="15">
        <v>1.4096125374354101E-7</v>
      </c>
    </row>
    <row r="27" spans="1:3" x14ac:dyDescent="0.25">
      <c r="A27" s="1">
        <v>2</v>
      </c>
      <c r="B27" s="15">
        <v>1.4096092491281199E-7</v>
      </c>
      <c r="C27" s="15">
        <v>1.40961273369393E-7</v>
      </c>
    </row>
    <row r="28" spans="1:3" x14ac:dyDescent="0.25">
      <c r="A28" s="1">
        <v>2.125</v>
      </c>
      <c r="B28" s="15">
        <v>1.4096089909211501E-7</v>
      </c>
      <c r="C28" s="15">
        <v>1.4096125211008101E-7</v>
      </c>
    </row>
    <row r="29" spans="1:3" x14ac:dyDescent="0.25">
      <c r="A29" s="1">
        <v>2.25</v>
      </c>
      <c r="B29" s="15">
        <v>1.4096088495393101E-7</v>
      </c>
      <c r="C29" s="15">
        <v>1.4096124236502E-7</v>
      </c>
    </row>
    <row r="30" spans="1:3" x14ac:dyDescent="0.25">
      <c r="A30" s="1">
        <v>2.375</v>
      </c>
      <c r="B30" s="15">
        <v>1.40960881404368E-7</v>
      </c>
      <c r="C30" s="15">
        <v>1.4096124422743901E-7</v>
      </c>
    </row>
    <row r="31" spans="1:3" x14ac:dyDescent="0.25">
      <c r="A31" s="1">
        <v>2.5</v>
      </c>
      <c r="B31" s="15">
        <v>1.4096088496035499E-7</v>
      </c>
      <c r="C31" s="15">
        <v>1.40961294057702E-7</v>
      </c>
    </row>
    <row r="32" spans="1:3" x14ac:dyDescent="0.25">
      <c r="A32" s="1">
        <v>2.625</v>
      </c>
      <c r="B32" s="15">
        <v>1.4096089411306299E-7</v>
      </c>
      <c r="C32" s="15">
        <v>1.4096127648232601E-7</v>
      </c>
    </row>
    <row r="33" spans="1:3" x14ac:dyDescent="0.25">
      <c r="A33" s="1">
        <v>2.75</v>
      </c>
      <c r="B33" s="15">
        <v>1.40960914130423E-7</v>
      </c>
      <c r="C33" s="15">
        <v>1.4096129147926099E-7</v>
      </c>
    </row>
    <row r="34" spans="1:3" x14ac:dyDescent="0.25">
      <c r="A34" s="1">
        <v>2.875</v>
      </c>
      <c r="B34" s="15">
        <v>1.4096087893641001E-7</v>
      </c>
      <c r="C34" s="15">
        <v>1.40961302690787E-7</v>
      </c>
    </row>
    <row r="35" spans="1:3" x14ac:dyDescent="0.25">
      <c r="A35" s="1">
        <v>3</v>
      </c>
      <c r="B35" s="15">
        <v>1.4096085283846101E-7</v>
      </c>
      <c r="C35" s="15">
        <v>1.40961376336059E-7</v>
      </c>
    </row>
    <row r="36" spans="1:3" x14ac:dyDescent="0.25">
      <c r="A36" s="1">
        <v>3.125</v>
      </c>
      <c r="B36" s="15">
        <v>1.4096082942666799E-7</v>
      </c>
      <c r="C36" s="15">
        <v>1.40961394207404E-7</v>
      </c>
    </row>
    <row r="37" spans="1:3" x14ac:dyDescent="0.25">
      <c r="A37" s="1">
        <v>3.25</v>
      </c>
      <c r="B37" s="15">
        <v>1.4096074557961399E-7</v>
      </c>
      <c r="C37" s="15">
        <v>1.40961429790555E-7</v>
      </c>
    </row>
    <row r="38" spans="1:3" x14ac:dyDescent="0.25">
      <c r="A38" s="1">
        <v>3.375</v>
      </c>
      <c r="B38" s="15">
        <v>1.40960753843312E-7</v>
      </c>
      <c r="C38" s="15">
        <v>1.40961565297108E-7</v>
      </c>
    </row>
    <row r="39" spans="1:3" x14ac:dyDescent="0.25">
      <c r="A39" s="1">
        <v>3.5</v>
      </c>
      <c r="B39" s="15">
        <v>1.40960711164271E-7</v>
      </c>
      <c r="C39" s="15">
        <v>1.4096156806749901E-7</v>
      </c>
    </row>
    <row r="40" spans="1:3" x14ac:dyDescent="0.25">
      <c r="A40" s="1">
        <v>3.625</v>
      </c>
      <c r="B40" s="15">
        <v>1.4096068533948801E-7</v>
      </c>
      <c r="C40" s="15">
        <v>1.4096150512009799E-7</v>
      </c>
    </row>
    <row r="41" spans="1:3" x14ac:dyDescent="0.25">
      <c r="A41" s="1">
        <v>3.75</v>
      </c>
      <c r="B41" s="15">
        <v>1.40960657232438E-7</v>
      </c>
      <c r="C41" s="15">
        <v>1.40961493754722E-7</v>
      </c>
    </row>
    <row r="42" spans="1:3" x14ac:dyDescent="0.25">
      <c r="A42" s="1">
        <v>3.875</v>
      </c>
      <c r="B42" s="15">
        <v>1.4096067167220401E-7</v>
      </c>
      <c r="C42" s="15">
        <v>1.40961524121296E-7</v>
      </c>
    </row>
    <row r="43" spans="1:3" x14ac:dyDescent="0.25">
      <c r="A43" s="1">
        <v>4</v>
      </c>
      <c r="B43" s="15">
        <v>1.40960738019009E-7</v>
      </c>
      <c r="C43" s="15">
        <v>1.4096157941669799E-7</v>
      </c>
    </row>
    <row r="44" spans="1:3" x14ac:dyDescent="0.25">
      <c r="A44" s="1">
        <v>4.125</v>
      </c>
      <c r="B44" s="15">
        <v>1.40960760553989E-7</v>
      </c>
      <c r="C44" s="15">
        <v>1.4096150427636299E-7</v>
      </c>
    </row>
    <row r="45" spans="1:3" x14ac:dyDescent="0.25">
      <c r="A45" s="1">
        <v>4.25</v>
      </c>
      <c r="B45" s="15">
        <v>1.4096076786495001E-7</v>
      </c>
      <c r="C45" s="15">
        <v>1.40961417042934E-7</v>
      </c>
    </row>
    <row r="46" spans="1:3" x14ac:dyDescent="0.25">
      <c r="A46" s="1">
        <v>4.375</v>
      </c>
      <c r="B46" s="15">
        <v>1.4096080806559601E-7</v>
      </c>
      <c r="C46" s="15">
        <v>1.4096141987307601E-7</v>
      </c>
    </row>
    <row r="47" spans="1:3" x14ac:dyDescent="0.25">
      <c r="A47" s="1">
        <v>4.5</v>
      </c>
      <c r="B47" s="15">
        <v>1.40960819398557E-7</v>
      </c>
      <c r="C47" s="15">
        <v>1.4096145152415101E-7</v>
      </c>
    </row>
    <row r="48" spans="1:3" x14ac:dyDescent="0.25">
      <c r="A48" s="1">
        <v>4.625</v>
      </c>
      <c r="B48" s="15">
        <v>1.4096082792459199E-7</v>
      </c>
      <c r="C48" s="15">
        <v>1.4096144942197E-7</v>
      </c>
    </row>
    <row r="49" spans="1:3" x14ac:dyDescent="0.25">
      <c r="A49" s="1">
        <v>4.75</v>
      </c>
      <c r="B49" s="15">
        <v>1.4096085241518599E-7</v>
      </c>
      <c r="C49" s="15">
        <v>1.4096150779358901E-7</v>
      </c>
    </row>
    <row r="50" spans="1:3" x14ac:dyDescent="0.25">
      <c r="A50" s="1">
        <v>4.875</v>
      </c>
      <c r="B50" s="15">
        <v>1.40960867523489E-7</v>
      </c>
      <c r="C50" s="15">
        <v>1.4096163475524601E-7</v>
      </c>
    </row>
    <row r="51" spans="1:3" x14ac:dyDescent="0.25">
      <c r="A51" s="1">
        <v>5</v>
      </c>
      <c r="B51" s="15">
        <v>1.4096085421867801E-7</v>
      </c>
      <c r="C51" s="15">
        <v>1.4096162645157299E-7</v>
      </c>
    </row>
    <row r="52" spans="1:3" x14ac:dyDescent="0.25">
      <c r="A52" s="1">
        <v>5.125</v>
      </c>
      <c r="B52" s="15">
        <v>1.4096084109065499E-7</v>
      </c>
      <c r="C52" s="15">
        <v>1.4096149357486599E-7</v>
      </c>
    </row>
    <row r="53" spans="1:3" x14ac:dyDescent="0.25">
      <c r="A53" s="1">
        <v>5.25</v>
      </c>
      <c r="B53" s="15">
        <v>1.4096086463658001E-7</v>
      </c>
      <c r="C53" s="15">
        <v>1.4096148736649099E-7</v>
      </c>
    </row>
    <row r="54" spans="1:3" x14ac:dyDescent="0.25">
      <c r="A54" s="1">
        <v>5.375</v>
      </c>
      <c r="B54" s="15">
        <v>1.4096087129735001E-7</v>
      </c>
      <c r="C54" s="15">
        <v>1.4096150252418201E-7</v>
      </c>
    </row>
    <row r="55" spans="1:3" x14ac:dyDescent="0.25">
      <c r="A55" s="1">
        <v>5.5</v>
      </c>
      <c r="B55" s="15">
        <v>1.4096089534112299E-7</v>
      </c>
      <c r="C55" s="15">
        <v>1.4096155059745101E-7</v>
      </c>
    </row>
    <row r="56" spans="1:3" x14ac:dyDescent="0.25">
      <c r="A56" s="1">
        <v>5.625</v>
      </c>
      <c r="B56" s="15">
        <v>1.40960915070807E-7</v>
      </c>
      <c r="C56" s="15">
        <v>1.40961603418183E-7</v>
      </c>
    </row>
    <row r="57" spans="1:3" x14ac:dyDescent="0.25">
      <c r="A57" s="1">
        <v>5.75</v>
      </c>
      <c r="B57" s="15">
        <v>1.40960926798372E-7</v>
      </c>
      <c r="C57" s="15">
        <v>1.4096157148550099E-7</v>
      </c>
    </row>
    <row r="58" spans="1:3" x14ac:dyDescent="0.25">
      <c r="A58" s="1">
        <v>5.875</v>
      </c>
      <c r="B58" s="15">
        <v>1.40960925806307E-7</v>
      </c>
      <c r="C58" s="15">
        <v>1.40961626064757E-7</v>
      </c>
    </row>
    <row r="59" spans="1:3" x14ac:dyDescent="0.25">
      <c r="A59" s="1">
        <v>6</v>
      </c>
      <c r="B59" s="15">
        <v>1.4096088468497801E-7</v>
      </c>
      <c r="C59" s="15">
        <v>1.4096166661648701E-7</v>
      </c>
    </row>
    <row r="60" spans="1:3" x14ac:dyDescent="0.25">
      <c r="A60" s="1">
        <v>6.125</v>
      </c>
      <c r="B60" s="15">
        <v>1.4096087497556099E-7</v>
      </c>
      <c r="C60" s="15">
        <v>1.4096164647619099E-7</v>
      </c>
    </row>
    <row r="61" spans="1:3" x14ac:dyDescent="0.25">
      <c r="A61" s="1">
        <v>6.25</v>
      </c>
      <c r="B61" s="15">
        <v>1.4096088620906901E-7</v>
      </c>
      <c r="C61" s="15">
        <v>1.40961678678368E-7</v>
      </c>
    </row>
    <row r="62" spans="1:3" x14ac:dyDescent="0.25">
      <c r="A62" s="1">
        <v>6.375</v>
      </c>
      <c r="B62" s="15">
        <v>1.4096091696802999E-7</v>
      </c>
      <c r="C62" s="15">
        <v>1.40961571904193E-7</v>
      </c>
    </row>
    <row r="63" spans="1:3" x14ac:dyDescent="0.25">
      <c r="A63" s="1">
        <v>6.5</v>
      </c>
      <c r="B63" s="15">
        <v>1.4096091835161699E-7</v>
      </c>
      <c r="C63" s="15">
        <v>1.40961523570765E-7</v>
      </c>
    </row>
    <row r="64" spans="1:3" x14ac:dyDescent="0.25">
      <c r="A64" s="1">
        <v>6.625</v>
      </c>
      <c r="B64" s="15">
        <v>1.4096090328787699E-7</v>
      </c>
      <c r="C64" s="15">
        <v>1.40961629287731E-7</v>
      </c>
    </row>
    <row r="65" spans="1:3" x14ac:dyDescent="0.25">
      <c r="A65" s="1">
        <v>6.75</v>
      </c>
      <c r="B65" s="15">
        <v>1.4096087826522499E-7</v>
      </c>
      <c r="C65" s="15">
        <v>1.4096168362270501E-7</v>
      </c>
    </row>
    <row r="66" spans="1:3" x14ac:dyDescent="0.25">
      <c r="A66" s="1">
        <v>6.875</v>
      </c>
      <c r="B66" s="15">
        <v>1.40960851248946E-7</v>
      </c>
      <c r="C66" s="15">
        <v>1.40961606742846E-7</v>
      </c>
    </row>
    <row r="67" spans="1:3" x14ac:dyDescent="0.25">
      <c r="A67" s="1">
        <v>7</v>
      </c>
      <c r="B67" s="15">
        <v>1.4096082533285199E-7</v>
      </c>
      <c r="C67" s="15">
        <v>1.4096147723611901E-7</v>
      </c>
    </row>
    <row r="68" spans="1:3" x14ac:dyDescent="0.25">
      <c r="A68" s="1">
        <v>7.125</v>
      </c>
      <c r="B68" s="15">
        <v>1.40960847658157E-7</v>
      </c>
      <c r="C68" s="15">
        <v>1.40961438228614E-7</v>
      </c>
    </row>
    <row r="69" spans="1:3" x14ac:dyDescent="0.25">
      <c r="A69" s="1">
        <v>7.25</v>
      </c>
      <c r="B69" s="15">
        <v>1.4096085590253901E-7</v>
      </c>
      <c r="C69" s="15">
        <v>1.40961609043087E-7</v>
      </c>
    </row>
    <row r="70" spans="1:3" x14ac:dyDescent="0.25">
      <c r="A70" s="1">
        <v>7.375</v>
      </c>
      <c r="B70" s="15">
        <v>1.4096084255307799E-7</v>
      </c>
      <c r="C70" s="15">
        <v>1.40961639155857E-7</v>
      </c>
    </row>
    <row r="71" spans="1:3" x14ac:dyDescent="0.25">
      <c r="A71" s="1">
        <v>7.5</v>
      </c>
      <c r="B71" s="15">
        <v>1.40960820956747E-7</v>
      </c>
      <c r="C71" s="15">
        <v>1.4096156676788201E-7</v>
      </c>
    </row>
    <row r="72" spans="1:3" x14ac:dyDescent="0.25">
      <c r="A72" s="1">
        <v>7.625</v>
      </c>
      <c r="B72" s="15">
        <v>1.4096086551077101E-7</v>
      </c>
      <c r="C72" s="15">
        <v>1.4096154435878399E-7</v>
      </c>
    </row>
    <row r="73" spans="1:3" x14ac:dyDescent="0.25">
      <c r="A73" s="1">
        <v>7.75</v>
      </c>
      <c r="B73" s="15">
        <v>1.4096085442109199E-7</v>
      </c>
      <c r="C73" s="15">
        <v>1.40961609448187E-7</v>
      </c>
    </row>
    <row r="74" spans="1:3" x14ac:dyDescent="0.25">
      <c r="A74" s="1">
        <v>7.875</v>
      </c>
      <c r="B74" s="15">
        <v>1.40960951945415E-7</v>
      </c>
      <c r="C74" s="15">
        <v>1.4096153950109099E-7</v>
      </c>
    </row>
    <row r="75" spans="1:3" x14ac:dyDescent="0.25">
      <c r="A75" s="1">
        <v>8</v>
      </c>
      <c r="B75" s="15">
        <v>1.4096093574859699E-7</v>
      </c>
      <c r="C75" s="15">
        <v>1.4096143593503999E-7</v>
      </c>
    </row>
    <row r="76" spans="1:3" x14ac:dyDescent="0.25">
      <c r="A76" s="1">
        <v>8.125</v>
      </c>
      <c r="B76" s="15">
        <v>1.40960967706397E-7</v>
      </c>
      <c r="C76" s="15">
        <v>1.4096143300485E-7</v>
      </c>
    </row>
    <row r="77" spans="1:3" x14ac:dyDescent="0.25">
      <c r="A77" s="1">
        <v>8.25</v>
      </c>
      <c r="B77" s="15">
        <v>1.40961015472933E-7</v>
      </c>
      <c r="C77" s="15">
        <v>1.4096150663521899E-7</v>
      </c>
    </row>
    <row r="78" spans="1:3" x14ac:dyDescent="0.25">
      <c r="A78" s="1">
        <v>8.375</v>
      </c>
      <c r="B78" s="15">
        <v>1.4096103582881301E-7</v>
      </c>
      <c r="C78" s="15">
        <v>1.4096156655431401E-7</v>
      </c>
    </row>
    <row r="79" spans="1:3" x14ac:dyDescent="0.25">
      <c r="A79" s="1">
        <v>8.5</v>
      </c>
      <c r="B79" s="15">
        <v>1.40961067627436E-7</v>
      </c>
      <c r="C79" s="15">
        <v>1.4096159145705899E-7</v>
      </c>
    </row>
    <row r="80" spans="1:3" x14ac:dyDescent="0.25">
      <c r="A80" s="1">
        <v>8.625</v>
      </c>
      <c r="B80" s="15">
        <v>1.40961104249024E-7</v>
      </c>
      <c r="C80" s="15">
        <v>1.4096161797100599E-7</v>
      </c>
    </row>
    <row r="81" spans="1:3" x14ac:dyDescent="0.25">
      <c r="A81" s="1">
        <v>8.75</v>
      </c>
      <c r="B81" s="15">
        <v>1.40961132658175E-7</v>
      </c>
      <c r="C81" s="15">
        <v>1.4096164051576099E-7</v>
      </c>
    </row>
    <row r="82" spans="1:3" x14ac:dyDescent="0.25">
      <c r="A82" s="1">
        <v>8.875</v>
      </c>
      <c r="B82" s="15">
        <v>1.4096113470084901E-7</v>
      </c>
      <c r="C82" s="15">
        <v>1.40961680056704E-7</v>
      </c>
    </row>
    <row r="83" spans="1:3" x14ac:dyDescent="0.25">
      <c r="A83" s="1">
        <v>9</v>
      </c>
      <c r="B83" s="15">
        <v>1.4096113173795899E-7</v>
      </c>
      <c r="C83" s="15">
        <v>1.40961718492495E-7</v>
      </c>
    </row>
    <row r="84" spans="1:3" x14ac:dyDescent="0.25">
      <c r="A84" s="1">
        <v>9.125</v>
      </c>
      <c r="B84" s="15">
        <v>1.4096113304346599E-7</v>
      </c>
      <c r="C84" s="15">
        <v>1.4096172712297299E-7</v>
      </c>
    </row>
    <row r="85" spans="1:3" x14ac:dyDescent="0.25">
      <c r="A85" s="1">
        <v>9.25</v>
      </c>
      <c r="B85" s="15">
        <v>1.40961137382501E-7</v>
      </c>
      <c r="C85" s="15">
        <v>1.4096172912808299E-7</v>
      </c>
    </row>
    <row r="86" spans="1:3" x14ac:dyDescent="0.25">
      <c r="A86" s="1">
        <v>9.375</v>
      </c>
      <c r="B86" s="15">
        <v>1.4096115745039601E-7</v>
      </c>
      <c r="C86" s="15">
        <v>1.4096174162628499E-7</v>
      </c>
    </row>
    <row r="87" spans="1:3" x14ac:dyDescent="0.25">
      <c r="A87" s="1">
        <v>9.5</v>
      </c>
      <c r="B87" s="15">
        <v>1.4096118616234901E-7</v>
      </c>
      <c r="C87" s="15">
        <v>1.4096172186830701E-7</v>
      </c>
    </row>
    <row r="88" spans="1:3" x14ac:dyDescent="0.25">
      <c r="A88" s="1">
        <v>9.625</v>
      </c>
      <c r="B88" s="15">
        <v>1.4096118988371099E-7</v>
      </c>
      <c r="C88" s="15">
        <v>1.4096172045488701E-7</v>
      </c>
    </row>
    <row r="89" spans="1:3" x14ac:dyDescent="0.25">
      <c r="A89" s="1">
        <v>9.75</v>
      </c>
      <c r="B89" s="15">
        <v>1.4096118668066699E-7</v>
      </c>
      <c r="C89" s="15">
        <v>1.40961743869151E-7</v>
      </c>
    </row>
    <row r="90" spans="1:3" x14ac:dyDescent="0.25">
      <c r="A90" s="1">
        <v>9.875</v>
      </c>
      <c r="B90" s="15">
        <v>1.4096114538216201E-7</v>
      </c>
      <c r="C90" s="15">
        <v>1.4096178871706301E-7</v>
      </c>
    </row>
    <row r="91" spans="1:3" x14ac:dyDescent="0.25">
      <c r="A91" s="1">
        <v>10</v>
      </c>
      <c r="B91" s="15">
        <v>1.4096115151707701E-7</v>
      </c>
      <c r="C91" s="15">
        <v>1.40961834835802E-7</v>
      </c>
    </row>
    <row r="92" spans="1:3" x14ac:dyDescent="0.25">
      <c r="A92" s="1">
        <v>10.125</v>
      </c>
      <c r="B92" s="15">
        <v>1.40961159899413E-7</v>
      </c>
      <c r="C92" s="15">
        <v>1.4096190167606599E-7</v>
      </c>
    </row>
    <row r="93" spans="1:3" x14ac:dyDescent="0.25">
      <c r="A93" s="1">
        <v>10.25</v>
      </c>
      <c r="B93" s="15">
        <v>1.4096116585974101E-7</v>
      </c>
      <c r="C93" s="15">
        <v>1.4096190221914101E-7</v>
      </c>
    </row>
    <row r="94" spans="1:3" x14ac:dyDescent="0.25">
      <c r="A94" s="1">
        <v>10.375</v>
      </c>
      <c r="B94" s="15">
        <v>1.4096120889775201E-7</v>
      </c>
      <c r="C94" s="15">
        <v>1.4096195434565901E-7</v>
      </c>
    </row>
    <row r="95" spans="1:3" x14ac:dyDescent="0.25">
      <c r="A95" s="1">
        <v>10.5</v>
      </c>
      <c r="B95" s="15">
        <v>1.4096122669397101E-7</v>
      </c>
      <c r="C95" s="15">
        <v>1.40961993830555E-7</v>
      </c>
    </row>
    <row r="96" spans="1:3" x14ac:dyDescent="0.25">
      <c r="A96" s="1">
        <v>10.625</v>
      </c>
      <c r="B96" s="15">
        <v>1.40961251646168E-7</v>
      </c>
      <c r="C96" s="15">
        <v>1.4096199201521E-7</v>
      </c>
    </row>
    <row r="97" spans="1:3" x14ac:dyDescent="0.25">
      <c r="A97" s="1">
        <v>10.75</v>
      </c>
      <c r="B97" s="15">
        <v>1.40961267116733E-7</v>
      </c>
      <c r="C97" s="15">
        <v>1.4096198568487801E-7</v>
      </c>
    </row>
    <row r="98" spans="1:3" x14ac:dyDescent="0.25">
      <c r="A98" s="1">
        <v>10.875</v>
      </c>
      <c r="B98" s="15">
        <v>1.40961289963092E-7</v>
      </c>
      <c r="C98" s="15">
        <v>1.4096201025506401E-7</v>
      </c>
    </row>
    <row r="99" spans="1:3" x14ac:dyDescent="0.25">
      <c r="A99" s="1">
        <v>11</v>
      </c>
      <c r="B99" s="15">
        <v>1.40961293811032E-7</v>
      </c>
      <c r="C99" s="15">
        <v>1.4096199378761101E-7</v>
      </c>
    </row>
    <row r="100" spans="1:3" x14ac:dyDescent="0.25">
      <c r="A100" s="1">
        <v>11.125</v>
      </c>
      <c r="B100" s="15">
        <v>1.4096129672114699E-7</v>
      </c>
      <c r="C100" s="15">
        <v>1.4096199577482E-7</v>
      </c>
    </row>
    <row r="101" spans="1:3" x14ac:dyDescent="0.25">
      <c r="A101" s="1">
        <v>11.25</v>
      </c>
      <c r="B101" s="15">
        <v>1.40961285311033E-7</v>
      </c>
      <c r="C101" s="15">
        <v>1.40961972257338E-7</v>
      </c>
    </row>
    <row r="102" spans="1:3" x14ac:dyDescent="0.25">
      <c r="A102" s="1">
        <v>11.375</v>
      </c>
      <c r="B102" s="15">
        <v>1.4096127477377E-7</v>
      </c>
      <c r="C102" s="15">
        <v>1.4096196415918001E-7</v>
      </c>
    </row>
    <row r="103" spans="1:3" x14ac:dyDescent="0.25">
      <c r="A103" s="1">
        <v>11.5</v>
      </c>
      <c r="B103" s="15">
        <v>1.4096126704664701E-7</v>
      </c>
      <c r="C103" s="15">
        <v>1.4096197907483699E-7</v>
      </c>
    </row>
    <row r="104" spans="1:3" x14ac:dyDescent="0.25">
      <c r="A104" s="1">
        <v>11.625</v>
      </c>
      <c r="B104" s="15">
        <v>1.4096124951601101E-7</v>
      </c>
      <c r="C104" s="15">
        <v>1.40961959380829E-7</v>
      </c>
    </row>
    <row r="105" spans="1:3" x14ac:dyDescent="0.25">
      <c r="A105" s="1">
        <v>11.75</v>
      </c>
      <c r="B105" s="15">
        <v>1.40961265386298E-7</v>
      </c>
      <c r="C105" s="15">
        <v>1.4096196432863599E-7</v>
      </c>
    </row>
    <row r="106" spans="1:3" x14ac:dyDescent="0.25">
      <c r="A106" s="1">
        <v>11.875</v>
      </c>
      <c r="B106" s="15">
        <v>1.4096127355612901E-7</v>
      </c>
      <c r="C106" s="15">
        <v>1.4096200098263301E-7</v>
      </c>
    </row>
    <row r="107" spans="1:3" x14ac:dyDescent="0.25">
      <c r="A107" s="1">
        <v>12</v>
      </c>
      <c r="B107" s="15">
        <v>1.4096127323464901E-7</v>
      </c>
      <c r="C107" s="15">
        <v>1.40961995720692E-7</v>
      </c>
    </row>
    <row r="108" spans="1:3" x14ac:dyDescent="0.25">
      <c r="A108" s="1">
        <v>12.125</v>
      </c>
      <c r="B108" s="15">
        <v>1.4096126556692201E-7</v>
      </c>
      <c r="C108" s="15">
        <v>1.4096199125757299E-7</v>
      </c>
    </row>
    <row r="109" spans="1:3" x14ac:dyDescent="0.25">
      <c r="A109" s="1">
        <v>12.25</v>
      </c>
      <c r="B109" s="15">
        <v>1.4096127224310599E-7</v>
      </c>
      <c r="C109" s="15">
        <v>1.4096197866772699E-7</v>
      </c>
    </row>
    <row r="110" spans="1:3" x14ac:dyDescent="0.25">
      <c r="A110" s="1">
        <v>12.375</v>
      </c>
      <c r="B110" s="15">
        <v>1.40961277365053E-7</v>
      </c>
      <c r="C110" s="15">
        <v>1.40961979589453E-7</v>
      </c>
    </row>
    <row r="111" spans="1:3" x14ac:dyDescent="0.25">
      <c r="A111" s="1">
        <v>12.5</v>
      </c>
      <c r="B111" s="15">
        <v>1.40961294504139E-7</v>
      </c>
      <c r="C111" s="15">
        <v>1.40961982000013E-7</v>
      </c>
    </row>
    <row r="112" spans="1:3" x14ac:dyDescent="0.25">
      <c r="A112" s="1">
        <v>12.625</v>
      </c>
      <c r="B112" s="15">
        <v>1.40961290187955E-7</v>
      </c>
      <c r="C112" s="15">
        <v>1.4096199672777799E-7</v>
      </c>
    </row>
    <row r="113" spans="1:3" x14ac:dyDescent="0.25">
      <c r="A113" s="1">
        <v>12.75</v>
      </c>
      <c r="B113" s="15">
        <v>1.40961282180935E-7</v>
      </c>
      <c r="C113" s="15">
        <v>1.4096200131641299E-7</v>
      </c>
    </row>
    <row r="114" spans="1:3" x14ac:dyDescent="0.25">
      <c r="A114" s="1">
        <v>12.875</v>
      </c>
      <c r="B114" s="15">
        <v>1.4096127811463499E-7</v>
      </c>
      <c r="C114" s="15">
        <v>1.40962017126568E-7</v>
      </c>
    </row>
    <row r="115" spans="1:3" x14ac:dyDescent="0.25">
      <c r="A115" s="1">
        <v>13</v>
      </c>
      <c r="B115" s="15">
        <v>1.4096128448971701E-7</v>
      </c>
      <c r="C115" s="15">
        <v>1.40962012393068E-7</v>
      </c>
    </row>
    <row r="116" spans="1:3" x14ac:dyDescent="0.25">
      <c r="A116" s="1">
        <v>13.125</v>
      </c>
      <c r="B116" s="15">
        <v>1.40961286914416E-7</v>
      </c>
      <c r="C116" s="15">
        <v>1.40962016612668E-7</v>
      </c>
    </row>
    <row r="117" spans="1:3" x14ac:dyDescent="0.25">
      <c r="A117" s="1">
        <v>13.25</v>
      </c>
      <c r="B117" s="15">
        <v>1.40961286774184E-7</v>
      </c>
      <c r="C117" s="15">
        <v>1.4096202379996901E-7</v>
      </c>
    </row>
    <row r="118" spans="1:3" x14ac:dyDescent="0.25">
      <c r="A118" s="1">
        <v>13.375</v>
      </c>
      <c r="B118" s="15">
        <v>1.4096126144128199E-7</v>
      </c>
      <c r="C118" s="15">
        <v>1.4096205351416699E-7</v>
      </c>
    </row>
    <row r="119" spans="1:3" x14ac:dyDescent="0.25">
      <c r="A119" s="1">
        <v>13.5</v>
      </c>
      <c r="B119" s="15">
        <v>1.4096124220195499E-7</v>
      </c>
      <c r="C119" s="15">
        <v>1.40962062129734E-7</v>
      </c>
    </row>
    <row r="120" spans="1:3" x14ac:dyDescent="0.25">
      <c r="A120" s="1">
        <v>13.625</v>
      </c>
      <c r="B120" s="15">
        <v>1.40961257878743E-7</v>
      </c>
      <c r="C120" s="15">
        <v>1.40962043974833E-7</v>
      </c>
    </row>
    <row r="121" spans="1:3" x14ac:dyDescent="0.25">
      <c r="A121" s="1">
        <v>13.75</v>
      </c>
      <c r="B121" s="15">
        <v>1.4096130866819599E-7</v>
      </c>
      <c r="C121" s="15">
        <v>1.40962017578501E-7</v>
      </c>
    </row>
    <row r="122" spans="1:3" x14ac:dyDescent="0.25">
      <c r="A122" s="1">
        <v>13.875</v>
      </c>
      <c r="B122" s="15">
        <v>1.4096131977564301E-7</v>
      </c>
      <c r="C122" s="15">
        <v>1.40961979416352E-7</v>
      </c>
    </row>
    <row r="123" spans="1:3" x14ac:dyDescent="0.25">
      <c r="A123" s="1">
        <v>14</v>
      </c>
      <c r="B123" s="15">
        <v>1.40961322765255E-7</v>
      </c>
      <c r="C123" s="15">
        <v>1.4096194206416401E-7</v>
      </c>
    </row>
    <row r="124" spans="1:3" x14ac:dyDescent="0.25">
      <c r="A124" s="1">
        <v>14.125</v>
      </c>
      <c r="B124" s="15">
        <v>1.4096135514434101E-7</v>
      </c>
      <c r="C124" s="15">
        <v>1.4096192794463199E-7</v>
      </c>
    </row>
    <row r="125" spans="1:3" x14ac:dyDescent="0.25">
      <c r="A125" s="1">
        <v>14.25</v>
      </c>
      <c r="B125" s="15">
        <v>1.40961442382849E-7</v>
      </c>
      <c r="C125" s="15">
        <v>1.40961950909978E-7</v>
      </c>
    </row>
    <row r="126" spans="1:3" x14ac:dyDescent="0.25">
      <c r="A126" s="1">
        <v>14.375</v>
      </c>
      <c r="B126" s="15">
        <v>1.4096144278501701E-7</v>
      </c>
      <c r="C126" s="15">
        <v>1.40961922841116E-7</v>
      </c>
    </row>
    <row r="127" spans="1:3" x14ac:dyDescent="0.25">
      <c r="A127" s="1">
        <v>14.5</v>
      </c>
      <c r="B127" s="15">
        <v>1.4096145217770001E-7</v>
      </c>
      <c r="C127" s="15">
        <v>1.40961895963847E-7</v>
      </c>
    </row>
    <row r="128" spans="1:3" x14ac:dyDescent="0.25">
      <c r="A128" s="1">
        <v>14.625</v>
      </c>
      <c r="B128" s="15">
        <v>1.4096142468216999E-7</v>
      </c>
      <c r="C128" s="15">
        <v>1.4096193290831499E-7</v>
      </c>
    </row>
    <row r="129" spans="1:3" x14ac:dyDescent="0.25">
      <c r="A129" s="1">
        <v>14.75</v>
      </c>
      <c r="B129" s="15">
        <v>1.4096141117953501E-7</v>
      </c>
      <c r="C129" s="15">
        <v>1.40961928138338E-7</v>
      </c>
    </row>
    <row r="130" spans="1:3" x14ac:dyDescent="0.25">
      <c r="A130" s="1">
        <v>14.875</v>
      </c>
      <c r="B130" s="15">
        <v>1.4096140474822001E-7</v>
      </c>
      <c r="C130" s="15">
        <v>1.4096188943548E-7</v>
      </c>
    </row>
    <row r="131" spans="1:3" x14ac:dyDescent="0.25">
      <c r="A131" s="1">
        <v>15</v>
      </c>
      <c r="B131" s="15">
        <v>1.4096137938390099E-7</v>
      </c>
      <c r="C131" s="15">
        <v>1.40961892231685E-7</v>
      </c>
    </row>
    <row r="132" spans="1:3" x14ac:dyDescent="0.25">
      <c r="A132" s="1">
        <v>15.125</v>
      </c>
      <c r="B132" s="15">
        <v>1.40961362706488E-7</v>
      </c>
      <c r="C132" s="15">
        <v>1.40961913606099E-7</v>
      </c>
    </row>
    <row r="133" spans="1:3" x14ac:dyDescent="0.25">
      <c r="A133" s="1">
        <v>15.25</v>
      </c>
      <c r="B133" s="15">
        <v>1.4096136369917001E-7</v>
      </c>
      <c r="C133" s="15">
        <v>1.40961936616005E-7</v>
      </c>
    </row>
    <row r="134" spans="1:3" x14ac:dyDescent="0.25">
      <c r="A134" s="1">
        <v>15.375</v>
      </c>
      <c r="B134" s="15">
        <v>1.4096136675344901E-7</v>
      </c>
      <c r="C134" s="15">
        <v>1.4096195237192701E-7</v>
      </c>
    </row>
    <row r="135" spans="1:3" x14ac:dyDescent="0.25">
      <c r="A135" s="1">
        <v>15.5</v>
      </c>
      <c r="B135" s="15">
        <v>1.40961354935789E-7</v>
      </c>
      <c r="C135" s="15">
        <v>1.40961969089866E-7</v>
      </c>
    </row>
    <row r="136" spans="1:3" x14ac:dyDescent="0.25">
      <c r="A136" s="1">
        <v>15.625</v>
      </c>
      <c r="B136" s="15">
        <v>1.4096135031478599E-7</v>
      </c>
      <c r="C136" s="15">
        <v>1.40961998555533E-7</v>
      </c>
    </row>
    <row r="137" spans="1:3" x14ac:dyDescent="0.25">
      <c r="A137" s="1">
        <v>15.75</v>
      </c>
      <c r="B137" s="15">
        <v>1.40961321178485E-7</v>
      </c>
      <c r="C137" s="15">
        <v>1.40962020066462E-7</v>
      </c>
    </row>
    <row r="138" spans="1:3" x14ac:dyDescent="0.25">
      <c r="A138" s="1">
        <v>15.875</v>
      </c>
      <c r="B138" s="15">
        <v>1.4096129477738799E-7</v>
      </c>
      <c r="C138" s="15">
        <v>1.4096200963785699E-7</v>
      </c>
    </row>
    <row r="139" spans="1:3" x14ac:dyDescent="0.25">
      <c r="A139" s="1">
        <v>16</v>
      </c>
      <c r="B139" s="15">
        <v>1.40961288758377E-7</v>
      </c>
      <c r="C139" s="15">
        <v>1.40962003220565E-7</v>
      </c>
    </row>
    <row r="140" spans="1:3" x14ac:dyDescent="0.25">
      <c r="A140" s="1">
        <v>16.125</v>
      </c>
      <c r="B140" s="15">
        <v>1.4096127783739701E-7</v>
      </c>
      <c r="C140" s="15">
        <v>1.40962025564269E-7</v>
      </c>
    </row>
    <row r="141" spans="1:3" x14ac:dyDescent="0.25">
      <c r="A141" s="1">
        <v>16.25</v>
      </c>
      <c r="B141" s="15">
        <v>1.4096129350093001E-7</v>
      </c>
      <c r="C141" s="15">
        <v>1.4096203912972399E-7</v>
      </c>
    </row>
    <row r="142" spans="1:3" x14ac:dyDescent="0.25">
      <c r="A142" s="1">
        <v>16.375</v>
      </c>
      <c r="B142" s="15">
        <v>1.40961283412406E-7</v>
      </c>
      <c r="C142" s="15">
        <v>1.4096204305065401E-7</v>
      </c>
    </row>
    <row r="143" spans="1:3" x14ac:dyDescent="0.25">
      <c r="A143" s="1">
        <v>16.5</v>
      </c>
      <c r="B143" s="15">
        <v>1.4096128886887499E-7</v>
      </c>
      <c r="C143" s="15">
        <v>1.40962021317597E-7</v>
      </c>
    </row>
    <row r="144" spans="1:3" x14ac:dyDescent="0.25">
      <c r="A144" s="1">
        <v>16.625</v>
      </c>
      <c r="B144" s="15">
        <v>1.4096128593035099E-7</v>
      </c>
      <c r="C144" s="15">
        <v>1.40961958116128E-7</v>
      </c>
    </row>
    <row r="145" spans="1:3" x14ac:dyDescent="0.25">
      <c r="A145" s="1">
        <v>16.75</v>
      </c>
      <c r="B145" s="15">
        <v>1.4096130900869799E-7</v>
      </c>
      <c r="C145" s="15">
        <v>1.40961918248348E-7</v>
      </c>
    </row>
    <row r="146" spans="1:3" x14ac:dyDescent="0.25">
      <c r="A146" s="1">
        <v>16.875</v>
      </c>
      <c r="B146" s="15">
        <v>1.4096129293281199E-7</v>
      </c>
      <c r="C146" s="15">
        <v>1.4096184434123101E-7</v>
      </c>
    </row>
    <row r="147" spans="1:3" x14ac:dyDescent="0.25">
      <c r="A147" s="1">
        <v>17</v>
      </c>
      <c r="B147" s="15">
        <v>1.40961310082006E-7</v>
      </c>
      <c r="C147" s="15">
        <v>1.4096184257005201E-7</v>
      </c>
    </row>
    <row r="148" spans="1:3" x14ac:dyDescent="0.25">
      <c r="A148" s="1">
        <v>17.125</v>
      </c>
      <c r="B148" s="15">
        <v>1.4096132431366101E-7</v>
      </c>
      <c r="C148" s="15">
        <v>1.4096186465991299E-7</v>
      </c>
    </row>
    <row r="149" spans="1:3" x14ac:dyDescent="0.25">
      <c r="A149" s="1">
        <v>17.25</v>
      </c>
      <c r="B149" s="15">
        <v>1.40961351979482E-7</v>
      </c>
      <c r="C149" s="15">
        <v>1.40961859761724E-7</v>
      </c>
    </row>
    <row r="150" spans="1:3" x14ac:dyDescent="0.25">
      <c r="A150" s="1">
        <v>17.375</v>
      </c>
      <c r="B150" s="15">
        <v>1.4096136190352801E-7</v>
      </c>
      <c r="C150" s="15">
        <v>1.4096184577462299E-7</v>
      </c>
    </row>
    <row r="151" spans="1:3" x14ac:dyDescent="0.25">
      <c r="A151" s="1">
        <v>17.5</v>
      </c>
      <c r="B151" s="15">
        <v>1.40961366883073E-7</v>
      </c>
      <c r="C151" s="15">
        <v>1.4096188181951E-7</v>
      </c>
    </row>
    <row r="152" spans="1:3" x14ac:dyDescent="0.25">
      <c r="A152" s="1">
        <v>17.625</v>
      </c>
      <c r="B152" s="15">
        <v>1.40961361170259E-7</v>
      </c>
      <c r="C152" s="15">
        <v>1.4096180894763E-7</v>
      </c>
    </row>
    <row r="153" spans="1:3" x14ac:dyDescent="0.25">
      <c r="A153" s="1">
        <v>17.75</v>
      </c>
      <c r="B153" s="15">
        <v>1.4096136616308599E-7</v>
      </c>
      <c r="C153" s="15">
        <v>1.40961880512004E-7</v>
      </c>
    </row>
    <row r="154" spans="1:3" x14ac:dyDescent="0.25">
      <c r="A154" s="1">
        <v>17.875</v>
      </c>
      <c r="B154" s="15">
        <v>1.40961353422427E-7</v>
      </c>
      <c r="C154" s="15">
        <v>1.40961898486228E-7</v>
      </c>
    </row>
    <row r="155" spans="1:3" x14ac:dyDescent="0.25">
      <c r="A155" s="1">
        <v>18</v>
      </c>
      <c r="B155" s="15">
        <v>1.4096136025939801E-7</v>
      </c>
      <c r="C155" s="15">
        <v>1.4096191319852E-7</v>
      </c>
    </row>
    <row r="156" spans="1:3" x14ac:dyDescent="0.25">
      <c r="A156" s="1">
        <v>18.125</v>
      </c>
      <c r="B156" s="15">
        <v>1.4096136725235099E-7</v>
      </c>
      <c r="C156" s="15">
        <v>1.4096194424233199E-7</v>
      </c>
    </row>
    <row r="157" spans="1:3" x14ac:dyDescent="0.25">
      <c r="A157" s="1">
        <v>18.25</v>
      </c>
      <c r="B157" s="15">
        <v>1.4096134357101399E-7</v>
      </c>
      <c r="C157" s="15">
        <v>1.40961964871598E-7</v>
      </c>
    </row>
    <row r="158" spans="1:3" x14ac:dyDescent="0.25">
      <c r="A158" s="1">
        <v>18.375</v>
      </c>
      <c r="B158" s="15">
        <v>1.40961336441296E-7</v>
      </c>
      <c r="C158" s="15">
        <v>1.4096193744401001E-7</v>
      </c>
    </row>
    <row r="159" spans="1:3" x14ac:dyDescent="0.25">
      <c r="A159" s="1">
        <v>18.5</v>
      </c>
      <c r="B159" s="15">
        <v>1.4096133805482301E-7</v>
      </c>
      <c r="C159" s="15">
        <v>1.4096196133498399E-7</v>
      </c>
    </row>
    <row r="160" spans="1:3" x14ac:dyDescent="0.25">
      <c r="A160" s="1">
        <v>18.625</v>
      </c>
      <c r="B160" s="15">
        <v>1.40961339720561E-7</v>
      </c>
      <c r="C160" s="15">
        <v>1.4096192685990601E-7</v>
      </c>
    </row>
    <row r="161" spans="1:3" x14ac:dyDescent="0.25">
      <c r="A161" s="1">
        <v>18.75</v>
      </c>
      <c r="B161" s="15">
        <v>1.4096135102776801E-7</v>
      </c>
      <c r="C161" s="15">
        <v>1.40961928263173E-7</v>
      </c>
    </row>
    <row r="162" spans="1:3" x14ac:dyDescent="0.25">
      <c r="A162" s="1">
        <v>18.875</v>
      </c>
      <c r="B162" s="15">
        <v>1.4096136089501E-7</v>
      </c>
      <c r="C162" s="15">
        <v>1.40961933148925E-7</v>
      </c>
    </row>
    <row r="163" spans="1:3" x14ac:dyDescent="0.25">
      <c r="A163" s="1">
        <v>19</v>
      </c>
      <c r="B163" s="15">
        <v>1.4096137079563801E-7</v>
      </c>
      <c r="C163" s="15">
        <v>1.4096192433535901E-7</v>
      </c>
    </row>
    <row r="164" spans="1:3" x14ac:dyDescent="0.25">
      <c r="A164" s="1">
        <v>19.125</v>
      </c>
      <c r="B164" s="15">
        <v>1.40961371519847E-7</v>
      </c>
      <c r="C164" s="15">
        <v>1.40961919573288E-7</v>
      </c>
    </row>
    <row r="165" spans="1:3" x14ac:dyDescent="0.25">
      <c r="A165" s="1">
        <v>19.25</v>
      </c>
      <c r="B165" s="15">
        <v>1.4096137774358201E-7</v>
      </c>
      <c r="C165" s="15">
        <v>1.4096189482221499E-7</v>
      </c>
    </row>
    <row r="166" spans="1:3" x14ac:dyDescent="0.25">
      <c r="A166" s="1">
        <v>19.375</v>
      </c>
      <c r="B166" s="15">
        <v>1.4096138935338799E-7</v>
      </c>
      <c r="C166" s="15">
        <v>1.4096193228527401E-7</v>
      </c>
    </row>
    <row r="167" spans="1:3" x14ac:dyDescent="0.25">
      <c r="A167" s="1">
        <v>19.5</v>
      </c>
      <c r="B167" s="15">
        <v>1.40961395299126E-7</v>
      </c>
      <c r="C167" s="15">
        <v>1.4096196205021599E-7</v>
      </c>
    </row>
    <row r="168" spans="1:3" x14ac:dyDescent="0.25">
      <c r="A168" s="1">
        <v>19.625</v>
      </c>
      <c r="B168" s="15">
        <v>1.4096138145663501E-7</v>
      </c>
      <c r="C168" s="15">
        <v>1.4096196224994E-7</v>
      </c>
    </row>
    <row r="169" spans="1:3" x14ac:dyDescent="0.25">
      <c r="A169" s="1">
        <v>19.75</v>
      </c>
      <c r="B169" s="15">
        <v>1.4096136349945399E-7</v>
      </c>
      <c r="C169" s="15">
        <v>1.40961897458924E-7</v>
      </c>
    </row>
    <row r="170" spans="1:3" x14ac:dyDescent="0.25">
      <c r="A170" s="1">
        <v>19.875</v>
      </c>
      <c r="B170" s="15">
        <v>1.4096133495260399E-7</v>
      </c>
      <c r="C170" s="15">
        <v>1.40961917728856E-7</v>
      </c>
    </row>
    <row r="171" spans="1:3" x14ac:dyDescent="0.25">
      <c r="A171" s="1">
        <v>20</v>
      </c>
      <c r="B171" s="15">
        <v>1.4096131597288599E-7</v>
      </c>
      <c r="C171" s="15">
        <v>1.4096189450873699E-7</v>
      </c>
    </row>
    <row r="172" spans="1:3" x14ac:dyDescent="0.25">
      <c r="A172" s="1">
        <v>20.125</v>
      </c>
      <c r="B172" s="15">
        <v>1.4096130744162399E-7</v>
      </c>
      <c r="C172" s="15">
        <v>1.4096191597492801E-7</v>
      </c>
    </row>
    <row r="173" spans="1:3" x14ac:dyDescent="0.25">
      <c r="A173" s="1">
        <v>20.25</v>
      </c>
      <c r="B173" s="15">
        <v>1.40961308810737E-7</v>
      </c>
      <c r="C173" s="15">
        <v>1.4096190642716501E-7</v>
      </c>
    </row>
    <row r="174" spans="1:3" x14ac:dyDescent="0.25">
      <c r="A174" s="1">
        <v>20.375</v>
      </c>
      <c r="B174" s="15">
        <v>1.40961317722904E-7</v>
      </c>
      <c r="C174" s="15">
        <v>1.4096190287301399E-7</v>
      </c>
    </row>
    <row r="175" spans="1:3" x14ac:dyDescent="0.25">
      <c r="A175" s="1">
        <v>20.5</v>
      </c>
      <c r="B175" s="15">
        <v>1.40961320248791E-7</v>
      </c>
      <c r="C175" s="15">
        <v>1.4096192708080299E-7</v>
      </c>
    </row>
    <row r="176" spans="1:3" x14ac:dyDescent="0.25">
      <c r="A176" s="1">
        <v>20.625</v>
      </c>
      <c r="B176" s="15">
        <v>1.4096132161114199E-7</v>
      </c>
      <c r="C176" s="15">
        <v>1.4096193039560401E-7</v>
      </c>
    </row>
    <row r="177" spans="1:3" x14ac:dyDescent="0.25">
      <c r="A177" s="1">
        <v>20.75</v>
      </c>
      <c r="B177" s="15">
        <v>1.40961344760138E-7</v>
      </c>
      <c r="C177" s="15">
        <v>1.4096192151310899E-7</v>
      </c>
    </row>
    <row r="178" spans="1:3" x14ac:dyDescent="0.25">
      <c r="A178" s="1">
        <v>20.875</v>
      </c>
      <c r="B178" s="15">
        <v>1.40961351894051E-7</v>
      </c>
      <c r="C178" s="15">
        <v>1.4096192083072501E-7</v>
      </c>
    </row>
    <row r="179" spans="1:3" x14ac:dyDescent="0.25">
      <c r="A179" s="1">
        <v>21</v>
      </c>
      <c r="B179" s="15">
        <v>1.4096134579688999E-7</v>
      </c>
      <c r="C179" s="15">
        <v>1.40961897178925E-7</v>
      </c>
    </row>
    <row r="180" spans="1:3" x14ac:dyDescent="0.25">
      <c r="A180" s="1">
        <v>21.125</v>
      </c>
      <c r="B180" s="15">
        <v>1.4096132865164199E-7</v>
      </c>
      <c r="C180" s="15">
        <v>1.4096177712932999E-7</v>
      </c>
    </row>
    <row r="181" spans="1:3" x14ac:dyDescent="0.25">
      <c r="A181" s="1">
        <v>21.25</v>
      </c>
      <c r="B181" s="15">
        <v>1.4096132503183801E-7</v>
      </c>
      <c r="C181" s="15">
        <v>1.40961782707516E-7</v>
      </c>
    </row>
    <row r="182" spans="1:3" x14ac:dyDescent="0.25">
      <c r="A182" s="1">
        <v>21.375</v>
      </c>
      <c r="B182" s="15">
        <v>1.40961318470054E-7</v>
      </c>
      <c r="C182" s="15">
        <v>1.4096183025949001E-7</v>
      </c>
    </row>
    <row r="183" spans="1:3" x14ac:dyDescent="0.25">
      <c r="A183" s="1">
        <v>21.5</v>
      </c>
      <c r="B183" s="15">
        <v>1.4096133585676201E-7</v>
      </c>
      <c r="C183" s="15">
        <v>1.4096184158766801E-7</v>
      </c>
    </row>
    <row r="184" spans="1:3" x14ac:dyDescent="0.25">
      <c r="A184" s="1">
        <v>21.625</v>
      </c>
      <c r="B184" s="15">
        <v>1.4096134966636001E-7</v>
      </c>
      <c r="C184" s="15">
        <v>1.4096190219829799E-7</v>
      </c>
    </row>
    <row r="185" spans="1:3" x14ac:dyDescent="0.25">
      <c r="A185" s="1">
        <v>21.75</v>
      </c>
      <c r="B185" s="15">
        <v>1.4096136081923999E-7</v>
      </c>
      <c r="C185" s="15">
        <v>1.40961893924205E-7</v>
      </c>
    </row>
    <row r="186" spans="1:3" x14ac:dyDescent="0.25">
      <c r="A186" s="1">
        <v>21.875</v>
      </c>
      <c r="B186" s="15">
        <v>1.4096137936985899E-7</v>
      </c>
      <c r="C186" s="15">
        <v>1.40961901985027E-7</v>
      </c>
    </row>
    <row r="187" spans="1:3" x14ac:dyDescent="0.25">
      <c r="A187" s="1">
        <v>22</v>
      </c>
      <c r="B187" s="15">
        <v>1.4096139107491901E-7</v>
      </c>
      <c r="C187" s="15">
        <v>1.4096194179085001E-7</v>
      </c>
    </row>
    <row r="188" spans="1:3" x14ac:dyDescent="0.25">
      <c r="A188" s="1">
        <v>22.125</v>
      </c>
      <c r="B188" s="15">
        <v>1.40961391888111E-7</v>
      </c>
      <c r="C188" s="15">
        <v>1.4096193244284299E-7</v>
      </c>
    </row>
    <row r="189" spans="1:3" x14ac:dyDescent="0.25">
      <c r="A189" s="1">
        <v>22.25</v>
      </c>
      <c r="B189" s="15">
        <v>1.4096139095209899E-7</v>
      </c>
      <c r="C189" s="15">
        <v>1.4096193631778201E-7</v>
      </c>
    </row>
    <row r="190" spans="1:3" x14ac:dyDescent="0.25">
      <c r="A190" s="1">
        <v>22.375</v>
      </c>
      <c r="B190" s="15">
        <v>1.4096138410086199E-7</v>
      </c>
      <c r="C190" s="15">
        <v>1.4096194541501899E-7</v>
      </c>
    </row>
    <row r="191" spans="1:3" x14ac:dyDescent="0.25">
      <c r="A191" s="1">
        <v>22.5</v>
      </c>
      <c r="B191" s="15">
        <v>1.4096138907717899E-7</v>
      </c>
      <c r="C191" s="15">
        <v>1.4096200667913499E-7</v>
      </c>
    </row>
    <row r="192" spans="1:3" x14ac:dyDescent="0.25">
      <c r="A192" s="1">
        <v>22.625</v>
      </c>
      <c r="B192" s="15">
        <v>1.4096138678696001E-7</v>
      </c>
      <c r="C192" s="15">
        <v>1.40962010326402E-7</v>
      </c>
    </row>
    <row r="193" spans="1:3" x14ac:dyDescent="0.25">
      <c r="A193" s="1">
        <v>22.75</v>
      </c>
      <c r="B193" s="15">
        <v>1.4096138168236301E-7</v>
      </c>
      <c r="C193" s="15">
        <v>1.4096200720906601E-7</v>
      </c>
    </row>
    <row r="194" spans="1:3" x14ac:dyDescent="0.25">
      <c r="A194" s="1">
        <v>22.875</v>
      </c>
      <c r="B194" s="15">
        <v>1.40961369978874E-7</v>
      </c>
      <c r="C194" s="15">
        <v>1.4096197513480101E-7</v>
      </c>
    </row>
    <row r="195" spans="1:3" x14ac:dyDescent="0.25">
      <c r="A195" s="1">
        <v>23</v>
      </c>
      <c r="B195" s="15">
        <v>1.4096136550196399E-7</v>
      </c>
      <c r="C195" s="15">
        <v>1.40961981004705E-7</v>
      </c>
    </row>
    <row r="196" spans="1:3" x14ac:dyDescent="0.25">
      <c r="A196" s="1">
        <v>23.125</v>
      </c>
      <c r="B196" s="15">
        <v>1.4096136931471901E-7</v>
      </c>
      <c r="C196" s="15">
        <v>1.4096200726562899E-7</v>
      </c>
    </row>
    <row r="197" spans="1:3" x14ac:dyDescent="0.25">
      <c r="A197" s="1">
        <v>23.25</v>
      </c>
      <c r="B197" s="15">
        <v>1.4096135897167299E-7</v>
      </c>
      <c r="C197" s="15">
        <v>1.4096196941817401E-7</v>
      </c>
    </row>
    <row r="198" spans="1:3" x14ac:dyDescent="0.25">
      <c r="A198" s="1">
        <v>23.375</v>
      </c>
      <c r="B198" s="15">
        <v>1.4096135650492101E-7</v>
      </c>
      <c r="C198" s="15">
        <v>1.4096197547907699E-7</v>
      </c>
    </row>
    <row r="199" spans="1:3" x14ac:dyDescent="0.25">
      <c r="A199" s="1">
        <v>23.5</v>
      </c>
      <c r="B199" s="15">
        <v>1.4096135531068399E-7</v>
      </c>
      <c r="C199" s="15">
        <v>1.4096198289436401E-7</v>
      </c>
    </row>
    <row r="200" spans="1:3" x14ac:dyDescent="0.25">
      <c r="A200" s="1">
        <v>23.625</v>
      </c>
      <c r="B200" s="15">
        <v>1.4096136267134799E-7</v>
      </c>
      <c r="C200" s="15">
        <v>1.4096195203139901E-7</v>
      </c>
    </row>
    <row r="201" spans="1:3" x14ac:dyDescent="0.25">
      <c r="A201" s="1">
        <v>23.75</v>
      </c>
      <c r="B201" s="15">
        <v>1.40961370210586E-7</v>
      </c>
      <c r="C201" s="15">
        <v>1.4096192292595299E-7</v>
      </c>
    </row>
    <row r="202" spans="1:3" x14ac:dyDescent="0.25">
      <c r="A202" s="1">
        <v>23.875</v>
      </c>
      <c r="B202" s="15">
        <v>1.4096137878124499E-7</v>
      </c>
      <c r="C202" s="15">
        <v>1.4096193049077801E-7</v>
      </c>
    </row>
    <row r="203" spans="1:3" x14ac:dyDescent="0.25">
      <c r="A203" s="1">
        <v>24</v>
      </c>
      <c r="B203" s="15">
        <v>1.4096139349961599E-7</v>
      </c>
      <c r="C203" s="15">
        <v>1.4096191597859E-7</v>
      </c>
    </row>
    <row r="204" spans="1:3" x14ac:dyDescent="0.25">
      <c r="A204" s="1">
        <v>24.125</v>
      </c>
      <c r="B204" s="15">
        <v>1.4096143736398399E-7</v>
      </c>
      <c r="C204" s="15">
        <v>1.40961962499889E-7</v>
      </c>
    </row>
    <row r="205" spans="1:3" x14ac:dyDescent="0.25">
      <c r="A205" s="1">
        <v>24.25</v>
      </c>
      <c r="B205" s="15">
        <v>1.40961448196595E-7</v>
      </c>
      <c r="C205" s="15">
        <v>1.40961987899358E-7</v>
      </c>
    </row>
    <row r="206" spans="1:3" x14ac:dyDescent="0.25">
      <c r="A206" s="1">
        <v>24.375</v>
      </c>
      <c r="B206" s="15">
        <v>1.40961449712852E-7</v>
      </c>
      <c r="C206" s="15">
        <v>1.40961996493386E-7</v>
      </c>
    </row>
    <row r="207" spans="1:3" x14ac:dyDescent="0.25">
      <c r="A207" s="1">
        <v>24.5</v>
      </c>
      <c r="B207" s="15">
        <v>1.4096142854315501E-7</v>
      </c>
      <c r="C207" s="15">
        <v>1.4096206069772001E-7</v>
      </c>
    </row>
    <row r="208" spans="1:3" x14ac:dyDescent="0.25">
      <c r="A208" s="1">
        <v>24.625</v>
      </c>
      <c r="B208" s="15">
        <v>1.40961438576978E-7</v>
      </c>
      <c r="C208" s="15">
        <v>1.40962123368428E-7</v>
      </c>
    </row>
    <row r="209" spans="1:3" x14ac:dyDescent="0.25">
      <c r="A209" s="1">
        <v>24.75</v>
      </c>
      <c r="B209" s="15">
        <v>1.4096143926415299E-7</v>
      </c>
      <c r="C209" s="15">
        <v>1.40962157750705E-7</v>
      </c>
    </row>
    <row r="210" spans="1:3" x14ac:dyDescent="0.25">
      <c r="A210" s="1">
        <v>24.875</v>
      </c>
      <c r="B210" s="15">
        <v>1.4096143068511801E-7</v>
      </c>
      <c r="C210" s="15">
        <v>1.40962173464611E-7</v>
      </c>
    </row>
    <row r="211" spans="1:3" x14ac:dyDescent="0.25">
      <c r="A211" s="1">
        <v>25</v>
      </c>
      <c r="B211" s="15">
        <v>1.4096141193104101E-7</v>
      </c>
      <c r="C211" s="15">
        <v>1.40962175199895E-7</v>
      </c>
    </row>
    <row r="212" spans="1:3" x14ac:dyDescent="0.25">
      <c r="A212" s="1">
        <v>25.125</v>
      </c>
      <c r="B212" s="15">
        <v>1.4096141920814699E-7</v>
      </c>
      <c r="C212" s="15">
        <v>1.4096217504297701E-7</v>
      </c>
    </row>
    <row r="213" spans="1:3" x14ac:dyDescent="0.25">
      <c r="A213" s="1">
        <v>25.25</v>
      </c>
      <c r="B213" s="15">
        <v>1.4096141416431201E-7</v>
      </c>
      <c r="C213" s="15">
        <v>1.4096218858634499E-7</v>
      </c>
    </row>
    <row r="214" spans="1:3" x14ac:dyDescent="0.25">
      <c r="A214" s="1">
        <v>25.375</v>
      </c>
      <c r="B214" s="15">
        <v>1.40961408481416E-7</v>
      </c>
      <c r="C214" s="15">
        <v>1.4096219154027199E-7</v>
      </c>
    </row>
    <row r="215" spans="1:3" x14ac:dyDescent="0.25">
      <c r="A215" s="1">
        <v>25.5</v>
      </c>
      <c r="B215" s="15">
        <v>1.4096141351243199E-7</v>
      </c>
      <c r="C215" s="15">
        <v>1.4096218650790301E-7</v>
      </c>
    </row>
    <row r="216" spans="1:3" x14ac:dyDescent="0.25">
      <c r="A216" s="1">
        <v>25.625</v>
      </c>
      <c r="B216" s="15">
        <v>1.4096142784257499E-7</v>
      </c>
      <c r="C216" s="15">
        <v>1.40962197560368E-7</v>
      </c>
    </row>
    <row r="217" spans="1:3" x14ac:dyDescent="0.25">
      <c r="A217" s="1">
        <v>25.75</v>
      </c>
      <c r="B217" s="15">
        <v>1.40961422613203E-7</v>
      </c>
      <c r="C217" s="15">
        <v>1.4096219509336001E-7</v>
      </c>
    </row>
    <row r="218" spans="1:3" x14ac:dyDescent="0.25">
      <c r="A218" s="1">
        <v>25.875</v>
      </c>
      <c r="B218" s="15">
        <v>1.4096140802096201E-7</v>
      </c>
      <c r="C218" s="15">
        <v>1.40962158658235E-7</v>
      </c>
    </row>
    <row r="219" spans="1:3" x14ac:dyDescent="0.25">
      <c r="A219" s="1">
        <v>26</v>
      </c>
      <c r="B219" s="15">
        <v>1.4096141687924901E-7</v>
      </c>
      <c r="C219" s="15">
        <v>1.4096219077728401E-7</v>
      </c>
    </row>
    <row r="220" spans="1:3" x14ac:dyDescent="0.25">
      <c r="A220" s="1">
        <v>26.125</v>
      </c>
      <c r="B220" s="15">
        <v>1.40961406070556E-7</v>
      </c>
      <c r="C220" s="15">
        <v>1.4096219508514299E-7</v>
      </c>
    </row>
    <row r="221" spans="1:3" x14ac:dyDescent="0.25">
      <c r="A221" s="1">
        <v>26.25</v>
      </c>
      <c r="B221" s="15">
        <v>1.40961405862073E-7</v>
      </c>
      <c r="C221" s="15">
        <v>1.4096219652452199E-7</v>
      </c>
    </row>
    <row r="222" spans="1:3" x14ac:dyDescent="0.25">
      <c r="A222" s="1">
        <v>26.375</v>
      </c>
      <c r="B222" s="15">
        <v>1.40961409460218E-7</v>
      </c>
      <c r="C222" s="15">
        <v>1.4096219773758299E-7</v>
      </c>
    </row>
    <row r="223" spans="1:3" x14ac:dyDescent="0.25">
      <c r="A223" s="1">
        <v>26.5</v>
      </c>
      <c r="B223" s="15">
        <v>1.4096140525170201E-7</v>
      </c>
      <c r="C223" s="15">
        <v>1.4096218294504701E-7</v>
      </c>
    </row>
    <row r="224" spans="1:3" x14ac:dyDescent="0.25">
      <c r="A224" s="1">
        <v>26.625</v>
      </c>
      <c r="B224" s="15">
        <v>1.4096144887278301E-7</v>
      </c>
      <c r="C224" s="15">
        <v>1.40962191941937E-7</v>
      </c>
    </row>
    <row r="225" spans="1:3" x14ac:dyDescent="0.25">
      <c r="A225" s="1">
        <v>26.75</v>
      </c>
      <c r="B225" s="15">
        <v>1.40961495917543E-7</v>
      </c>
      <c r="C225" s="15">
        <v>1.4096219746843499E-7</v>
      </c>
    </row>
    <row r="226" spans="1:3" x14ac:dyDescent="0.25">
      <c r="A226" s="1">
        <v>26.875</v>
      </c>
      <c r="B226" s="15">
        <v>1.4096149919883E-7</v>
      </c>
      <c r="C226" s="15">
        <v>1.4096219069359101E-7</v>
      </c>
    </row>
    <row r="227" spans="1:3" x14ac:dyDescent="0.25">
      <c r="A227" s="1">
        <v>27</v>
      </c>
      <c r="B227" s="15">
        <v>1.4096148882962201E-7</v>
      </c>
      <c r="C227" s="15">
        <v>1.4096220596424001E-7</v>
      </c>
    </row>
    <row r="228" spans="1:3" x14ac:dyDescent="0.25">
      <c r="A228" s="1">
        <v>27.125</v>
      </c>
      <c r="B228" s="15">
        <v>1.4096148902001299E-7</v>
      </c>
      <c r="C228" s="15">
        <v>1.4096222752368701E-7</v>
      </c>
    </row>
    <row r="229" spans="1:3" x14ac:dyDescent="0.25">
      <c r="A229" s="1">
        <v>27.25</v>
      </c>
      <c r="B229" s="15">
        <v>1.4096147953221399E-7</v>
      </c>
      <c r="C229" s="15">
        <v>1.40962230891855E-7</v>
      </c>
    </row>
    <row r="230" spans="1:3" x14ac:dyDescent="0.25">
      <c r="A230" s="1">
        <v>27.375</v>
      </c>
      <c r="B230" s="15">
        <v>1.4096146462685399E-7</v>
      </c>
      <c r="C230" s="15">
        <v>1.40962246655778E-7</v>
      </c>
    </row>
    <row r="231" spans="1:3" x14ac:dyDescent="0.25">
      <c r="A231" s="1">
        <v>27.5</v>
      </c>
      <c r="B231" s="15">
        <v>1.40961443003392E-7</v>
      </c>
      <c r="C231" s="15">
        <v>1.4096225450348399E-7</v>
      </c>
    </row>
    <row r="232" spans="1:3" x14ac:dyDescent="0.25">
      <c r="A232" s="1">
        <v>27.625</v>
      </c>
      <c r="B232" s="15">
        <v>1.4096141796860501E-7</v>
      </c>
      <c r="C232" s="15">
        <v>1.40962255412734E-7</v>
      </c>
    </row>
    <row r="233" spans="1:3" x14ac:dyDescent="0.25">
      <c r="A233" s="1">
        <v>27.75</v>
      </c>
      <c r="B233" s="15">
        <v>1.4096141166158601E-7</v>
      </c>
      <c r="C233" s="15">
        <v>1.4096226758865601E-7</v>
      </c>
    </row>
    <row r="234" spans="1:3" x14ac:dyDescent="0.25">
      <c r="A234" s="1">
        <v>27.875</v>
      </c>
      <c r="B234" s="15">
        <v>1.4096139549867801E-7</v>
      </c>
      <c r="C234" s="15">
        <v>1.4096228451075299E-7</v>
      </c>
    </row>
    <row r="235" spans="1:3" x14ac:dyDescent="0.25">
      <c r="A235" s="1">
        <v>28</v>
      </c>
      <c r="B235" s="15">
        <v>1.40961383933694E-7</v>
      </c>
      <c r="C235" s="15">
        <v>1.4096228066096601E-7</v>
      </c>
    </row>
    <row r="236" spans="1:3" x14ac:dyDescent="0.25">
      <c r="A236" s="1">
        <v>28.125</v>
      </c>
      <c r="B236" s="15">
        <v>1.40961393846018E-7</v>
      </c>
      <c r="C236" s="15">
        <v>1.4096228265644101E-7</v>
      </c>
    </row>
    <row r="237" spans="1:3" x14ac:dyDescent="0.25">
      <c r="A237" s="1">
        <v>28.25</v>
      </c>
      <c r="B237" s="15">
        <v>1.4096140172996099E-7</v>
      </c>
      <c r="C237" s="15">
        <v>1.40962295134664E-7</v>
      </c>
    </row>
    <row r="238" spans="1:3" x14ac:dyDescent="0.25">
      <c r="A238" s="1">
        <v>28.375</v>
      </c>
      <c r="B238" s="15">
        <v>1.4096139839015899E-7</v>
      </c>
      <c r="C238" s="15">
        <v>1.4096226860347501E-7</v>
      </c>
    </row>
    <row r="239" spans="1:3" x14ac:dyDescent="0.25">
      <c r="A239" s="1">
        <v>28.5</v>
      </c>
      <c r="B239" s="15">
        <v>1.4096139164662101E-7</v>
      </c>
      <c r="C239" s="15">
        <v>1.40962262370485E-7</v>
      </c>
    </row>
    <row r="240" spans="1:3" x14ac:dyDescent="0.25">
      <c r="A240" s="1">
        <v>28.625</v>
      </c>
      <c r="B240" s="15">
        <v>1.4096138253936501E-7</v>
      </c>
      <c r="C240" s="15">
        <v>1.4096220978928299E-7</v>
      </c>
    </row>
    <row r="241" spans="1:3" x14ac:dyDescent="0.25">
      <c r="A241" s="1">
        <v>28.75</v>
      </c>
      <c r="B241" s="15">
        <v>1.4096138707037501E-7</v>
      </c>
      <c r="C241" s="15">
        <v>1.4096218889899999E-7</v>
      </c>
    </row>
    <row r="242" spans="1:3" x14ac:dyDescent="0.25">
      <c r="A242" s="1">
        <v>28.875</v>
      </c>
      <c r="B242" s="15">
        <v>1.40961389549569E-7</v>
      </c>
      <c r="C242" s="15">
        <v>1.4096219018118301E-7</v>
      </c>
    </row>
    <row r="243" spans="1:3" x14ac:dyDescent="0.25">
      <c r="A243" s="1">
        <v>29</v>
      </c>
      <c r="B243" s="15">
        <v>1.4096140038684401E-7</v>
      </c>
      <c r="C243" s="15">
        <v>1.4096221653247401E-7</v>
      </c>
    </row>
    <row r="244" spans="1:3" x14ac:dyDescent="0.25">
      <c r="A244" s="1">
        <v>29.125</v>
      </c>
      <c r="B244" s="15">
        <v>1.4096140942572301E-7</v>
      </c>
      <c r="C244" s="15">
        <v>1.4096221231157E-7</v>
      </c>
    </row>
    <row r="245" spans="1:3" x14ac:dyDescent="0.25">
      <c r="A245" s="1">
        <v>29.25</v>
      </c>
      <c r="B245" s="15">
        <v>1.40961408949569E-7</v>
      </c>
      <c r="C245" s="15">
        <v>1.40962206776676E-7</v>
      </c>
    </row>
    <row r="246" spans="1:3" x14ac:dyDescent="0.25">
      <c r="A246" s="1">
        <v>29.375</v>
      </c>
      <c r="B246" s="15">
        <v>1.4096141803378499E-7</v>
      </c>
      <c r="C246" s="15">
        <v>1.4096220620526101E-7</v>
      </c>
    </row>
    <row r="247" spans="1:3" x14ac:dyDescent="0.25">
      <c r="A247" s="1">
        <v>29.5</v>
      </c>
      <c r="B247" s="15">
        <v>1.40961422742538E-7</v>
      </c>
      <c r="C247" s="15">
        <v>1.4096220774983499E-7</v>
      </c>
    </row>
    <row r="248" spans="1:3" x14ac:dyDescent="0.25">
      <c r="A248" s="1">
        <v>29.625</v>
      </c>
      <c r="B248" s="15">
        <v>1.40961494861326E-7</v>
      </c>
      <c r="C248" s="15">
        <v>1.4096222270444901E-7</v>
      </c>
    </row>
    <row r="249" spans="1:3" x14ac:dyDescent="0.25">
      <c r="A249" s="1">
        <v>29.75</v>
      </c>
      <c r="B249" s="15">
        <v>1.4096149708979401E-7</v>
      </c>
      <c r="C249" s="15">
        <v>1.4096222210483099E-7</v>
      </c>
    </row>
    <row r="250" spans="1:3" x14ac:dyDescent="0.25">
      <c r="A250" s="1">
        <v>29.875</v>
      </c>
      <c r="B250" s="15">
        <v>1.40961510903589E-7</v>
      </c>
      <c r="C250" s="15">
        <v>1.4096223578252101E-7</v>
      </c>
    </row>
    <row r="251" spans="1:3" x14ac:dyDescent="0.25">
      <c r="A251" s="1">
        <v>30</v>
      </c>
      <c r="B251" s="15">
        <v>1.4096148644238101E-7</v>
      </c>
      <c r="C251" s="15">
        <v>1.4096222566784499E-7</v>
      </c>
    </row>
    <row r="252" spans="1:3" x14ac:dyDescent="0.25">
      <c r="B252" s="33" t="s">
        <v>42</v>
      </c>
      <c r="C252" s="34">
        <f>AVERAGE(C11:C251)</f>
        <v>1.4096184081899313E-7</v>
      </c>
    </row>
    <row r="253" spans="1:3" x14ac:dyDescent="0.25">
      <c r="B253" s="33" t="s">
        <v>43</v>
      </c>
      <c r="C253" s="33">
        <f>STDEV(C11:C251)</f>
        <v>2.9263684902634092E-13</v>
      </c>
    </row>
  </sheetData>
  <mergeCells count="4">
    <mergeCell ref="A1:A2"/>
    <mergeCell ref="B1:C1"/>
    <mergeCell ref="B3:C3"/>
    <mergeCell ref="B4:C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5703125" style="2" customWidth="1"/>
  </cols>
  <sheetData>
    <row r="1" spans="1:2" ht="33" x14ac:dyDescent="0.35">
      <c r="A1" s="19" t="s">
        <v>0</v>
      </c>
      <c r="B1" s="17" t="s">
        <v>14</v>
      </c>
    </row>
    <row r="2" spans="1:2" x14ac:dyDescent="0.25">
      <c r="A2" s="20"/>
      <c r="B2" s="4" t="s">
        <v>11</v>
      </c>
    </row>
    <row r="3" spans="1:2" x14ac:dyDescent="0.25">
      <c r="A3" s="5" t="s">
        <v>1</v>
      </c>
      <c r="B3" s="14">
        <v>62</v>
      </c>
    </row>
    <row r="4" spans="1:2" x14ac:dyDescent="0.25">
      <c r="A4" s="5" t="s">
        <v>2</v>
      </c>
      <c r="B4" s="14" t="s">
        <v>10</v>
      </c>
    </row>
    <row r="5" spans="1:2" ht="31.5" x14ac:dyDescent="0.25">
      <c r="A5" s="6" t="s">
        <v>4</v>
      </c>
      <c r="B5" s="5">
        <v>4</v>
      </c>
    </row>
    <row r="6" spans="1:2" x14ac:dyDescent="0.25">
      <c r="A6" s="6" t="s">
        <v>5</v>
      </c>
      <c r="B6" s="7">
        <v>43.068390000000001</v>
      </c>
    </row>
    <row r="7" spans="1:2" ht="33" x14ac:dyDescent="0.25">
      <c r="A7" s="6" t="s">
        <v>6</v>
      </c>
      <c r="B7" s="5">
        <v>37.44</v>
      </c>
    </row>
    <row r="8" spans="1:2" ht="33" x14ac:dyDescent="0.25">
      <c r="A8" s="6" t="s">
        <v>7</v>
      </c>
      <c r="B8" s="5">
        <v>34.665570000000002</v>
      </c>
    </row>
    <row r="9" spans="1:2" x14ac:dyDescent="0.25">
      <c r="A9" s="5" t="s">
        <v>8</v>
      </c>
      <c r="B9" s="11">
        <v>85</v>
      </c>
    </row>
    <row r="10" spans="1:2" s="3" customFormat="1" ht="18" x14ac:dyDescent="0.25">
      <c r="A10" s="8" t="s">
        <v>13</v>
      </c>
      <c r="B10" s="8" t="s">
        <v>22</v>
      </c>
    </row>
    <row r="11" spans="1:2" x14ac:dyDescent="0.25">
      <c r="A11" s="1">
        <v>0</v>
      </c>
      <c r="B11" s="15">
        <v>1.4096142047598501E-7</v>
      </c>
    </row>
    <row r="12" spans="1:2" x14ac:dyDescent="0.25">
      <c r="A12" s="1">
        <v>0.125</v>
      </c>
      <c r="B12" s="15">
        <v>1.40961421665391E-7</v>
      </c>
    </row>
    <row r="13" spans="1:2" x14ac:dyDescent="0.25">
      <c r="A13" s="1">
        <v>0.25</v>
      </c>
      <c r="B13" s="15">
        <v>1.40961401206708E-7</v>
      </c>
    </row>
    <row r="14" spans="1:2" x14ac:dyDescent="0.25">
      <c r="A14" s="1">
        <v>0.375</v>
      </c>
      <c r="B14" s="15">
        <v>1.40961392393909E-7</v>
      </c>
    </row>
    <row r="15" spans="1:2" x14ac:dyDescent="0.25">
      <c r="A15" s="1">
        <v>0.5</v>
      </c>
      <c r="B15" s="15">
        <v>1.4096137377334099E-7</v>
      </c>
    </row>
    <row r="16" spans="1:2" x14ac:dyDescent="0.25">
      <c r="A16" s="1">
        <v>0.625</v>
      </c>
      <c r="B16" s="15">
        <v>1.4096136664432999E-7</v>
      </c>
    </row>
    <row r="17" spans="1:2" x14ac:dyDescent="0.25">
      <c r="A17" s="1">
        <v>0.75</v>
      </c>
      <c r="B17" s="15">
        <v>1.40961336063897E-7</v>
      </c>
    </row>
    <row r="18" spans="1:2" x14ac:dyDescent="0.25">
      <c r="A18" s="1">
        <v>0.875</v>
      </c>
      <c r="B18" s="15">
        <v>1.4096133325794901E-7</v>
      </c>
    </row>
    <row r="19" spans="1:2" x14ac:dyDescent="0.25">
      <c r="A19" s="1">
        <v>1</v>
      </c>
      <c r="B19" s="15">
        <v>1.4096132696860799E-7</v>
      </c>
    </row>
    <row r="20" spans="1:2" x14ac:dyDescent="0.25">
      <c r="A20" s="1">
        <v>1.125</v>
      </c>
      <c r="B20" s="15">
        <v>1.40961324408878E-7</v>
      </c>
    </row>
    <row r="21" spans="1:2" x14ac:dyDescent="0.25">
      <c r="A21" s="1">
        <v>1.25</v>
      </c>
      <c r="B21" s="15">
        <v>1.40961315558847E-7</v>
      </c>
    </row>
    <row r="22" spans="1:2" x14ac:dyDescent="0.25">
      <c r="A22" s="1">
        <v>1.375</v>
      </c>
      <c r="B22" s="15">
        <v>1.4096130517167E-7</v>
      </c>
    </row>
    <row r="23" spans="1:2" x14ac:dyDescent="0.25">
      <c r="A23" s="1">
        <v>1.5</v>
      </c>
      <c r="B23" s="15">
        <v>1.4096130063349601E-7</v>
      </c>
    </row>
    <row r="24" spans="1:2" x14ac:dyDescent="0.25">
      <c r="A24" s="1">
        <v>1.625</v>
      </c>
      <c r="B24" s="15">
        <v>1.4096126703660199E-7</v>
      </c>
    </row>
    <row r="25" spans="1:2" x14ac:dyDescent="0.25">
      <c r="A25" s="1">
        <v>1.75</v>
      </c>
      <c r="B25" s="15">
        <v>1.40961265233779E-7</v>
      </c>
    </row>
    <row r="26" spans="1:2" x14ac:dyDescent="0.25">
      <c r="A26" s="1">
        <v>1.875</v>
      </c>
      <c r="B26" s="15">
        <v>1.4096126904438099E-7</v>
      </c>
    </row>
    <row r="27" spans="1:2" x14ac:dyDescent="0.25">
      <c r="A27" s="1">
        <v>2</v>
      </c>
      <c r="B27" s="15">
        <v>1.4096127647230201E-7</v>
      </c>
    </row>
    <row r="28" spans="1:2" x14ac:dyDescent="0.25">
      <c r="A28" s="1">
        <v>2.125</v>
      </c>
      <c r="B28" s="15">
        <v>1.4096127683013399E-7</v>
      </c>
    </row>
    <row r="29" spans="1:2" x14ac:dyDescent="0.25">
      <c r="A29" s="1">
        <v>2.25</v>
      </c>
      <c r="B29" s="15">
        <v>1.4096128450409301E-7</v>
      </c>
    </row>
    <row r="30" spans="1:2" x14ac:dyDescent="0.25">
      <c r="A30" s="1">
        <v>2.375</v>
      </c>
      <c r="B30" s="15">
        <v>1.40961295945613E-7</v>
      </c>
    </row>
    <row r="31" spans="1:2" x14ac:dyDescent="0.25">
      <c r="A31" s="1">
        <v>2.5</v>
      </c>
      <c r="B31" s="15">
        <v>1.4096132453301499E-7</v>
      </c>
    </row>
    <row r="32" spans="1:2" x14ac:dyDescent="0.25">
      <c r="A32" s="1">
        <v>2.625</v>
      </c>
      <c r="B32" s="15">
        <v>1.4096137173384101E-7</v>
      </c>
    </row>
    <row r="33" spans="1:2" x14ac:dyDescent="0.25">
      <c r="A33" s="1">
        <v>2.75</v>
      </c>
      <c r="B33" s="15">
        <v>1.4096139429984899E-7</v>
      </c>
    </row>
    <row r="34" spans="1:2" x14ac:dyDescent="0.25">
      <c r="A34" s="1">
        <v>2.875</v>
      </c>
      <c r="B34" s="15">
        <v>1.40961399800444E-7</v>
      </c>
    </row>
    <row r="35" spans="1:2" x14ac:dyDescent="0.25">
      <c r="A35" s="1">
        <v>3</v>
      </c>
      <c r="B35" s="15">
        <v>1.4096139564954101E-7</v>
      </c>
    </row>
    <row r="36" spans="1:2" x14ac:dyDescent="0.25">
      <c r="A36" s="1">
        <v>3.125</v>
      </c>
      <c r="B36" s="15">
        <v>1.40961393922704E-7</v>
      </c>
    </row>
    <row r="37" spans="1:2" x14ac:dyDescent="0.25">
      <c r="A37" s="1">
        <v>3.25</v>
      </c>
      <c r="B37" s="15">
        <v>1.4096136345908501E-7</v>
      </c>
    </row>
    <row r="38" spans="1:2" x14ac:dyDescent="0.25">
      <c r="A38" s="1">
        <v>3.375</v>
      </c>
      <c r="B38" s="15">
        <v>1.4096134771379901E-7</v>
      </c>
    </row>
    <row r="39" spans="1:2" x14ac:dyDescent="0.25">
      <c r="A39" s="1">
        <v>3.5</v>
      </c>
      <c r="B39" s="15">
        <v>1.40961343796919E-7</v>
      </c>
    </row>
    <row r="40" spans="1:2" x14ac:dyDescent="0.25">
      <c r="A40" s="1">
        <v>3.625</v>
      </c>
      <c r="B40" s="15">
        <v>1.4096134141720701E-7</v>
      </c>
    </row>
    <row r="41" spans="1:2" x14ac:dyDescent="0.25">
      <c r="A41" s="1">
        <v>3.75</v>
      </c>
      <c r="B41" s="15">
        <v>1.40961334866736E-7</v>
      </c>
    </row>
    <row r="42" spans="1:2" x14ac:dyDescent="0.25">
      <c r="A42" s="1">
        <v>3.875</v>
      </c>
      <c r="B42" s="15">
        <v>1.4096133813756299E-7</v>
      </c>
    </row>
    <row r="43" spans="1:2" x14ac:dyDescent="0.25">
      <c r="A43" s="1">
        <v>4</v>
      </c>
      <c r="B43" s="15">
        <v>1.4096132758090701E-7</v>
      </c>
    </row>
    <row r="44" spans="1:2" x14ac:dyDescent="0.25">
      <c r="A44" s="1">
        <v>4.125</v>
      </c>
      <c r="B44" s="15">
        <v>1.40961329058247E-7</v>
      </c>
    </row>
    <row r="45" spans="1:2" x14ac:dyDescent="0.25">
      <c r="A45" s="1">
        <v>4.25</v>
      </c>
      <c r="B45" s="15">
        <v>1.40961325862457E-7</v>
      </c>
    </row>
    <row r="46" spans="1:2" x14ac:dyDescent="0.25">
      <c r="A46" s="1">
        <v>4.375</v>
      </c>
      <c r="B46" s="15">
        <v>1.4096130153995999E-7</v>
      </c>
    </row>
    <row r="47" spans="1:2" x14ac:dyDescent="0.25">
      <c r="A47" s="1">
        <v>4.5</v>
      </c>
      <c r="B47" s="15">
        <v>1.40961298323958E-7</v>
      </c>
    </row>
    <row r="48" spans="1:2" x14ac:dyDescent="0.25">
      <c r="A48" s="1">
        <v>4.625</v>
      </c>
      <c r="B48" s="15">
        <v>1.4096130291827601E-7</v>
      </c>
    </row>
    <row r="49" spans="1:2" x14ac:dyDescent="0.25">
      <c r="A49" s="1">
        <v>4.75</v>
      </c>
      <c r="B49" s="15">
        <v>1.40961299140307E-7</v>
      </c>
    </row>
    <row r="50" spans="1:2" x14ac:dyDescent="0.25">
      <c r="A50" s="1">
        <v>4.875</v>
      </c>
      <c r="B50" s="15">
        <v>1.4096129558541801E-7</v>
      </c>
    </row>
    <row r="51" spans="1:2" x14ac:dyDescent="0.25">
      <c r="A51" s="1">
        <v>5</v>
      </c>
      <c r="B51" s="15">
        <v>1.4096129704820301E-7</v>
      </c>
    </row>
    <row r="52" spans="1:2" x14ac:dyDescent="0.25">
      <c r="A52" s="1">
        <v>5.125</v>
      </c>
      <c r="B52" s="15">
        <v>1.4096131305931E-7</v>
      </c>
    </row>
    <row r="53" spans="1:2" x14ac:dyDescent="0.25">
      <c r="A53" s="1">
        <v>5.25</v>
      </c>
      <c r="B53" s="15">
        <v>1.4096135685570901E-7</v>
      </c>
    </row>
    <row r="54" spans="1:2" x14ac:dyDescent="0.25">
      <c r="A54" s="1">
        <v>5.375</v>
      </c>
      <c r="B54" s="15">
        <v>1.4096137710096901E-7</v>
      </c>
    </row>
    <row r="55" spans="1:2" x14ac:dyDescent="0.25">
      <c r="A55" s="1">
        <v>5.5</v>
      </c>
      <c r="B55" s="15">
        <v>1.40961445448172E-7</v>
      </c>
    </row>
    <row r="56" spans="1:2" x14ac:dyDescent="0.25">
      <c r="A56" s="1">
        <v>5.625</v>
      </c>
      <c r="B56" s="15">
        <v>1.4096145968230699E-7</v>
      </c>
    </row>
    <row r="57" spans="1:2" x14ac:dyDescent="0.25">
      <c r="A57" s="1">
        <v>5.75</v>
      </c>
      <c r="B57" s="15">
        <v>1.4096147402893201E-7</v>
      </c>
    </row>
    <row r="58" spans="1:2" x14ac:dyDescent="0.25">
      <c r="A58" s="1">
        <v>5.875</v>
      </c>
      <c r="B58" s="15">
        <v>1.4096148175076801E-7</v>
      </c>
    </row>
    <row r="59" spans="1:2" x14ac:dyDescent="0.25">
      <c r="A59" s="1">
        <v>6</v>
      </c>
      <c r="B59" s="15">
        <v>1.40961495570039E-7</v>
      </c>
    </row>
    <row r="60" spans="1:2" x14ac:dyDescent="0.25">
      <c r="A60" s="1">
        <v>6.125</v>
      </c>
      <c r="B60" s="15">
        <v>1.40961494303146E-7</v>
      </c>
    </row>
    <row r="61" spans="1:2" x14ac:dyDescent="0.25">
      <c r="A61" s="1">
        <v>6.25</v>
      </c>
      <c r="B61" s="15">
        <v>1.4096150662847801E-7</v>
      </c>
    </row>
    <row r="62" spans="1:2" x14ac:dyDescent="0.25">
      <c r="A62" s="1">
        <v>6.375</v>
      </c>
      <c r="B62" s="15">
        <v>1.40961511289419E-7</v>
      </c>
    </row>
    <row r="63" spans="1:2" x14ac:dyDescent="0.25">
      <c r="A63" s="1">
        <v>6.5</v>
      </c>
      <c r="B63" s="15">
        <v>1.4096151616638301E-7</v>
      </c>
    </row>
    <row r="64" spans="1:2" x14ac:dyDescent="0.25">
      <c r="A64" s="1">
        <v>6.625</v>
      </c>
      <c r="B64" s="15">
        <v>1.4096150204717601E-7</v>
      </c>
    </row>
    <row r="65" spans="1:2" x14ac:dyDescent="0.25">
      <c r="A65" s="1">
        <v>6.75</v>
      </c>
      <c r="B65" s="15">
        <v>1.40961504008941E-7</v>
      </c>
    </row>
    <row r="66" spans="1:2" x14ac:dyDescent="0.25">
      <c r="A66" s="1">
        <v>6.875</v>
      </c>
      <c r="B66" s="15">
        <v>1.4096149824869199E-7</v>
      </c>
    </row>
    <row r="67" spans="1:2" x14ac:dyDescent="0.25">
      <c r="A67" s="1">
        <v>7</v>
      </c>
      <c r="B67" s="15">
        <v>1.4096148953402401E-7</v>
      </c>
    </row>
    <row r="68" spans="1:2" x14ac:dyDescent="0.25">
      <c r="A68" s="1">
        <v>7.125</v>
      </c>
      <c r="B68" s="15">
        <v>1.4096147507273399E-7</v>
      </c>
    </row>
    <row r="69" spans="1:2" x14ac:dyDescent="0.25">
      <c r="A69" s="1">
        <v>7.25</v>
      </c>
      <c r="B69" s="15">
        <v>1.4096147163489601E-7</v>
      </c>
    </row>
    <row r="70" spans="1:2" x14ac:dyDescent="0.25">
      <c r="A70" s="1">
        <v>7.375</v>
      </c>
      <c r="B70" s="15">
        <v>1.4096146910258E-7</v>
      </c>
    </row>
    <row r="71" spans="1:2" x14ac:dyDescent="0.25">
      <c r="A71" s="1">
        <v>7.5</v>
      </c>
      <c r="B71" s="15">
        <v>1.40961437111697E-7</v>
      </c>
    </row>
    <row r="72" spans="1:2" x14ac:dyDescent="0.25">
      <c r="A72" s="1">
        <v>7.625</v>
      </c>
      <c r="B72" s="15">
        <v>1.40961427798749E-7</v>
      </c>
    </row>
    <row r="73" spans="1:2" x14ac:dyDescent="0.25">
      <c r="A73" s="1">
        <v>7.75</v>
      </c>
      <c r="B73" s="15">
        <v>1.4096139599024E-7</v>
      </c>
    </row>
    <row r="74" spans="1:2" x14ac:dyDescent="0.25">
      <c r="A74" s="1">
        <v>7.875</v>
      </c>
      <c r="B74" s="15">
        <v>1.40961396276952E-7</v>
      </c>
    </row>
    <row r="75" spans="1:2" x14ac:dyDescent="0.25">
      <c r="A75" s="1">
        <v>8</v>
      </c>
      <c r="B75" s="15">
        <v>1.40961398877693E-7</v>
      </c>
    </row>
    <row r="76" spans="1:2" x14ac:dyDescent="0.25">
      <c r="A76" s="1">
        <v>8.125</v>
      </c>
      <c r="B76" s="15">
        <v>1.40961400207338E-7</v>
      </c>
    </row>
    <row r="77" spans="1:2" x14ac:dyDescent="0.25">
      <c r="A77" s="1">
        <v>8.25</v>
      </c>
      <c r="B77" s="15">
        <v>1.4096140492426099E-7</v>
      </c>
    </row>
    <row r="78" spans="1:2" x14ac:dyDescent="0.25">
      <c r="A78" s="1">
        <v>8.375</v>
      </c>
      <c r="B78" s="15">
        <v>1.40961424026121E-7</v>
      </c>
    </row>
    <row r="79" spans="1:2" x14ac:dyDescent="0.25">
      <c r="A79" s="1">
        <v>8.5</v>
      </c>
      <c r="B79" s="15">
        <v>1.4096143241566201E-7</v>
      </c>
    </row>
    <row r="80" spans="1:2" x14ac:dyDescent="0.25">
      <c r="A80" s="1">
        <v>8.625</v>
      </c>
      <c r="B80" s="15">
        <v>1.40961435741423E-7</v>
      </c>
    </row>
    <row r="81" spans="1:2" x14ac:dyDescent="0.25">
      <c r="A81" s="1">
        <v>8.75</v>
      </c>
      <c r="B81" s="15">
        <v>1.4096144591422099E-7</v>
      </c>
    </row>
    <row r="82" spans="1:2" x14ac:dyDescent="0.25">
      <c r="A82" s="1">
        <v>8.875</v>
      </c>
      <c r="B82" s="15">
        <v>1.4096144474138299E-7</v>
      </c>
    </row>
    <row r="83" spans="1:2" x14ac:dyDescent="0.25">
      <c r="A83" s="1">
        <v>9</v>
      </c>
      <c r="B83" s="15">
        <v>1.40961447218612E-7</v>
      </c>
    </row>
    <row r="84" spans="1:2" x14ac:dyDescent="0.25">
      <c r="A84" s="1">
        <v>9.125</v>
      </c>
      <c r="B84" s="15">
        <v>1.4096145280153699E-7</v>
      </c>
    </row>
    <row r="85" spans="1:2" x14ac:dyDescent="0.25">
      <c r="A85" s="1">
        <v>9.25</v>
      </c>
      <c r="B85" s="15">
        <v>1.4096148206275801E-7</v>
      </c>
    </row>
    <row r="86" spans="1:2" x14ac:dyDescent="0.25">
      <c r="A86" s="1">
        <v>9.375</v>
      </c>
      <c r="B86" s="15">
        <v>1.40961487356187E-7</v>
      </c>
    </row>
    <row r="87" spans="1:2" x14ac:dyDescent="0.25">
      <c r="A87" s="1">
        <v>9.5</v>
      </c>
      <c r="B87" s="15">
        <v>1.4096148894073201E-7</v>
      </c>
    </row>
    <row r="88" spans="1:2" x14ac:dyDescent="0.25">
      <c r="A88" s="1">
        <v>9.625</v>
      </c>
      <c r="B88" s="15">
        <v>1.4096148522587899E-7</v>
      </c>
    </row>
    <row r="89" spans="1:2" x14ac:dyDescent="0.25">
      <c r="A89" s="1">
        <v>9.75</v>
      </c>
      <c r="B89" s="15">
        <v>1.40961478546442E-7</v>
      </c>
    </row>
    <row r="90" spans="1:2" x14ac:dyDescent="0.25">
      <c r="A90" s="1">
        <v>9.875</v>
      </c>
      <c r="B90" s="15">
        <v>1.4096147974229399E-7</v>
      </c>
    </row>
    <row r="91" spans="1:2" x14ac:dyDescent="0.25">
      <c r="A91" s="1">
        <v>10</v>
      </c>
      <c r="B91" s="15">
        <v>1.4096147494996501E-7</v>
      </c>
    </row>
    <row r="92" spans="1:2" x14ac:dyDescent="0.25">
      <c r="A92" s="1">
        <v>10.125</v>
      </c>
      <c r="B92" s="15">
        <v>1.4096147300342599E-7</v>
      </c>
    </row>
    <row r="93" spans="1:2" x14ac:dyDescent="0.25">
      <c r="A93" s="1">
        <v>10.25</v>
      </c>
      <c r="B93" s="15">
        <v>1.4096146697801101E-7</v>
      </c>
    </row>
    <row r="94" spans="1:2" x14ac:dyDescent="0.25">
      <c r="A94" s="1">
        <v>10.375</v>
      </c>
      <c r="B94" s="15">
        <v>1.4096146780041499E-7</v>
      </c>
    </row>
    <row r="95" spans="1:2" x14ac:dyDescent="0.25">
      <c r="A95" s="1">
        <v>10.5</v>
      </c>
      <c r="B95" s="15">
        <v>1.4096146702774799E-7</v>
      </c>
    </row>
    <row r="96" spans="1:2" x14ac:dyDescent="0.25">
      <c r="A96" s="1">
        <v>10.625</v>
      </c>
      <c r="B96" s="15">
        <v>1.4096145091342001E-7</v>
      </c>
    </row>
    <row r="97" spans="1:2" x14ac:dyDescent="0.25">
      <c r="A97" s="1">
        <v>10.75</v>
      </c>
      <c r="B97" s="15">
        <v>1.4096144755925501E-7</v>
      </c>
    </row>
    <row r="98" spans="1:2" x14ac:dyDescent="0.25">
      <c r="A98" s="1">
        <v>10.875</v>
      </c>
      <c r="B98" s="15">
        <v>1.4096139692555999E-7</v>
      </c>
    </row>
    <row r="99" spans="1:2" x14ac:dyDescent="0.25">
      <c r="A99" s="1">
        <v>11</v>
      </c>
      <c r="B99" s="15">
        <v>1.4096142007802799E-7</v>
      </c>
    </row>
    <row r="100" spans="1:2" x14ac:dyDescent="0.25">
      <c r="A100" s="1">
        <v>11.125</v>
      </c>
      <c r="B100" s="15">
        <v>1.40961465372423E-7</v>
      </c>
    </row>
    <row r="101" spans="1:2" x14ac:dyDescent="0.25">
      <c r="A101" s="1">
        <v>11.25</v>
      </c>
      <c r="B101" s="15">
        <v>1.4096147115557499E-7</v>
      </c>
    </row>
    <row r="102" spans="1:2" x14ac:dyDescent="0.25">
      <c r="A102" s="1">
        <v>11.375</v>
      </c>
      <c r="B102" s="15">
        <v>1.4096147301727699E-7</v>
      </c>
    </row>
    <row r="103" spans="1:2" x14ac:dyDescent="0.25">
      <c r="A103" s="1">
        <v>11.5</v>
      </c>
      <c r="B103" s="15">
        <v>1.40961469488661E-7</v>
      </c>
    </row>
    <row r="104" spans="1:2" x14ac:dyDescent="0.25">
      <c r="A104" s="1">
        <v>11.625</v>
      </c>
      <c r="B104" s="15">
        <v>1.4096147160021599E-7</v>
      </c>
    </row>
    <row r="105" spans="1:2" x14ac:dyDescent="0.25">
      <c r="A105" s="1">
        <v>11.75</v>
      </c>
      <c r="B105" s="15">
        <v>1.4096147668316399E-7</v>
      </c>
    </row>
    <row r="106" spans="1:2" x14ac:dyDescent="0.25">
      <c r="A106" s="1">
        <v>11.875</v>
      </c>
      <c r="B106" s="15">
        <v>1.4096148005094401E-7</v>
      </c>
    </row>
    <row r="107" spans="1:2" x14ac:dyDescent="0.25">
      <c r="A107" s="1">
        <v>12</v>
      </c>
      <c r="B107" s="15">
        <v>1.40961485715811E-7</v>
      </c>
    </row>
    <row r="108" spans="1:2" x14ac:dyDescent="0.25">
      <c r="A108" s="1">
        <v>12.125</v>
      </c>
      <c r="B108" s="15">
        <v>1.40961495225105E-7</v>
      </c>
    </row>
    <row r="109" spans="1:2" x14ac:dyDescent="0.25">
      <c r="A109" s="1">
        <v>12.25</v>
      </c>
      <c r="B109" s="15">
        <v>1.4096150834052199E-7</v>
      </c>
    </row>
    <row r="110" spans="1:2" x14ac:dyDescent="0.25">
      <c r="A110" s="1">
        <v>12.375</v>
      </c>
      <c r="B110" s="15">
        <v>1.40961537819815E-7</v>
      </c>
    </row>
    <row r="111" spans="1:2" x14ac:dyDescent="0.25">
      <c r="A111" s="1">
        <v>12.5</v>
      </c>
      <c r="B111" s="15">
        <v>1.4096159838010099E-7</v>
      </c>
    </row>
    <row r="112" spans="1:2" x14ac:dyDescent="0.25">
      <c r="A112" s="1">
        <v>12.625</v>
      </c>
      <c r="B112" s="15">
        <v>1.40961601205137E-7</v>
      </c>
    </row>
    <row r="113" spans="1:2" x14ac:dyDescent="0.25">
      <c r="A113" s="1">
        <v>12.75</v>
      </c>
      <c r="B113" s="15">
        <v>1.40961598798824E-7</v>
      </c>
    </row>
    <row r="114" spans="1:2" x14ac:dyDescent="0.25">
      <c r="A114" s="1">
        <v>12.875</v>
      </c>
      <c r="B114" s="15">
        <v>1.4096159548712899E-7</v>
      </c>
    </row>
    <row r="115" spans="1:2" x14ac:dyDescent="0.25">
      <c r="A115" s="1">
        <v>13</v>
      </c>
      <c r="B115" s="15">
        <v>1.40961593792847E-7</v>
      </c>
    </row>
    <row r="116" spans="1:2" x14ac:dyDescent="0.25">
      <c r="A116" s="1">
        <v>13.125</v>
      </c>
      <c r="B116" s="15">
        <v>1.4096159696815599E-7</v>
      </c>
    </row>
    <row r="117" spans="1:2" x14ac:dyDescent="0.25">
      <c r="A117" s="1">
        <v>13.25</v>
      </c>
      <c r="B117" s="15">
        <v>1.4096159175382601E-7</v>
      </c>
    </row>
    <row r="118" spans="1:2" x14ac:dyDescent="0.25">
      <c r="A118" s="1">
        <v>13.375</v>
      </c>
      <c r="B118" s="15">
        <v>1.40961553621653E-7</v>
      </c>
    </row>
    <row r="119" spans="1:2" x14ac:dyDescent="0.25">
      <c r="A119" s="1">
        <v>13.5</v>
      </c>
      <c r="B119" s="15">
        <v>1.4096153917151399E-7</v>
      </c>
    </row>
    <row r="120" spans="1:2" x14ac:dyDescent="0.25">
      <c r="A120" s="1">
        <v>13.625</v>
      </c>
      <c r="B120" s="15">
        <v>1.4096151877251201E-7</v>
      </c>
    </row>
    <row r="121" spans="1:2" x14ac:dyDescent="0.25">
      <c r="A121" s="1">
        <v>13.75</v>
      </c>
      <c r="B121" s="15">
        <v>1.4096151693421501E-7</v>
      </c>
    </row>
    <row r="122" spans="1:2" x14ac:dyDescent="0.25">
      <c r="A122" s="1">
        <v>13.875</v>
      </c>
      <c r="B122" s="15">
        <v>1.4096151272051001E-7</v>
      </c>
    </row>
    <row r="123" spans="1:2" x14ac:dyDescent="0.25">
      <c r="A123" s="1">
        <v>14</v>
      </c>
      <c r="B123" s="15">
        <v>1.4096150637766599E-7</v>
      </c>
    </row>
    <row r="124" spans="1:2" x14ac:dyDescent="0.25">
      <c r="A124" s="1">
        <v>14.125</v>
      </c>
      <c r="B124" s="15">
        <v>1.4096150818997001E-7</v>
      </c>
    </row>
    <row r="125" spans="1:2" x14ac:dyDescent="0.25">
      <c r="A125" s="1">
        <v>14.25</v>
      </c>
      <c r="B125" s="15">
        <v>1.4096148996016599E-7</v>
      </c>
    </row>
    <row r="126" spans="1:2" x14ac:dyDescent="0.25">
      <c r="A126" s="1">
        <v>14.375</v>
      </c>
      <c r="B126" s="15">
        <v>1.4096148811943401E-7</v>
      </c>
    </row>
    <row r="127" spans="1:2" x14ac:dyDescent="0.25">
      <c r="A127" s="1">
        <v>14.5</v>
      </c>
      <c r="B127" s="15">
        <v>1.40961490124226E-7</v>
      </c>
    </row>
    <row r="128" spans="1:2" x14ac:dyDescent="0.25">
      <c r="A128" s="1">
        <v>14.625</v>
      </c>
      <c r="B128" s="15">
        <v>1.409615443331E-7</v>
      </c>
    </row>
    <row r="129" spans="1:2" x14ac:dyDescent="0.25">
      <c r="A129" s="1">
        <v>14.75</v>
      </c>
      <c r="B129" s="15">
        <v>1.4096162716875899E-7</v>
      </c>
    </row>
    <row r="130" spans="1:2" x14ac:dyDescent="0.25">
      <c r="A130" s="1">
        <v>14.875</v>
      </c>
      <c r="B130" s="15">
        <v>1.4096171551675099E-7</v>
      </c>
    </row>
    <row r="131" spans="1:2" x14ac:dyDescent="0.25">
      <c r="A131" s="1">
        <v>15</v>
      </c>
      <c r="B131" s="15">
        <v>1.4096170889887601E-7</v>
      </c>
    </row>
    <row r="132" spans="1:2" x14ac:dyDescent="0.25">
      <c r="A132" s="1">
        <v>15.125</v>
      </c>
      <c r="B132" s="15">
        <v>1.4096169950022799E-7</v>
      </c>
    </row>
    <row r="133" spans="1:2" x14ac:dyDescent="0.25">
      <c r="A133" s="1">
        <v>15.25</v>
      </c>
      <c r="B133" s="15">
        <v>1.40961696590719E-7</v>
      </c>
    </row>
    <row r="134" spans="1:2" x14ac:dyDescent="0.25">
      <c r="A134" s="1">
        <v>15.375</v>
      </c>
      <c r="B134" s="15">
        <v>1.4096169515871099E-7</v>
      </c>
    </row>
    <row r="135" spans="1:2" x14ac:dyDescent="0.25">
      <c r="A135" s="1">
        <v>15.5</v>
      </c>
      <c r="B135" s="15">
        <v>1.4096169545249299E-7</v>
      </c>
    </row>
    <row r="136" spans="1:2" x14ac:dyDescent="0.25">
      <c r="A136" s="1">
        <v>15.625</v>
      </c>
      <c r="B136" s="15">
        <v>1.4096170174071601E-7</v>
      </c>
    </row>
    <row r="137" spans="1:2" x14ac:dyDescent="0.25">
      <c r="A137" s="1">
        <v>15.75</v>
      </c>
      <c r="B137" s="15">
        <v>1.4096169008074E-7</v>
      </c>
    </row>
    <row r="138" spans="1:2" x14ac:dyDescent="0.25">
      <c r="A138" s="1">
        <v>15.875</v>
      </c>
      <c r="B138" s="15">
        <v>1.40961703264787E-7</v>
      </c>
    </row>
    <row r="139" spans="1:2" x14ac:dyDescent="0.25">
      <c r="A139" s="1">
        <v>16</v>
      </c>
      <c r="B139" s="15">
        <v>1.4096170117559E-7</v>
      </c>
    </row>
    <row r="140" spans="1:2" x14ac:dyDescent="0.25">
      <c r="A140" s="1">
        <v>16.125</v>
      </c>
      <c r="B140" s="15">
        <v>1.40961693575599E-7</v>
      </c>
    </row>
    <row r="141" spans="1:2" x14ac:dyDescent="0.25">
      <c r="A141" s="1">
        <v>16.25</v>
      </c>
      <c r="B141" s="15">
        <v>1.4096168040658401E-7</v>
      </c>
    </row>
    <row r="142" spans="1:2" x14ac:dyDescent="0.25">
      <c r="A142" s="1">
        <v>16.375</v>
      </c>
      <c r="B142" s="15">
        <v>1.4096167035162999E-7</v>
      </c>
    </row>
    <row r="143" spans="1:2" x14ac:dyDescent="0.25">
      <c r="A143" s="1">
        <v>16.5</v>
      </c>
      <c r="B143" s="15">
        <v>1.40961668234027E-7</v>
      </c>
    </row>
    <row r="144" spans="1:2" x14ac:dyDescent="0.25">
      <c r="A144" s="1">
        <v>16.625</v>
      </c>
      <c r="B144" s="15">
        <v>1.4096163438417E-7</v>
      </c>
    </row>
    <row r="145" spans="1:2" x14ac:dyDescent="0.25">
      <c r="A145" s="1">
        <v>16.75</v>
      </c>
      <c r="B145" s="15">
        <v>1.4096162846639999E-7</v>
      </c>
    </row>
    <row r="146" spans="1:2" x14ac:dyDescent="0.25">
      <c r="A146" s="1">
        <v>16.875</v>
      </c>
      <c r="B146" s="15">
        <v>1.4096161138841199E-7</v>
      </c>
    </row>
    <row r="147" spans="1:2" x14ac:dyDescent="0.25">
      <c r="A147" s="1">
        <v>17</v>
      </c>
      <c r="B147" s="15">
        <v>1.4096161046108599E-7</v>
      </c>
    </row>
    <row r="148" spans="1:2" x14ac:dyDescent="0.25">
      <c r="A148" s="1">
        <v>17.125</v>
      </c>
      <c r="B148" s="15">
        <v>1.4096161450937E-7</v>
      </c>
    </row>
    <row r="149" spans="1:2" x14ac:dyDescent="0.25">
      <c r="A149" s="1">
        <v>17.25</v>
      </c>
      <c r="B149" s="15">
        <v>1.40961612271996E-7</v>
      </c>
    </row>
    <row r="150" spans="1:2" x14ac:dyDescent="0.25">
      <c r="A150" s="1">
        <v>17.375</v>
      </c>
      <c r="B150" s="15">
        <v>1.4096161184378199E-7</v>
      </c>
    </row>
    <row r="151" spans="1:2" x14ac:dyDescent="0.25">
      <c r="A151" s="1">
        <v>17.5</v>
      </c>
      <c r="B151" s="15">
        <v>1.4096159943580299E-7</v>
      </c>
    </row>
    <row r="152" spans="1:2" x14ac:dyDescent="0.25">
      <c r="A152" s="1">
        <v>17.625</v>
      </c>
      <c r="B152" s="15">
        <v>1.4096159260639101E-7</v>
      </c>
    </row>
    <row r="153" spans="1:2" x14ac:dyDescent="0.25">
      <c r="A153" s="1">
        <v>17.75</v>
      </c>
      <c r="B153" s="15">
        <v>1.4096159162949399E-7</v>
      </c>
    </row>
    <row r="154" spans="1:2" x14ac:dyDescent="0.25">
      <c r="A154" s="1">
        <v>17.875</v>
      </c>
      <c r="B154" s="15">
        <v>1.4096161353709299E-7</v>
      </c>
    </row>
    <row r="155" spans="1:2" x14ac:dyDescent="0.25">
      <c r="A155" s="1">
        <v>18</v>
      </c>
      <c r="B155" s="15">
        <v>1.40961622499454E-7</v>
      </c>
    </row>
    <row r="156" spans="1:2" x14ac:dyDescent="0.25">
      <c r="A156" s="1">
        <v>18.125</v>
      </c>
      <c r="B156" s="15">
        <v>1.4096163559971901E-7</v>
      </c>
    </row>
    <row r="157" spans="1:2" x14ac:dyDescent="0.25">
      <c r="A157" s="1">
        <v>18.25</v>
      </c>
      <c r="B157" s="15">
        <v>1.40961639290878E-7</v>
      </c>
    </row>
    <row r="158" spans="1:2" x14ac:dyDescent="0.25">
      <c r="A158" s="1">
        <v>18.375</v>
      </c>
      <c r="B158" s="15">
        <v>1.4096164060121899E-7</v>
      </c>
    </row>
    <row r="159" spans="1:2" x14ac:dyDescent="0.25">
      <c r="A159" s="1">
        <v>18.5</v>
      </c>
      <c r="B159" s="15">
        <v>1.4096164298444301E-7</v>
      </c>
    </row>
    <row r="160" spans="1:2" x14ac:dyDescent="0.25">
      <c r="A160" s="1">
        <v>18.625</v>
      </c>
      <c r="B160" s="15">
        <v>1.40961674516009E-7</v>
      </c>
    </row>
    <row r="161" spans="1:2" x14ac:dyDescent="0.25">
      <c r="A161" s="1">
        <v>18.75</v>
      </c>
      <c r="B161" s="15">
        <v>1.40961747350893E-7</v>
      </c>
    </row>
    <row r="162" spans="1:2" x14ac:dyDescent="0.25">
      <c r="A162" s="1">
        <v>18.875</v>
      </c>
      <c r="B162" s="15">
        <v>1.4096179284961899E-7</v>
      </c>
    </row>
    <row r="163" spans="1:2" x14ac:dyDescent="0.25">
      <c r="A163" s="1">
        <v>19</v>
      </c>
      <c r="B163" s="15">
        <v>1.40961754804924E-7</v>
      </c>
    </row>
    <row r="164" spans="1:2" x14ac:dyDescent="0.25">
      <c r="A164" s="1">
        <v>19.125</v>
      </c>
      <c r="B164" s="15">
        <v>1.4096174649450299E-7</v>
      </c>
    </row>
    <row r="165" spans="1:2" x14ac:dyDescent="0.25">
      <c r="A165" s="1">
        <v>19.25</v>
      </c>
      <c r="B165" s="15">
        <v>1.40961745422076E-7</v>
      </c>
    </row>
    <row r="166" spans="1:2" x14ac:dyDescent="0.25">
      <c r="A166" s="1">
        <v>19.375</v>
      </c>
      <c r="B166" s="15">
        <v>1.4096172846508399E-7</v>
      </c>
    </row>
    <row r="167" spans="1:2" x14ac:dyDescent="0.25">
      <c r="A167" s="1">
        <v>19.5</v>
      </c>
      <c r="B167" s="15">
        <v>1.4096161909019001E-7</v>
      </c>
    </row>
    <row r="168" spans="1:2" x14ac:dyDescent="0.25">
      <c r="A168" s="1">
        <v>19.625</v>
      </c>
      <c r="B168" s="15">
        <v>1.4096161372502199E-7</v>
      </c>
    </row>
    <row r="169" spans="1:2" x14ac:dyDescent="0.25">
      <c r="A169" s="1">
        <v>19.75</v>
      </c>
      <c r="B169" s="15">
        <v>1.4096161383975499E-7</v>
      </c>
    </row>
    <row r="170" spans="1:2" x14ac:dyDescent="0.25">
      <c r="A170" s="1">
        <v>19.875</v>
      </c>
      <c r="B170" s="15">
        <v>1.4096159459837901E-7</v>
      </c>
    </row>
    <row r="171" spans="1:2" x14ac:dyDescent="0.25">
      <c r="A171" s="1">
        <v>20</v>
      </c>
      <c r="B171" s="15">
        <v>1.40961597108382E-7</v>
      </c>
    </row>
    <row r="172" spans="1:2" x14ac:dyDescent="0.25">
      <c r="A172" s="1">
        <v>20.125</v>
      </c>
      <c r="B172" s="15">
        <v>1.40961553332964E-7</v>
      </c>
    </row>
    <row r="173" spans="1:2" x14ac:dyDescent="0.25">
      <c r="A173" s="1">
        <v>20.25</v>
      </c>
      <c r="B173" s="15">
        <v>1.4096155138246399E-7</v>
      </c>
    </row>
    <row r="174" spans="1:2" x14ac:dyDescent="0.25">
      <c r="A174" s="1">
        <v>20.375</v>
      </c>
      <c r="B174" s="15">
        <v>1.4096154400391099E-7</v>
      </c>
    </row>
    <row r="175" spans="1:2" x14ac:dyDescent="0.25">
      <c r="A175" s="1">
        <v>20.5</v>
      </c>
      <c r="B175" s="15">
        <v>1.4096154403316899E-7</v>
      </c>
    </row>
    <row r="176" spans="1:2" x14ac:dyDescent="0.25">
      <c r="A176" s="1">
        <v>20.625</v>
      </c>
      <c r="B176" s="15">
        <v>1.40961548697203E-7</v>
      </c>
    </row>
    <row r="177" spans="1:2" x14ac:dyDescent="0.25">
      <c r="A177" s="1">
        <v>20.75</v>
      </c>
      <c r="B177" s="15">
        <v>1.4096155013154901E-7</v>
      </c>
    </row>
    <row r="178" spans="1:2" x14ac:dyDescent="0.25">
      <c r="A178" s="1">
        <v>20.875</v>
      </c>
      <c r="B178" s="15">
        <v>1.4096155031779501E-7</v>
      </c>
    </row>
    <row r="179" spans="1:2" x14ac:dyDescent="0.25">
      <c r="A179" s="1">
        <v>21</v>
      </c>
      <c r="B179" s="15">
        <v>1.4096157589623001E-7</v>
      </c>
    </row>
    <row r="180" spans="1:2" x14ac:dyDescent="0.25">
      <c r="A180" s="1">
        <v>21.125</v>
      </c>
      <c r="B180" s="15">
        <v>1.4096159356779699E-7</v>
      </c>
    </row>
    <row r="181" spans="1:2" x14ac:dyDescent="0.25">
      <c r="A181" s="1">
        <v>21.25</v>
      </c>
      <c r="B181" s="15">
        <v>1.40961613896182E-7</v>
      </c>
    </row>
    <row r="182" spans="1:2" x14ac:dyDescent="0.25">
      <c r="A182" s="1">
        <v>21.375</v>
      </c>
      <c r="B182" s="15">
        <v>1.4096163327602801E-7</v>
      </c>
    </row>
    <row r="183" spans="1:2" x14ac:dyDescent="0.25">
      <c r="A183" s="1">
        <v>21.5</v>
      </c>
      <c r="B183" s="15">
        <v>1.40961622240687E-7</v>
      </c>
    </row>
    <row r="184" spans="1:2" x14ac:dyDescent="0.25">
      <c r="A184" s="1">
        <v>21.625</v>
      </c>
      <c r="B184" s="15">
        <v>1.40961627124045E-7</v>
      </c>
    </row>
    <row r="185" spans="1:2" x14ac:dyDescent="0.25">
      <c r="A185" s="1">
        <v>21.75</v>
      </c>
      <c r="B185" s="15">
        <v>1.4096162950531899E-7</v>
      </c>
    </row>
    <row r="186" spans="1:2" x14ac:dyDescent="0.25">
      <c r="A186" s="1">
        <v>21.875</v>
      </c>
      <c r="B186" s="15">
        <v>1.40961635745365E-7</v>
      </c>
    </row>
    <row r="187" spans="1:2" x14ac:dyDescent="0.25">
      <c r="A187" s="1">
        <v>22</v>
      </c>
      <c r="B187" s="15">
        <v>1.4096164088490401E-7</v>
      </c>
    </row>
    <row r="188" spans="1:2" x14ac:dyDescent="0.25">
      <c r="A188" s="1">
        <v>22.125</v>
      </c>
      <c r="B188" s="15">
        <v>1.40961640670268E-7</v>
      </c>
    </row>
    <row r="189" spans="1:2" x14ac:dyDescent="0.25">
      <c r="A189" s="1">
        <v>22.25</v>
      </c>
      <c r="B189" s="15">
        <v>1.4096168690968201E-7</v>
      </c>
    </row>
    <row r="190" spans="1:2" x14ac:dyDescent="0.25">
      <c r="A190" s="1">
        <v>22.375</v>
      </c>
      <c r="B190" s="15">
        <v>1.4096169116017801E-7</v>
      </c>
    </row>
    <row r="191" spans="1:2" x14ac:dyDescent="0.25">
      <c r="A191" s="1">
        <v>22.5</v>
      </c>
      <c r="B191" s="15">
        <v>1.4096169250140701E-7</v>
      </c>
    </row>
    <row r="192" spans="1:2" x14ac:dyDescent="0.25">
      <c r="A192" s="1">
        <v>22.625</v>
      </c>
      <c r="B192" s="15">
        <v>1.4096168927627099E-7</v>
      </c>
    </row>
    <row r="193" spans="1:2" x14ac:dyDescent="0.25">
      <c r="A193" s="1">
        <v>22.75</v>
      </c>
      <c r="B193" s="15">
        <v>1.4096167750322199E-7</v>
      </c>
    </row>
    <row r="194" spans="1:2" x14ac:dyDescent="0.25">
      <c r="A194" s="1">
        <v>22.875</v>
      </c>
      <c r="B194" s="15">
        <v>1.4096164362620099E-7</v>
      </c>
    </row>
    <row r="195" spans="1:2" x14ac:dyDescent="0.25">
      <c r="A195" s="1">
        <v>23</v>
      </c>
      <c r="B195" s="15">
        <v>1.4096162839934799E-7</v>
      </c>
    </row>
    <row r="196" spans="1:2" x14ac:dyDescent="0.25">
      <c r="A196" s="1">
        <v>23.125</v>
      </c>
      <c r="B196" s="15">
        <v>1.40961627809255E-7</v>
      </c>
    </row>
    <row r="197" spans="1:2" x14ac:dyDescent="0.25">
      <c r="A197" s="1">
        <v>23.25</v>
      </c>
      <c r="B197" s="15">
        <v>1.409616243032E-7</v>
      </c>
    </row>
    <row r="198" spans="1:2" x14ac:dyDescent="0.25">
      <c r="A198" s="1">
        <v>23.375</v>
      </c>
      <c r="B198" s="15">
        <v>1.40961609072927E-7</v>
      </c>
    </row>
    <row r="199" spans="1:2" x14ac:dyDescent="0.25">
      <c r="A199" s="1">
        <v>23.5</v>
      </c>
      <c r="B199" s="15">
        <v>1.4096156974549801E-7</v>
      </c>
    </row>
    <row r="200" spans="1:2" x14ac:dyDescent="0.25">
      <c r="A200" s="1">
        <v>23.625</v>
      </c>
      <c r="B200" s="15">
        <v>1.40961564946668E-7</v>
      </c>
    </row>
    <row r="201" spans="1:2" x14ac:dyDescent="0.25">
      <c r="A201" s="1">
        <v>23.75</v>
      </c>
      <c r="B201" s="15">
        <v>1.40961560657163E-7</v>
      </c>
    </row>
    <row r="202" spans="1:2" x14ac:dyDescent="0.25">
      <c r="A202" s="1">
        <v>23.875</v>
      </c>
      <c r="B202" s="15">
        <v>1.4096155696767301E-7</v>
      </c>
    </row>
    <row r="203" spans="1:2" x14ac:dyDescent="0.25">
      <c r="A203" s="1">
        <v>24</v>
      </c>
      <c r="B203" s="15">
        <v>1.4096156146574399E-7</v>
      </c>
    </row>
    <row r="204" spans="1:2" x14ac:dyDescent="0.25">
      <c r="A204" s="1">
        <v>24.125</v>
      </c>
      <c r="B204" s="15">
        <v>1.40961560869405E-7</v>
      </c>
    </row>
    <row r="205" spans="1:2" x14ac:dyDescent="0.25">
      <c r="A205" s="1">
        <v>24.25</v>
      </c>
      <c r="B205" s="15">
        <v>1.40961595542013E-7</v>
      </c>
    </row>
    <row r="206" spans="1:2" x14ac:dyDescent="0.25">
      <c r="A206" s="1">
        <v>24.375</v>
      </c>
      <c r="B206" s="15">
        <v>1.4096167938856899E-7</v>
      </c>
    </row>
    <row r="207" spans="1:2" x14ac:dyDescent="0.25">
      <c r="A207" s="1">
        <v>24.5</v>
      </c>
      <c r="B207" s="15">
        <v>1.40961678370517E-7</v>
      </c>
    </row>
    <row r="208" spans="1:2" x14ac:dyDescent="0.25">
      <c r="A208" s="1">
        <v>24.625</v>
      </c>
      <c r="B208" s="15">
        <v>1.4096167646986501E-7</v>
      </c>
    </row>
    <row r="209" spans="1:2" x14ac:dyDescent="0.25">
      <c r="A209" s="1">
        <v>24.75</v>
      </c>
      <c r="B209" s="15">
        <v>1.40961676458573E-7</v>
      </c>
    </row>
    <row r="210" spans="1:2" x14ac:dyDescent="0.25">
      <c r="A210" s="1">
        <v>24.875</v>
      </c>
      <c r="B210" s="15">
        <v>1.40961682976314E-7</v>
      </c>
    </row>
    <row r="211" spans="1:2" x14ac:dyDescent="0.25">
      <c r="A211" s="1">
        <v>25</v>
      </c>
      <c r="B211" s="15">
        <v>1.4096167978262399E-7</v>
      </c>
    </row>
    <row r="212" spans="1:2" x14ac:dyDescent="0.25">
      <c r="A212" s="1">
        <v>25.125</v>
      </c>
      <c r="B212" s="15">
        <v>1.40961652396787E-7</v>
      </c>
    </row>
    <row r="213" spans="1:2" x14ac:dyDescent="0.25">
      <c r="A213" s="1">
        <v>25.25</v>
      </c>
      <c r="B213" s="15">
        <v>1.40961651217332E-7</v>
      </c>
    </row>
    <row r="214" spans="1:2" x14ac:dyDescent="0.25">
      <c r="A214" s="1">
        <v>25.375</v>
      </c>
      <c r="B214" s="15">
        <v>1.40961654262968E-7</v>
      </c>
    </row>
    <row r="215" spans="1:2" x14ac:dyDescent="0.25">
      <c r="A215" s="1">
        <v>25.5</v>
      </c>
      <c r="B215" s="15">
        <v>1.4096164378926601E-7</v>
      </c>
    </row>
    <row r="216" spans="1:2" x14ac:dyDescent="0.25">
      <c r="A216" s="1">
        <v>25.625</v>
      </c>
      <c r="B216" s="15">
        <v>1.4096162779059899E-7</v>
      </c>
    </row>
    <row r="217" spans="1:2" x14ac:dyDescent="0.25">
      <c r="A217" s="1">
        <v>25.75</v>
      </c>
      <c r="B217" s="15">
        <v>1.40961614669284E-7</v>
      </c>
    </row>
    <row r="218" spans="1:2" x14ac:dyDescent="0.25">
      <c r="A218" s="1">
        <v>25.875</v>
      </c>
      <c r="B218" s="15">
        <v>1.4096160435110501E-7</v>
      </c>
    </row>
    <row r="219" spans="1:2" x14ac:dyDescent="0.25">
      <c r="A219" s="1">
        <v>26</v>
      </c>
      <c r="B219" s="15">
        <v>1.4096159021267299E-7</v>
      </c>
    </row>
    <row r="220" spans="1:2" x14ac:dyDescent="0.25">
      <c r="A220" s="1">
        <v>26.125</v>
      </c>
      <c r="B220" s="15">
        <v>1.4096157919065899E-7</v>
      </c>
    </row>
    <row r="221" spans="1:2" x14ac:dyDescent="0.25">
      <c r="A221" s="1">
        <v>26.25</v>
      </c>
      <c r="B221" s="15">
        <v>1.40961560562038E-7</v>
      </c>
    </row>
    <row r="222" spans="1:2" x14ac:dyDescent="0.25">
      <c r="A222" s="1">
        <v>26.375</v>
      </c>
      <c r="B222" s="15">
        <v>1.4096155930869899E-7</v>
      </c>
    </row>
    <row r="223" spans="1:2" x14ac:dyDescent="0.25">
      <c r="A223" s="1">
        <v>26.5</v>
      </c>
      <c r="B223" s="15">
        <v>1.4096154091151099E-7</v>
      </c>
    </row>
    <row r="224" spans="1:2" x14ac:dyDescent="0.25">
      <c r="A224" s="1">
        <v>26.625</v>
      </c>
      <c r="B224" s="15">
        <v>1.4096153498904799E-7</v>
      </c>
    </row>
    <row r="225" spans="1:2" x14ac:dyDescent="0.25">
      <c r="A225" s="1">
        <v>26.75</v>
      </c>
      <c r="B225" s="15">
        <v>1.40961514800712E-7</v>
      </c>
    </row>
    <row r="226" spans="1:2" x14ac:dyDescent="0.25">
      <c r="A226" s="1">
        <v>26.875</v>
      </c>
      <c r="B226" s="15">
        <v>1.4096149134775001E-7</v>
      </c>
    </row>
    <row r="227" spans="1:2" x14ac:dyDescent="0.25">
      <c r="A227" s="1">
        <v>27</v>
      </c>
      <c r="B227" s="15">
        <v>1.40961507884547E-7</v>
      </c>
    </row>
    <row r="228" spans="1:2" x14ac:dyDescent="0.25">
      <c r="A228" s="1">
        <v>27.125</v>
      </c>
      <c r="B228" s="15">
        <v>1.4096153291285599E-7</v>
      </c>
    </row>
    <row r="229" spans="1:2" x14ac:dyDescent="0.25">
      <c r="A229" s="1">
        <v>27.25</v>
      </c>
      <c r="B229" s="15">
        <v>1.4096155343131101E-7</v>
      </c>
    </row>
    <row r="230" spans="1:2" x14ac:dyDescent="0.25">
      <c r="A230" s="1">
        <v>27.375</v>
      </c>
      <c r="B230" s="15">
        <v>1.4096156340661699E-7</v>
      </c>
    </row>
    <row r="231" spans="1:2" x14ac:dyDescent="0.25">
      <c r="A231" s="1">
        <v>27.5</v>
      </c>
      <c r="B231" s="15">
        <v>1.4096156766714899E-7</v>
      </c>
    </row>
    <row r="232" spans="1:2" x14ac:dyDescent="0.25">
      <c r="A232" s="1">
        <v>27.625</v>
      </c>
      <c r="B232" s="15">
        <v>1.40961566339894E-7</v>
      </c>
    </row>
    <row r="233" spans="1:2" x14ac:dyDescent="0.25">
      <c r="A233" s="1">
        <v>27.75</v>
      </c>
      <c r="B233" s="15">
        <v>1.40961564503393E-7</v>
      </c>
    </row>
    <row r="234" spans="1:2" x14ac:dyDescent="0.25">
      <c r="A234" s="1">
        <v>27.875</v>
      </c>
      <c r="B234" s="15">
        <v>1.4096156892702299E-7</v>
      </c>
    </row>
    <row r="235" spans="1:2" x14ac:dyDescent="0.25">
      <c r="A235" s="1">
        <v>28</v>
      </c>
      <c r="B235" s="15">
        <v>1.40961582812327E-7</v>
      </c>
    </row>
    <row r="236" spans="1:2" x14ac:dyDescent="0.25">
      <c r="A236" s="1">
        <v>28.125</v>
      </c>
      <c r="B236" s="15">
        <v>1.4096159867189601E-7</v>
      </c>
    </row>
    <row r="237" spans="1:2" x14ac:dyDescent="0.25">
      <c r="A237" s="1">
        <v>28.25</v>
      </c>
      <c r="B237" s="15">
        <v>1.4096161761647E-7</v>
      </c>
    </row>
    <row r="238" spans="1:2" x14ac:dyDescent="0.25">
      <c r="A238" s="1">
        <v>28.375</v>
      </c>
      <c r="B238" s="15">
        <v>1.4096162076615201E-7</v>
      </c>
    </row>
    <row r="239" spans="1:2" x14ac:dyDescent="0.25">
      <c r="A239" s="1">
        <v>28.5</v>
      </c>
      <c r="B239" s="15">
        <v>1.40961627712099E-7</v>
      </c>
    </row>
    <row r="240" spans="1:2" x14ac:dyDescent="0.25">
      <c r="A240" s="1">
        <v>28.625</v>
      </c>
      <c r="B240" s="15">
        <v>1.4096162849304799E-7</v>
      </c>
    </row>
    <row r="241" spans="1:2" x14ac:dyDescent="0.25">
      <c r="A241" s="1">
        <v>28.75</v>
      </c>
      <c r="B241" s="15">
        <v>1.4096162373991499E-7</v>
      </c>
    </row>
    <row r="242" spans="1:2" x14ac:dyDescent="0.25">
      <c r="A242" s="1">
        <v>28.875</v>
      </c>
      <c r="B242" s="15">
        <v>1.40961615497518E-7</v>
      </c>
    </row>
    <row r="243" spans="1:2" x14ac:dyDescent="0.25">
      <c r="A243" s="1">
        <v>29</v>
      </c>
      <c r="B243" s="15">
        <v>1.4096160565547E-7</v>
      </c>
    </row>
    <row r="244" spans="1:2" x14ac:dyDescent="0.25">
      <c r="A244" s="1">
        <v>29.125</v>
      </c>
      <c r="B244" s="15">
        <v>1.40961584284145E-7</v>
      </c>
    </row>
    <row r="245" spans="1:2" x14ac:dyDescent="0.25">
      <c r="A245" s="1">
        <v>29.25</v>
      </c>
      <c r="B245" s="15">
        <v>1.40961573823805E-7</v>
      </c>
    </row>
    <row r="246" spans="1:2" x14ac:dyDescent="0.25">
      <c r="A246" s="1">
        <v>29.375</v>
      </c>
      <c r="B246" s="15">
        <v>1.4096156287910499E-7</v>
      </c>
    </row>
    <row r="247" spans="1:2" x14ac:dyDescent="0.25">
      <c r="A247" s="1">
        <v>29.5</v>
      </c>
      <c r="B247" s="15">
        <v>1.4096156262871199E-7</v>
      </c>
    </row>
    <row r="248" spans="1:2" x14ac:dyDescent="0.25">
      <c r="A248" s="1">
        <v>29.625</v>
      </c>
      <c r="B248" s="15">
        <v>1.4096152858204599E-7</v>
      </c>
    </row>
    <row r="249" spans="1:2" x14ac:dyDescent="0.25">
      <c r="A249" s="1">
        <v>29.75</v>
      </c>
      <c r="B249" s="15">
        <v>1.4096152844847599E-7</v>
      </c>
    </row>
    <row r="250" spans="1:2" x14ac:dyDescent="0.25">
      <c r="A250" s="1">
        <v>29.875</v>
      </c>
      <c r="B250" s="15">
        <v>1.4096152592454701E-7</v>
      </c>
    </row>
    <row r="251" spans="1:2" x14ac:dyDescent="0.25">
      <c r="A251" s="1">
        <v>30</v>
      </c>
      <c r="B251" s="15">
        <v>1.4096153255452101E-7</v>
      </c>
    </row>
  </sheetData>
  <mergeCells count="1">
    <mergeCell ref="A1:A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2" sqref="B2"/>
    </sheetView>
  </sheetViews>
  <sheetFormatPr defaultRowHeight="15" x14ac:dyDescent="0.25"/>
  <cols>
    <col min="1" max="1" width="30.140625" style="2" customWidth="1"/>
    <col min="2" max="2" width="38.5703125" style="2" customWidth="1"/>
  </cols>
  <sheetData>
    <row r="1" spans="1:2" ht="33" x14ac:dyDescent="0.35">
      <c r="A1" s="19" t="s">
        <v>0</v>
      </c>
      <c r="B1" s="16" t="s">
        <v>14</v>
      </c>
    </row>
    <row r="2" spans="1:2" x14ac:dyDescent="0.25">
      <c r="A2" s="20"/>
      <c r="B2" s="9" t="s">
        <v>26</v>
      </c>
    </row>
    <row r="3" spans="1:2" x14ac:dyDescent="0.25">
      <c r="A3" s="5" t="s">
        <v>1</v>
      </c>
      <c r="B3" s="14">
        <v>52</v>
      </c>
    </row>
    <row r="4" spans="1:2" x14ac:dyDescent="0.25">
      <c r="A4" s="5" t="s">
        <v>2</v>
      </c>
      <c r="B4" s="14" t="s">
        <v>3</v>
      </c>
    </row>
    <row r="5" spans="1:2" ht="31.5" x14ac:dyDescent="0.25">
      <c r="A5" s="6" t="s">
        <v>4</v>
      </c>
      <c r="B5" s="5">
        <v>4</v>
      </c>
    </row>
    <row r="6" spans="1:2" x14ac:dyDescent="0.25">
      <c r="A6" s="6" t="s">
        <v>5</v>
      </c>
      <c r="B6" s="14">
        <v>44.923141666666659</v>
      </c>
    </row>
    <row r="7" spans="1:2" ht="33" x14ac:dyDescent="0.25">
      <c r="A7" s="6" t="s">
        <v>6</v>
      </c>
      <c r="B7" s="5">
        <v>37.44</v>
      </c>
    </row>
    <row r="8" spans="1:2" ht="33" x14ac:dyDescent="0.25">
      <c r="A8" s="6" t="s">
        <v>7</v>
      </c>
      <c r="B8" s="5">
        <v>33.249683333333344</v>
      </c>
    </row>
    <row r="9" spans="1:2" x14ac:dyDescent="0.25">
      <c r="A9" s="5" t="s">
        <v>8</v>
      </c>
      <c r="B9" s="14">
        <v>85</v>
      </c>
    </row>
    <row r="10" spans="1:2" s="3" customFormat="1" ht="18" x14ac:dyDescent="0.25">
      <c r="A10" s="8" t="s">
        <v>13</v>
      </c>
      <c r="B10" s="8" t="s">
        <v>23</v>
      </c>
    </row>
    <row r="11" spans="1:2" x14ac:dyDescent="0.25">
      <c r="A11" s="1">
        <v>0</v>
      </c>
      <c r="B11" s="15">
        <v>1.40959262666834E-7</v>
      </c>
    </row>
    <row r="12" spans="1:2" x14ac:dyDescent="0.25">
      <c r="A12" s="1">
        <v>0.125</v>
      </c>
      <c r="B12" s="15">
        <v>1.4095926608720699E-7</v>
      </c>
    </row>
    <row r="13" spans="1:2" x14ac:dyDescent="0.25">
      <c r="A13" s="1">
        <v>0.25</v>
      </c>
      <c r="B13" s="15">
        <v>1.4095916848645101E-7</v>
      </c>
    </row>
    <row r="14" spans="1:2" x14ac:dyDescent="0.25">
      <c r="A14" s="1">
        <v>0.375</v>
      </c>
      <c r="B14" s="15">
        <v>1.40959173999841E-7</v>
      </c>
    </row>
    <row r="15" spans="1:2" x14ac:dyDescent="0.25">
      <c r="A15" s="1">
        <v>0.5</v>
      </c>
      <c r="B15" s="15">
        <v>1.4095912372997401E-7</v>
      </c>
    </row>
    <row r="16" spans="1:2" x14ac:dyDescent="0.25">
      <c r="A16" s="1">
        <v>0.625</v>
      </c>
      <c r="B16" s="15">
        <v>1.4095937397815001E-7</v>
      </c>
    </row>
    <row r="17" spans="1:2" x14ac:dyDescent="0.25">
      <c r="A17" s="1">
        <v>0.75</v>
      </c>
      <c r="B17" s="15">
        <v>1.4095940701205699E-7</v>
      </c>
    </row>
    <row r="18" spans="1:2" x14ac:dyDescent="0.25">
      <c r="A18" s="1">
        <v>0.875</v>
      </c>
      <c r="B18" s="15">
        <v>1.4095937907211499E-7</v>
      </c>
    </row>
    <row r="19" spans="1:2" x14ac:dyDescent="0.25">
      <c r="A19" s="1">
        <v>1</v>
      </c>
      <c r="B19" s="15">
        <v>1.4095924453736201E-7</v>
      </c>
    </row>
    <row r="20" spans="1:2" x14ac:dyDescent="0.25">
      <c r="A20" s="1">
        <v>1.125</v>
      </c>
      <c r="B20" s="15">
        <v>1.40958990778777E-7</v>
      </c>
    </row>
    <row r="21" spans="1:2" x14ac:dyDescent="0.25">
      <c r="A21" s="1">
        <v>1.25</v>
      </c>
      <c r="B21" s="15">
        <v>1.4095885180152401E-7</v>
      </c>
    </row>
    <row r="22" spans="1:2" x14ac:dyDescent="0.25">
      <c r="A22" s="1">
        <v>1.375</v>
      </c>
      <c r="B22" s="15">
        <v>1.40958885912412E-7</v>
      </c>
    </row>
    <row r="23" spans="1:2" x14ac:dyDescent="0.25">
      <c r="A23" s="1">
        <v>1.5</v>
      </c>
      <c r="B23" s="15">
        <v>1.40958910197125E-7</v>
      </c>
    </row>
    <row r="24" spans="1:2" x14ac:dyDescent="0.25">
      <c r="A24" s="1">
        <v>1.625</v>
      </c>
      <c r="B24" s="15">
        <v>1.4095891414748301E-7</v>
      </c>
    </row>
    <row r="25" spans="1:2" x14ac:dyDescent="0.25">
      <c r="A25" s="1">
        <v>1.75</v>
      </c>
      <c r="B25" s="15">
        <v>1.40959053975347E-7</v>
      </c>
    </row>
    <row r="26" spans="1:2" x14ac:dyDescent="0.25">
      <c r="A26" s="1">
        <v>1.875</v>
      </c>
      <c r="B26" s="15">
        <v>1.40959114684295E-7</v>
      </c>
    </row>
    <row r="27" spans="1:2" x14ac:dyDescent="0.25">
      <c r="A27" s="1">
        <v>2</v>
      </c>
      <c r="B27" s="15">
        <v>1.4095910621680401E-7</v>
      </c>
    </row>
    <row r="28" spans="1:2" x14ac:dyDescent="0.25">
      <c r="A28" s="1">
        <v>2.125</v>
      </c>
      <c r="B28" s="15">
        <v>1.40959162593421E-7</v>
      </c>
    </row>
    <row r="29" spans="1:2" x14ac:dyDescent="0.25">
      <c r="A29" s="1">
        <v>2.25</v>
      </c>
      <c r="B29" s="15">
        <v>1.4095921323892001E-7</v>
      </c>
    </row>
    <row r="30" spans="1:2" x14ac:dyDescent="0.25">
      <c r="A30" s="1">
        <v>2.375</v>
      </c>
      <c r="B30" s="15">
        <v>1.4095927220472201E-7</v>
      </c>
    </row>
    <row r="31" spans="1:2" x14ac:dyDescent="0.25">
      <c r="A31" s="1">
        <v>2.5</v>
      </c>
      <c r="B31" s="15">
        <v>1.40959417233627E-7</v>
      </c>
    </row>
    <row r="32" spans="1:2" x14ac:dyDescent="0.25">
      <c r="A32" s="1">
        <v>2.625</v>
      </c>
      <c r="B32" s="15">
        <v>1.40959450268265E-7</v>
      </c>
    </row>
    <row r="33" spans="1:2" x14ac:dyDescent="0.25">
      <c r="A33" s="1">
        <v>2.75</v>
      </c>
      <c r="B33" s="15">
        <v>1.4095942654003101E-7</v>
      </c>
    </row>
    <row r="34" spans="1:2" x14ac:dyDescent="0.25">
      <c r="A34" s="1">
        <v>2.875</v>
      </c>
      <c r="B34" s="15">
        <v>1.40959456452738E-7</v>
      </c>
    </row>
    <row r="35" spans="1:2" x14ac:dyDescent="0.25">
      <c r="A35" s="1">
        <v>3</v>
      </c>
      <c r="B35" s="15">
        <v>1.4095954662320201E-7</v>
      </c>
    </row>
    <row r="36" spans="1:2" x14ac:dyDescent="0.25">
      <c r="A36" s="1">
        <v>3.125</v>
      </c>
      <c r="B36" s="15">
        <v>1.4095957116083601E-7</v>
      </c>
    </row>
    <row r="37" spans="1:2" x14ac:dyDescent="0.25">
      <c r="A37" s="1">
        <v>3.25</v>
      </c>
      <c r="B37" s="15">
        <v>1.4095965145114199E-7</v>
      </c>
    </row>
    <row r="38" spans="1:2" x14ac:dyDescent="0.25">
      <c r="A38" s="1">
        <v>3.375</v>
      </c>
      <c r="B38" s="15">
        <v>1.4095975715436199E-7</v>
      </c>
    </row>
    <row r="39" spans="1:2" x14ac:dyDescent="0.25">
      <c r="A39" s="1">
        <v>3.5</v>
      </c>
      <c r="B39" s="15">
        <v>1.4095975618096801E-7</v>
      </c>
    </row>
    <row r="40" spans="1:2" x14ac:dyDescent="0.25">
      <c r="A40" s="1">
        <v>3.625</v>
      </c>
      <c r="B40" s="15">
        <v>1.40959764787101E-7</v>
      </c>
    </row>
    <row r="41" spans="1:2" x14ac:dyDescent="0.25">
      <c r="A41" s="1">
        <v>3.75</v>
      </c>
      <c r="B41" s="15">
        <v>1.4095979978510499E-7</v>
      </c>
    </row>
    <row r="42" spans="1:2" x14ac:dyDescent="0.25">
      <c r="A42" s="1">
        <v>3.875</v>
      </c>
      <c r="B42" s="15">
        <v>1.40959995515439E-7</v>
      </c>
    </row>
    <row r="43" spans="1:2" x14ac:dyDescent="0.25">
      <c r="A43" s="1">
        <v>4</v>
      </c>
      <c r="B43" s="15">
        <v>1.40960125151444E-7</v>
      </c>
    </row>
    <row r="44" spans="1:2" x14ac:dyDescent="0.25">
      <c r="A44" s="1">
        <v>4.125</v>
      </c>
      <c r="B44" s="15">
        <v>1.4096012431908701E-7</v>
      </c>
    </row>
    <row r="45" spans="1:2" x14ac:dyDescent="0.25">
      <c r="A45" s="1">
        <v>4.25</v>
      </c>
      <c r="B45" s="15">
        <v>1.40960177348454E-7</v>
      </c>
    </row>
    <row r="46" spans="1:2" x14ac:dyDescent="0.25">
      <c r="A46" s="1">
        <v>4.375</v>
      </c>
      <c r="B46" s="15">
        <v>1.4096006591955499E-7</v>
      </c>
    </row>
    <row r="47" spans="1:2" x14ac:dyDescent="0.25">
      <c r="A47" s="1">
        <v>4.5</v>
      </c>
      <c r="B47" s="15">
        <v>1.4096008082711101E-7</v>
      </c>
    </row>
    <row r="48" spans="1:2" x14ac:dyDescent="0.25">
      <c r="A48" s="1">
        <v>4.625</v>
      </c>
      <c r="B48" s="15">
        <v>1.4096007119827401E-7</v>
      </c>
    </row>
    <row r="49" spans="1:2" x14ac:dyDescent="0.25">
      <c r="A49" s="1">
        <v>4.75</v>
      </c>
      <c r="B49" s="15">
        <v>1.4096006287869001E-7</v>
      </c>
    </row>
    <row r="50" spans="1:2" x14ac:dyDescent="0.25">
      <c r="A50" s="1">
        <v>4.875</v>
      </c>
      <c r="B50" s="15">
        <v>1.4096005441726799E-7</v>
      </c>
    </row>
    <row r="51" spans="1:2" x14ac:dyDescent="0.25">
      <c r="A51" s="1">
        <v>5</v>
      </c>
      <c r="B51" s="15">
        <v>1.4096009300009699E-7</v>
      </c>
    </row>
    <row r="52" spans="1:2" x14ac:dyDescent="0.25">
      <c r="A52" s="1">
        <v>5.125</v>
      </c>
      <c r="B52" s="15">
        <v>1.40960069118272E-7</v>
      </c>
    </row>
    <row r="53" spans="1:2" x14ac:dyDescent="0.25">
      <c r="A53" s="1">
        <v>5.25</v>
      </c>
      <c r="B53" s="15">
        <v>1.4096004172372099E-7</v>
      </c>
    </row>
    <row r="54" spans="1:2" x14ac:dyDescent="0.25">
      <c r="A54" s="1">
        <v>5.375</v>
      </c>
      <c r="B54" s="15">
        <v>1.4096005042257699E-7</v>
      </c>
    </row>
    <row r="55" spans="1:2" x14ac:dyDescent="0.25">
      <c r="A55" s="1">
        <v>5.5</v>
      </c>
      <c r="B55" s="15">
        <v>1.4095992929595701E-7</v>
      </c>
    </row>
    <row r="56" spans="1:2" x14ac:dyDescent="0.25">
      <c r="A56" s="1">
        <v>5.625</v>
      </c>
      <c r="B56" s="15">
        <v>1.4095997942710201E-7</v>
      </c>
    </row>
    <row r="57" spans="1:2" x14ac:dyDescent="0.25">
      <c r="A57" s="1">
        <v>5.75</v>
      </c>
      <c r="B57" s="15">
        <v>1.40960020943178E-7</v>
      </c>
    </row>
    <row r="58" spans="1:2" x14ac:dyDescent="0.25">
      <c r="A58" s="1">
        <v>5.875</v>
      </c>
      <c r="B58" s="15">
        <v>1.40960054153528E-7</v>
      </c>
    </row>
    <row r="59" spans="1:2" x14ac:dyDescent="0.25">
      <c r="A59" s="1">
        <v>6</v>
      </c>
      <c r="B59" s="15">
        <v>1.4096006108854001E-7</v>
      </c>
    </row>
    <row r="60" spans="1:2" x14ac:dyDescent="0.25">
      <c r="A60" s="1">
        <v>6.125</v>
      </c>
      <c r="B60" s="15">
        <v>1.4096007230695001E-7</v>
      </c>
    </row>
    <row r="61" spans="1:2" x14ac:dyDescent="0.25">
      <c r="A61" s="1">
        <v>6.25</v>
      </c>
      <c r="B61" s="15">
        <v>1.40960081798675E-7</v>
      </c>
    </row>
    <row r="62" spans="1:2" x14ac:dyDescent="0.25">
      <c r="A62" s="1">
        <v>6.375</v>
      </c>
      <c r="B62" s="15">
        <v>1.4096004190202E-7</v>
      </c>
    </row>
    <row r="63" spans="1:2" x14ac:dyDescent="0.25">
      <c r="A63" s="1">
        <v>6.5</v>
      </c>
      <c r="B63" s="15">
        <v>1.40959980372222E-7</v>
      </c>
    </row>
    <row r="64" spans="1:2" x14ac:dyDescent="0.25">
      <c r="A64" s="1">
        <v>6.625</v>
      </c>
      <c r="B64" s="15">
        <v>1.4095996168801001E-7</v>
      </c>
    </row>
    <row r="65" spans="1:2" x14ac:dyDescent="0.25">
      <c r="A65" s="1">
        <v>6.75</v>
      </c>
      <c r="B65" s="15">
        <v>1.4095993564006599E-7</v>
      </c>
    </row>
    <row r="66" spans="1:2" x14ac:dyDescent="0.25">
      <c r="A66" s="1">
        <v>6.875</v>
      </c>
      <c r="B66" s="15">
        <v>1.40959952827691E-7</v>
      </c>
    </row>
    <row r="67" spans="1:2" x14ac:dyDescent="0.25">
      <c r="A67" s="1">
        <v>7</v>
      </c>
      <c r="B67" s="15">
        <v>1.4095994080784E-7</v>
      </c>
    </row>
    <row r="68" spans="1:2" x14ac:dyDescent="0.25">
      <c r="A68" s="1">
        <v>7.125</v>
      </c>
      <c r="B68" s="15">
        <v>1.4095991778544799E-7</v>
      </c>
    </row>
    <row r="69" spans="1:2" x14ac:dyDescent="0.25">
      <c r="A69" s="1">
        <v>7.25</v>
      </c>
      <c r="B69" s="15">
        <v>1.4095988439182999E-7</v>
      </c>
    </row>
    <row r="70" spans="1:2" x14ac:dyDescent="0.25">
      <c r="A70" s="1">
        <v>7.375</v>
      </c>
      <c r="B70" s="15">
        <v>1.4095983397326501E-7</v>
      </c>
    </row>
    <row r="71" spans="1:2" x14ac:dyDescent="0.25">
      <c r="A71" s="1">
        <v>7.5</v>
      </c>
      <c r="B71" s="15">
        <v>1.4095982338344801E-7</v>
      </c>
    </row>
    <row r="72" spans="1:2" x14ac:dyDescent="0.25">
      <c r="A72" s="1">
        <v>7.625</v>
      </c>
      <c r="B72" s="15">
        <v>1.40959754739126E-7</v>
      </c>
    </row>
    <row r="73" spans="1:2" x14ac:dyDescent="0.25">
      <c r="A73" s="1">
        <v>7.75</v>
      </c>
      <c r="B73" s="15">
        <v>1.40959712947536E-7</v>
      </c>
    </row>
    <row r="74" spans="1:2" x14ac:dyDescent="0.25">
      <c r="A74" s="1">
        <v>7.875</v>
      </c>
      <c r="B74" s="15">
        <v>1.4095970699719699E-7</v>
      </c>
    </row>
    <row r="75" spans="1:2" x14ac:dyDescent="0.25">
      <c r="A75" s="1">
        <v>8</v>
      </c>
      <c r="B75" s="15">
        <v>1.4095969051537E-7</v>
      </c>
    </row>
    <row r="76" spans="1:2" x14ac:dyDescent="0.25">
      <c r="A76" s="1">
        <v>8.125</v>
      </c>
      <c r="B76" s="15">
        <v>1.4095966075116499E-7</v>
      </c>
    </row>
    <row r="77" spans="1:2" x14ac:dyDescent="0.25">
      <c r="A77" s="1">
        <v>8.25</v>
      </c>
      <c r="B77" s="15">
        <v>1.4095965123580499E-7</v>
      </c>
    </row>
    <row r="78" spans="1:2" x14ac:dyDescent="0.25">
      <c r="A78" s="1">
        <v>8.375</v>
      </c>
      <c r="B78" s="15">
        <v>1.40959580024627E-7</v>
      </c>
    </row>
    <row r="79" spans="1:2" x14ac:dyDescent="0.25">
      <c r="A79" s="1">
        <v>8.5</v>
      </c>
      <c r="B79" s="15">
        <v>1.4095950818152401E-7</v>
      </c>
    </row>
    <row r="80" spans="1:2" x14ac:dyDescent="0.25">
      <c r="A80" s="1">
        <v>8.625</v>
      </c>
      <c r="B80" s="15">
        <v>1.40959438672487E-7</v>
      </c>
    </row>
    <row r="81" spans="1:2" x14ac:dyDescent="0.25">
      <c r="A81" s="1">
        <v>8.75</v>
      </c>
      <c r="B81" s="15">
        <v>1.40959432631491E-7</v>
      </c>
    </row>
    <row r="82" spans="1:2" x14ac:dyDescent="0.25">
      <c r="A82" s="1">
        <v>8.875</v>
      </c>
      <c r="B82" s="15">
        <v>1.4095916740157301E-7</v>
      </c>
    </row>
    <row r="83" spans="1:2" x14ac:dyDescent="0.25">
      <c r="A83" s="1">
        <v>9</v>
      </c>
      <c r="B83" s="15">
        <v>1.4095917527199899E-7</v>
      </c>
    </row>
    <row r="84" spans="1:2" x14ac:dyDescent="0.25">
      <c r="A84" s="1">
        <v>9.125</v>
      </c>
      <c r="B84" s="15">
        <v>1.4095919486660899E-7</v>
      </c>
    </row>
    <row r="85" spans="1:2" x14ac:dyDescent="0.25">
      <c r="A85" s="1">
        <v>9.25</v>
      </c>
      <c r="B85" s="15">
        <v>1.4095920533861901E-7</v>
      </c>
    </row>
    <row r="86" spans="1:2" x14ac:dyDescent="0.25">
      <c r="A86" s="1">
        <v>9.375</v>
      </c>
      <c r="B86" s="15">
        <v>1.4095924417815699E-7</v>
      </c>
    </row>
    <row r="87" spans="1:2" x14ac:dyDescent="0.25">
      <c r="A87" s="1">
        <v>9.5</v>
      </c>
      <c r="B87" s="15">
        <v>1.4095915593628099E-7</v>
      </c>
    </row>
    <row r="88" spans="1:2" x14ac:dyDescent="0.25">
      <c r="A88" s="1">
        <v>9.625</v>
      </c>
      <c r="B88" s="15">
        <v>1.40959027880642E-7</v>
      </c>
    </row>
    <row r="89" spans="1:2" x14ac:dyDescent="0.25">
      <c r="A89" s="1">
        <v>9.75</v>
      </c>
      <c r="B89" s="15">
        <v>1.4095904072820899E-7</v>
      </c>
    </row>
    <row r="90" spans="1:2" x14ac:dyDescent="0.25">
      <c r="A90" s="1">
        <v>9.875</v>
      </c>
      <c r="B90" s="15">
        <v>1.4095905068176399E-7</v>
      </c>
    </row>
    <row r="91" spans="1:2" x14ac:dyDescent="0.25">
      <c r="A91" s="1">
        <v>10</v>
      </c>
      <c r="B91" s="15">
        <v>1.4095905456724499E-7</v>
      </c>
    </row>
    <row r="92" spans="1:2" x14ac:dyDescent="0.25">
      <c r="A92" s="1">
        <v>10.125</v>
      </c>
      <c r="B92" s="15">
        <v>1.4095913437766001E-7</v>
      </c>
    </row>
    <row r="93" spans="1:2" x14ac:dyDescent="0.25">
      <c r="A93" s="1">
        <v>10.25</v>
      </c>
      <c r="B93" s="15">
        <v>1.4095915192468599E-7</v>
      </c>
    </row>
    <row r="94" spans="1:2" x14ac:dyDescent="0.25">
      <c r="A94" s="1">
        <v>10.375</v>
      </c>
      <c r="B94" s="15">
        <v>1.40959190652475E-7</v>
      </c>
    </row>
    <row r="95" spans="1:2" x14ac:dyDescent="0.25">
      <c r="A95" s="1">
        <v>10.5</v>
      </c>
      <c r="B95" s="15">
        <v>1.4095926477771801E-7</v>
      </c>
    </row>
    <row r="96" spans="1:2" x14ac:dyDescent="0.25">
      <c r="A96" s="1">
        <v>10.625</v>
      </c>
      <c r="B96" s="15">
        <v>1.4095923958394399E-7</v>
      </c>
    </row>
    <row r="97" spans="1:2" x14ac:dyDescent="0.25">
      <c r="A97" s="1">
        <v>10.75</v>
      </c>
      <c r="B97" s="15">
        <v>1.4095923276143199E-7</v>
      </c>
    </row>
    <row r="98" spans="1:2" x14ac:dyDescent="0.25">
      <c r="A98" s="1">
        <v>10.875</v>
      </c>
      <c r="B98" s="15">
        <v>1.4095925930458799E-7</v>
      </c>
    </row>
    <row r="99" spans="1:2" x14ac:dyDescent="0.25">
      <c r="A99" s="1">
        <v>11</v>
      </c>
      <c r="B99" s="15">
        <v>1.4095926287613899E-7</v>
      </c>
    </row>
    <row r="100" spans="1:2" x14ac:dyDescent="0.25">
      <c r="A100" s="1">
        <v>11.125</v>
      </c>
      <c r="B100" s="15">
        <v>1.4095927938070901E-7</v>
      </c>
    </row>
    <row r="101" spans="1:2" x14ac:dyDescent="0.25">
      <c r="A101" s="1">
        <v>11.25</v>
      </c>
      <c r="B101" s="15">
        <v>1.40959244146E-7</v>
      </c>
    </row>
    <row r="102" spans="1:2" x14ac:dyDescent="0.25">
      <c r="A102" s="1">
        <v>11.375</v>
      </c>
      <c r="B102" s="15">
        <v>1.40959230144888E-7</v>
      </c>
    </row>
    <row r="103" spans="1:2" x14ac:dyDescent="0.25">
      <c r="A103" s="1">
        <v>11.5</v>
      </c>
      <c r="B103" s="15">
        <v>1.4095930459261099E-7</v>
      </c>
    </row>
    <row r="104" spans="1:2" x14ac:dyDescent="0.25">
      <c r="A104" s="1">
        <v>11.625</v>
      </c>
      <c r="B104" s="15">
        <v>1.4095930392165499E-7</v>
      </c>
    </row>
    <row r="105" spans="1:2" x14ac:dyDescent="0.25">
      <c r="A105" s="1">
        <v>11.75</v>
      </c>
      <c r="B105" s="15">
        <v>1.4095930653630901E-7</v>
      </c>
    </row>
    <row r="106" spans="1:2" x14ac:dyDescent="0.25">
      <c r="A106" s="1">
        <v>11.875</v>
      </c>
      <c r="B106" s="15">
        <v>1.40959313383776E-7</v>
      </c>
    </row>
    <row r="107" spans="1:2" x14ac:dyDescent="0.25">
      <c r="A107" s="1">
        <v>12</v>
      </c>
      <c r="B107" s="15">
        <v>1.4095924850338301E-7</v>
      </c>
    </row>
    <row r="108" spans="1:2" x14ac:dyDescent="0.25">
      <c r="A108" s="1">
        <v>12.125</v>
      </c>
      <c r="B108" s="15">
        <v>1.4095924466137301E-7</v>
      </c>
    </row>
    <row r="109" spans="1:2" x14ac:dyDescent="0.25">
      <c r="A109" s="1">
        <v>12.25</v>
      </c>
      <c r="B109" s="15">
        <v>1.40959222887827E-7</v>
      </c>
    </row>
    <row r="110" spans="1:2" x14ac:dyDescent="0.25">
      <c r="A110" s="1">
        <v>12.375</v>
      </c>
      <c r="B110" s="15">
        <v>1.4095922361416501E-7</v>
      </c>
    </row>
    <row r="111" spans="1:2" x14ac:dyDescent="0.25">
      <c r="A111" s="1">
        <v>12.5</v>
      </c>
      <c r="B111" s="15">
        <v>1.40959212265287E-7</v>
      </c>
    </row>
    <row r="112" spans="1:2" x14ac:dyDescent="0.25">
      <c r="A112" s="1">
        <v>12.625</v>
      </c>
      <c r="B112" s="15">
        <v>1.40959286415177E-7</v>
      </c>
    </row>
    <row r="113" spans="1:2" x14ac:dyDescent="0.25">
      <c r="A113" s="1">
        <v>12.75</v>
      </c>
      <c r="B113" s="15">
        <v>1.4095932129443099E-7</v>
      </c>
    </row>
    <row r="114" spans="1:2" x14ac:dyDescent="0.25">
      <c r="A114" s="1">
        <v>12.875</v>
      </c>
      <c r="B114" s="15">
        <v>1.4095938233781E-7</v>
      </c>
    </row>
    <row r="115" spans="1:2" x14ac:dyDescent="0.25">
      <c r="A115" s="1">
        <v>13</v>
      </c>
      <c r="B115" s="15">
        <v>1.4095940760584699E-7</v>
      </c>
    </row>
    <row r="116" spans="1:2" x14ac:dyDescent="0.25">
      <c r="A116" s="1">
        <v>13.125</v>
      </c>
      <c r="B116" s="15">
        <v>1.4095941881563499E-7</v>
      </c>
    </row>
    <row r="117" spans="1:2" x14ac:dyDescent="0.25">
      <c r="A117" s="1">
        <v>13.25</v>
      </c>
      <c r="B117" s="15">
        <v>1.4095940020640301E-7</v>
      </c>
    </row>
    <row r="118" spans="1:2" x14ac:dyDescent="0.25">
      <c r="A118" s="1">
        <v>13.375</v>
      </c>
      <c r="B118" s="15">
        <v>1.4095941229491501E-7</v>
      </c>
    </row>
    <row r="119" spans="1:2" x14ac:dyDescent="0.25">
      <c r="A119" s="1">
        <v>13.5</v>
      </c>
      <c r="B119" s="15">
        <v>1.4095952803556101E-7</v>
      </c>
    </row>
    <row r="120" spans="1:2" x14ac:dyDescent="0.25">
      <c r="A120" s="1">
        <v>13.625</v>
      </c>
      <c r="B120" s="15">
        <v>1.40959569669615E-7</v>
      </c>
    </row>
    <row r="121" spans="1:2" x14ac:dyDescent="0.25">
      <c r="A121" s="1">
        <v>13.75</v>
      </c>
      <c r="B121" s="15">
        <v>1.4095956240413701E-7</v>
      </c>
    </row>
    <row r="122" spans="1:2" x14ac:dyDescent="0.25">
      <c r="A122" s="1">
        <v>13.875</v>
      </c>
      <c r="B122" s="15">
        <v>1.4095966748189599E-7</v>
      </c>
    </row>
    <row r="123" spans="1:2" x14ac:dyDescent="0.25">
      <c r="A123" s="1">
        <v>14</v>
      </c>
      <c r="B123" s="15">
        <v>1.4095968695001901E-7</v>
      </c>
    </row>
    <row r="124" spans="1:2" x14ac:dyDescent="0.25">
      <c r="A124" s="1">
        <v>14.125</v>
      </c>
      <c r="B124" s="15">
        <v>1.4095976625283699E-7</v>
      </c>
    </row>
    <row r="125" spans="1:2" x14ac:dyDescent="0.25">
      <c r="A125" s="1">
        <v>14.25</v>
      </c>
      <c r="B125" s="15">
        <v>1.40959794286694E-7</v>
      </c>
    </row>
    <row r="126" spans="1:2" x14ac:dyDescent="0.25">
      <c r="A126" s="1">
        <v>14.375</v>
      </c>
      <c r="B126" s="15">
        <v>1.40959785725726E-7</v>
      </c>
    </row>
    <row r="127" spans="1:2" x14ac:dyDescent="0.25">
      <c r="A127" s="1">
        <v>14.5</v>
      </c>
      <c r="B127" s="15">
        <v>1.40959824460459E-7</v>
      </c>
    </row>
    <row r="128" spans="1:2" x14ac:dyDescent="0.25">
      <c r="A128" s="1">
        <v>14.625</v>
      </c>
      <c r="B128" s="15">
        <v>1.4095983054974199E-7</v>
      </c>
    </row>
    <row r="129" spans="1:2" x14ac:dyDescent="0.25">
      <c r="A129" s="1">
        <v>14.75</v>
      </c>
      <c r="B129" s="15">
        <v>1.4095986492341901E-7</v>
      </c>
    </row>
    <row r="130" spans="1:2" x14ac:dyDescent="0.25">
      <c r="A130" s="1">
        <v>14.875</v>
      </c>
      <c r="B130" s="15">
        <v>1.4095986007789599E-7</v>
      </c>
    </row>
    <row r="131" spans="1:2" x14ac:dyDescent="0.25">
      <c r="A131" s="1">
        <v>15</v>
      </c>
      <c r="B131" s="15">
        <v>1.4095986861291901E-7</v>
      </c>
    </row>
    <row r="132" spans="1:2" x14ac:dyDescent="0.25">
      <c r="A132" s="1">
        <v>15.125</v>
      </c>
      <c r="B132" s="15">
        <v>1.40959853028135E-7</v>
      </c>
    </row>
    <row r="133" spans="1:2" x14ac:dyDescent="0.25">
      <c r="A133" s="1">
        <v>15.25</v>
      </c>
      <c r="B133" s="15">
        <v>1.4095986016862799E-7</v>
      </c>
    </row>
    <row r="134" spans="1:2" x14ac:dyDescent="0.25">
      <c r="A134" s="1">
        <v>15.375</v>
      </c>
      <c r="B134" s="15">
        <v>1.4095988180990199E-7</v>
      </c>
    </row>
    <row r="135" spans="1:2" x14ac:dyDescent="0.25">
      <c r="A135" s="1">
        <v>15.5</v>
      </c>
      <c r="B135" s="15">
        <v>1.4095989045552501E-7</v>
      </c>
    </row>
    <row r="136" spans="1:2" x14ac:dyDescent="0.25">
      <c r="A136" s="1">
        <v>15.625</v>
      </c>
      <c r="B136" s="15">
        <v>1.40959840574902E-7</v>
      </c>
    </row>
    <row r="137" spans="1:2" x14ac:dyDescent="0.25">
      <c r="A137" s="1">
        <v>15.75</v>
      </c>
      <c r="B137" s="15">
        <v>1.4095982001104401E-7</v>
      </c>
    </row>
    <row r="138" spans="1:2" x14ac:dyDescent="0.25">
      <c r="A138" s="1">
        <v>15.875</v>
      </c>
      <c r="B138" s="15">
        <v>1.4095979103006501E-7</v>
      </c>
    </row>
    <row r="139" spans="1:2" x14ac:dyDescent="0.25">
      <c r="A139" s="1">
        <v>16</v>
      </c>
      <c r="B139" s="15">
        <v>1.4095967319945801E-7</v>
      </c>
    </row>
    <row r="140" spans="1:2" x14ac:dyDescent="0.25">
      <c r="A140" s="1">
        <v>16.125</v>
      </c>
      <c r="B140" s="15">
        <v>1.40959672689387E-7</v>
      </c>
    </row>
    <row r="141" spans="1:2" x14ac:dyDescent="0.25">
      <c r="A141" s="1">
        <v>16.25</v>
      </c>
      <c r="B141" s="15">
        <v>1.40959691483095E-7</v>
      </c>
    </row>
    <row r="142" spans="1:2" x14ac:dyDescent="0.25">
      <c r="A142" s="1">
        <v>16.375</v>
      </c>
      <c r="B142" s="15">
        <v>1.4095968829656399E-7</v>
      </c>
    </row>
    <row r="143" spans="1:2" x14ac:dyDescent="0.25">
      <c r="A143" s="1">
        <v>16.5</v>
      </c>
      <c r="B143" s="15">
        <v>1.4095967151319099E-7</v>
      </c>
    </row>
    <row r="144" spans="1:2" x14ac:dyDescent="0.25">
      <c r="A144" s="1">
        <v>16.625</v>
      </c>
      <c r="B144" s="15">
        <v>1.40960015454671E-7</v>
      </c>
    </row>
    <row r="145" spans="1:2" x14ac:dyDescent="0.25">
      <c r="A145" s="1">
        <v>16.75</v>
      </c>
      <c r="B145" s="15">
        <v>1.4095997073207701E-7</v>
      </c>
    </row>
    <row r="146" spans="1:2" x14ac:dyDescent="0.25">
      <c r="A146" s="1">
        <v>16.875</v>
      </c>
      <c r="B146" s="15">
        <v>1.4095997544281501E-7</v>
      </c>
    </row>
    <row r="147" spans="1:2" x14ac:dyDescent="0.25">
      <c r="A147" s="1">
        <v>17</v>
      </c>
      <c r="B147" s="15">
        <v>1.40960047938164E-7</v>
      </c>
    </row>
    <row r="148" spans="1:2" x14ac:dyDescent="0.25">
      <c r="A148" s="1">
        <v>17.125</v>
      </c>
      <c r="B148" s="15">
        <v>1.40960124764748E-7</v>
      </c>
    </row>
    <row r="149" spans="1:2" x14ac:dyDescent="0.25">
      <c r="A149" s="1">
        <v>17.25</v>
      </c>
      <c r="B149" s="15">
        <v>1.4096027968756099E-7</v>
      </c>
    </row>
    <row r="150" spans="1:2" x14ac:dyDescent="0.25">
      <c r="A150" s="1">
        <v>17.375</v>
      </c>
      <c r="B150" s="15">
        <v>1.4096026051711499E-7</v>
      </c>
    </row>
    <row r="151" spans="1:2" x14ac:dyDescent="0.25">
      <c r="A151" s="1">
        <v>17.5</v>
      </c>
      <c r="B151" s="15">
        <v>1.40960250136361E-7</v>
      </c>
    </row>
    <row r="152" spans="1:2" x14ac:dyDescent="0.25">
      <c r="A152" s="1">
        <v>17.625</v>
      </c>
      <c r="B152" s="15">
        <v>1.4096030061587701E-7</v>
      </c>
    </row>
    <row r="153" spans="1:2" x14ac:dyDescent="0.25">
      <c r="A153" s="1">
        <v>17.75</v>
      </c>
      <c r="B153" s="15">
        <v>1.4096029725308199E-7</v>
      </c>
    </row>
    <row r="154" spans="1:2" x14ac:dyDescent="0.25">
      <c r="A154" s="1">
        <v>17.875</v>
      </c>
      <c r="B154" s="15">
        <v>1.4096028758930501E-7</v>
      </c>
    </row>
    <row r="155" spans="1:2" x14ac:dyDescent="0.25">
      <c r="A155" s="1">
        <v>18</v>
      </c>
      <c r="B155" s="15">
        <v>1.4096024486916401E-7</v>
      </c>
    </row>
    <row r="156" spans="1:2" x14ac:dyDescent="0.25">
      <c r="A156" s="1">
        <v>18.125</v>
      </c>
      <c r="B156" s="15">
        <v>1.40960230841221E-7</v>
      </c>
    </row>
    <row r="157" spans="1:2" x14ac:dyDescent="0.25">
      <c r="A157" s="1">
        <v>18.25</v>
      </c>
      <c r="B157" s="15">
        <v>1.40960281475229E-7</v>
      </c>
    </row>
    <row r="158" spans="1:2" x14ac:dyDescent="0.25">
      <c r="A158" s="1">
        <v>18.375</v>
      </c>
      <c r="B158" s="15">
        <v>1.40960308126148E-7</v>
      </c>
    </row>
    <row r="159" spans="1:2" x14ac:dyDescent="0.25">
      <c r="A159" s="1">
        <v>18.5</v>
      </c>
      <c r="B159" s="15">
        <v>1.4096031926359099E-7</v>
      </c>
    </row>
    <row r="160" spans="1:2" x14ac:dyDescent="0.25">
      <c r="A160" s="1">
        <v>18.625</v>
      </c>
      <c r="B160" s="15">
        <v>1.40960367286541E-7</v>
      </c>
    </row>
    <row r="161" spans="1:2" x14ac:dyDescent="0.25">
      <c r="A161" s="1">
        <v>18.75</v>
      </c>
      <c r="B161" s="15">
        <v>1.40960419536776E-7</v>
      </c>
    </row>
    <row r="162" spans="1:2" x14ac:dyDescent="0.25">
      <c r="A162" s="1">
        <v>18.875</v>
      </c>
      <c r="B162" s="15">
        <v>1.4096045874934001E-7</v>
      </c>
    </row>
    <row r="163" spans="1:2" x14ac:dyDescent="0.25">
      <c r="A163" s="1">
        <v>19</v>
      </c>
      <c r="B163" s="15">
        <v>1.4096045829768201E-7</v>
      </c>
    </row>
    <row r="164" spans="1:2" x14ac:dyDescent="0.25">
      <c r="A164" s="1">
        <v>19.125</v>
      </c>
      <c r="B164" s="15">
        <v>1.4096044736548399E-7</v>
      </c>
    </row>
    <row r="165" spans="1:2" x14ac:dyDescent="0.25">
      <c r="A165" s="1">
        <v>19.25</v>
      </c>
      <c r="B165" s="15">
        <v>1.4096040859553E-7</v>
      </c>
    </row>
    <row r="166" spans="1:2" x14ac:dyDescent="0.25">
      <c r="A166" s="1">
        <v>19.375</v>
      </c>
      <c r="B166" s="15">
        <v>1.4096044666504201E-7</v>
      </c>
    </row>
    <row r="167" spans="1:2" x14ac:dyDescent="0.25">
      <c r="A167" s="1">
        <v>19.5</v>
      </c>
      <c r="B167" s="15">
        <v>1.40960433959741E-7</v>
      </c>
    </row>
    <row r="168" spans="1:2" x14ac:dyDescent="0.25">
      <c r="A168" s="1">
        <v>19.625</v>
      </c>
      <c r="B168" s="15">
        <v>1.4096045393965901E-7</v>
      </c>
    </row>
    <row r="169" spans="1:2" x14ac:dyDescent="0.25">
      <c r="A169" s="1">
        <v>19.75</v>
      </c>
      <c r="B169" s="15">
        <v>1.4096039184835001E-7</v>
      </c>
    </row>
    <row r="170" spans="1:2" x14ac:dyDescent="0.25">
      <c r="A170" s="1">
        <v>19.875</v>
      </c>
      <c r="B170" s="15">
        <v>1.4096033909895399E-7</v>
      </c>
    </row>
    <row r="171" spans="1:2" x14ac:dyDescent="0.25">
      <c r="A171" s="1">
        <v>20</v>
      </c>
      <c r="B171" s="15">
        <v>1.4096034556347E-7</v>
      </c>
    </row>
    <row r="172" spans="1:2" x14ac:dyDescent="0.25">
      <c r="A172" s="1">
        <v>20.125</v>
      </c>
      <c r="B172" s="15">
        <v>1.4096034492487299E-7</v>
      </c>
    </row>
    <row r="173" spans="1:2" x14ac:dyDescent="0.25">
      <c r="A173" s="1">
        <v>20.25</v>
      </c>
      <c r="B173" s="15">
        <v>1.4096033351807799E-7</v>
      </c>
    </row>
    <row r="174" spans="1:2" x14ac:dyDescent="0.25">
      <c r="A174" s="1">
        <v>20.375</v>
      </c>
      <c r="B174" s="15">
        <v>1.40960288555259E-7</v>
      </c>
    </row>
    <row r="175" spans="1:2" x14ac:dyDescent="0.25">
      <c r="A175" s="1">
        <v>20.5</v>
      </c>
      <c r="B175" s="15">
        <v>1.4096029165081801E-7</v>
      </c>
    </row>
    <row r="176" spans="1:2" x14ac:dyDescent="0.25">
      <c r="A176" s="1">
        <v>20.625</v>
      </c>
      <c r="B176" s="15">
        <v>1.409603017146E-7</v>
      </c>
    </row>
    <row r="177" spans="1:2" x14ac:dyDescent="0.25">
      <c r="A177" s="1">
        <v>20.75</v>
      </c>
      <c r="B177" s="15">
        <v>1.40960243959226E-7</v>
      </c>
    </row>
    <row r="178" spans="1:2" x14ac:dyDescent="0.25">
      <c r="A178" s="1">
        <v>20.875</v>
      </c>
      <c r="B178" s="15">
        <v>1.4096024728746999E-7</v>
      </c>
    </row>
    <row r="179" spans="1:2" x14ac:dyDescent="0.25">
      <c r="A179" s="1">
        <v>21</v>
      </c>
      <c r="B179" s="15">
        <v>1.40960243940326E-7</v>
      </c>
    </row>
    <row r="180" spans="1:2" x14ac:dyDescent="0.25">
      <c r="A180" s="1">
        <v>21.125</v>
      </c>
      <c r="B180" s="15">
        <v>1.40960243289789E-7</v>
      </c>
    </row>
    <row r="181" spans="1:2" x14ac:dyDescent="0.25">
      <c r="A181" s="1">
        <v>21.25</v>
      </c>
      <c r="B181" s="15">
        <v>1.40960229060878E-7</v>
      </c>
    </row>
    <row r="182" spans="1:2" x14ac:dyDescent="0.25">
      <c r="A182" s="1">
        <v>21.375</v>
      </c>
      <c r="B182" s="15">
        <v>1.4096023610537301E-7</v>
      </c>
    </row>
    <row r="183" spans="1:2" x14ac:dyDescent="0.25">
      <c r="A183" s="1">
        <v>21.5</v>
      </c>
      <c r="B183" s="15">
        <v>1.4096027231733999E-7</v>
      </c>
    </row>
    <row r="184" spans="1:2" x14ac:dyDescent="0.25">
      <c r="A184" s="1">
        <v>21.625</v>
      </c>
      <c r="B184" s="15">
        <v>1.4096028059763899E-7</v>
      </c>
    </row>
    <row r="185" spans="1:2" x14ac:dyDescent="0.25">
      <c r="A185" s="1">
        <v>21.75</v>
      </c>
      <c r="B185" s="15">
        <v>1.40960245990807E-7</v>
      </c>
    </row>
    <row r="186" spans="1:2" x14ac:dyDescent="0.25">
      <c r="A186" s="1">
        <v>21.875</v>
      </c>
      <c r="B186" s="15">
        <v>1.40960238344432E-7</v>
      </c>
    </row>
    <row r="187" spans="1:2" x14ac:dyDescent="0.25">
      <c r="A187" s="1">
        <v>22</v>
      </c>
      <c r="B187" s="15">
        <v>1.4096025074376901E-7</v>
      </c>
    </row>
    <row r="188" spans="1:2" x14ac:dyDescent="0.25">
      <c r="A188" s="1">
        <v>22.125</v>
      </c>
      <c r="B188" s="15">
        <v>1.40960330046992E-7</v>
      </c>
    </row>
    <row r="189" spans="1:2" x14ac:dyDescent="0.25">
      <c r="A189" s="1">
        <v>22.25</v>
      </c>
      <c r="B189" s="15">
        <v>1.4096034866798101E-7</v>
      </c>
    </row>
    <row r="190" spans="1:2" x14ac:dyDescent="0.25">
      <c r="A190" s="1">
        <v>22.375</v>
      </c>
      <c r="B190" s="15">
        <v>1.4096033659267201E-7</v>
      </c>
    </row>
    <row r="191" spans="1:2" x14ac:dyDescent="0.25">
      <c r="A191" s="1">
        <v>22.5</v>
      </c>
      <c r="B191" s="15">
        <v>1.4096033540605E-7</v>
      </c>
    </row>
    <row r="192" spans="1:2" x14ac:dyDescent="0.25">
      <c r="A192" s="1">
        <v>22.625</v>
      </c>
      <c r="B192" s="15">
        <v>1.4096034058104899E-7</v>
      </c>
    </row>
    <row r="193" spans="1:2" x14ac:dyDescent="0.25">
      <c r="A193" s="1">
        <v>22.75</v>
      </c>
      <c r="B193" s="15">
        <v>1.4096030695664201E-7</v>
      </c>
    </row>
    <row r="194" spans="1:2" x14ac:dyDescent="0.25">
      <c r="A194" s="1">
        <v>22.875</v>
      </c>
      <c r="B194" s="15">
        <v>1.4096027678783901E-7</v>
      </c>
    </row>
    <row r="195" spans="1:2" x14ac:dyDescent="0.25">
      <c r="A195" s="1">
        <v>23</v>
      </c>
      <c r="B195" s="15">
        <v>1.4096025699809001E-7</v>
      </c>
    </row>
    <row r="196" spans="1:2" x14ac:dyDescent="0.25">
      <c r="A196" s="1">
        <v>23.125</v>
      </c>
      <c r="B196" s="15">
        <v>1.4096027209904401E-7</v>
      </c>
    </row>
    <row r="197" spans="1:2" x14ac:dyDescent="0.25">
      <c r="A197" s="1">
        <v>23.25</v>
      </c>
      <c r="B197" s="15">
        <v>1.4096029280354899E-7</v>
      </c>
    </row>
    <row r="198" spans="1:2" x14ac:dyDescent="0.25">
      <c r="A198" s="1">
        <v>23.375</v>
      </c>
      <c r="B198" s="15">
        <v>1.40960275915292E-7</v>
      </c>
    </row>
    <row r="199" spans="1:2" x14ac:dyDescent="0.25">
      <c r="A199" s="1">
        <v>23.5</v>
      </c>
      <c r="B199" s="15">
        <v>1.4096026126019101E-7</v>
      </c>
    </row>
    <row r="200" spans="1:2" x14ac:dyDescent="0.25">
      <c r="A200" s="1">
        <v>23.625</v>
      </c>
      <c r="B200" s="15">
        <v>1.4096026698676601E-7</v>
      </c>
    </row>
    <row r="201" spans="1:2" x14ac:dyDescent="0.25">
      <c r="A201" s="1">
        <v>23.75</v>
      </c>
      <c r="B201" s="15">
        <v>1.4096025953045099E-7</v>
      </c>
    </row>
    <row r="202" spans="1:2" x14ac:dyDescent="0.25">
      <c r="A202" s="1">
        <v>23.875</v>
      </c>
      <c r="B202" s="15">
        <v>1.40960280474872E-7</v>
      </c>
    </row>
    <row r="203" spans="1:2" x14ac:dyDescent="0.25">
      <c r="A203" s="1">
        <v>24</v>
      </c>
      <c r="B203" s="15">
        <v>1.40960289309547E-7</v>
      </c>
    </row>
    <row r="204" spans="1:2" x14ac:dyDescent="0.25">
      <c r="A204" s="1">
        <v>24.125</v>
      </c>
      <c r="B204" s="15">
        <v>1.4096030948732301E-7</v>
      </c>
    </row>
    <row r="205" spans="1:2" x14ac:dyDescent="0.25">
      <c r="A205" s="1">
        <v>24.25</v>
      </c>
      <c r="B205" s="15">
        <v>1.4096031841103899E-7</v>
      </c>
    </row>
    <row r="206" spans="1:2" x14ac:dyDescent="0.25">
      <c r="A206" s="1">
        <v>24.375</v>
      </c>
      <c r="B206" s="15">
        <v>1.4096033353729301E-7</v>
      </c>
    </row>
    <row r="207" spans="1:2" x14ac:dyDescent="0.25">
      <c r="A207" s="1">
        <v>24.5</v>
      </c>
      <c r="B207" s="15">
        <v>1.4096041812165801E-7</v>
      </c>
    </row>
    <row r="208" spans="1:2" x14ac:dyDescent="0.25">
      <c r="A208" s="1">
        <v>24.625</v>
      </c>
      <c r="B208" s="15">
        <v>1.4096041694826801E-7</v>
      </c>
    </row>
    <row r="209" spans="1:2" x14ac:dyDescent="0.25">
      <c r="A209" s="1">
        <v>24.75</v>
      </c>
      <c r="B209" s="15">
        <v>1.40960399266862E-7</v>
      </c>
    </row>
    <row r="210" spans="1:2" x14ac:dyDescent="0.25">
      <c r="A210" s="1">
        <v>24.875</v>
      </c>
      <c r="B210" s="15">
        <v>1.4096041044380701E-7</v>
      </c>
    </row>
    <row r="211" spans="1:2" x14ac:dyDescent="0.25">
      <c r="A211" s="1">
        <v>25</v>
      </c>
      <c r="B211" s="15">
        <v>1.4096040305019101E-7</v>
      </c>
    </row>
    <row r="212" spans="1:2" x14ac:dyDescent="0.25">
      <c r="A212" s="1">
        <v>25.125</v>
      </c>
      <c r="B212" s="15">
        <v>1.4096035730623199E-7</v>
      </c>
    </row>
    <row r="213" spans="1:2" x14ac:dyDescent="0.25">
      <c r="A213" s="1">
        <v>25.25</v>
      </c>
      <c r="B213" s="15">
        <v>1.40960338114568E-7</v>
      </c>
    </row>
    <row r="214" spans="1:2" x14ac:dyDescent="0.25">
      <c r="A214" s="1">
        <v>25.375</v>
      </c>
      <c r="B214" s="15">
        <v>1.4096021627488999E-7</v>
      </c>
    </row>
    <row r="215" spans="1:2" x14ac:dyDescent="0.25">
      <c r="A215" s="1">
        <v>25.5</v>
      </c>
      <c r="B215" s="15">
        <v>1.4096023281715601E-7</v>
      </c>
    </row>
    <row r="216" spans="1:2" x14ac:dyDescent="0.25">
      <c r="A216" s="1">
        <v>25.625</v>
      </c>
      <c r="B216" s="15">
        <v>1.4096019418362499E-7</v>
      </c>
    </row>
    <row r="217" spans="1:2" x14ac:dyDescent="0.25">
      <c r="A217" s="1">
        <v>25.75</v>
      </c>
      <c r="B217" s="15">
        <v>1.4096018423605399E-7</v>
      </c>
    </row>
    <row r="218" spans="1:2" x14ac:dyDescent="0.25">
      <c r="A218" s="1">
        <v>25.875</v>
      </c>
      <c r="B218" s="15">
        <v>1.4096019883234599E-7</v>
      </c>
    </row>
    <row r="219" spans="1:2" x14ac:dyDescent="0.25">
      <c r="A219" s="1">
        <v>26</v>
      </c>
      <c r="B219" s="15">
        <v>1.4096017727185199E-7</v>
      </c>
    </row>
    <row r="220" spans="1:2" x14ac:dyDescent="0.25">
      <c r="A220" s="1">
        <v>26.125</v>
      </c>
      <c r="B220" s="15">
        <v>1.4096016390822501E-7</v>
      </c>
    </row>
    <row r="221" spans="1:2" x14ac:dyDescent="0.25">
      <c r="A221" s="1">
        <v>26.25</v>
      </c>
      <c r="B221" s="15">
        <v>1.4096025021414199E-7</v>
      </c>
    </row>
    <row r="222" spans="1:2" x14ac:dyDescent="0.25">
      <c r="A222" s="1">
        <v>26.375</v>
      </c>
      <c r="B222" s="15">
        <v>1.4096031528911801E-7</v>
      </c>
    </row>
    <row r="223" spans="1:2" x14ac:dyDescent="0.25">
      <c r="A223" s="1">
        <v>26.5</v>
      </c>
      <c r="B223" s="15">
        <v>1.40960472411452E-7</v>
      </c>
    </row>
    <row r="224" spans="1:2" x14ac:dyDescent="0.25">
      <c r="A224" s="1">
        <v>26.625</v>
      </c>
      <c r="B224" s="15">
        <v>1.40960472457243E-7</v>
      </c>
    </row>
    <row r="225" spans="1:2" x14ac:dyDescent="0.25">
      <c r="A225" s="1">
        <v>26.75</v>
      </c>
      <c r="B225" s="15">
        <v>1.4096046519335301E-7</v>
      </c>
    </row>
    <row r="226" spans="1:2" x14ac:dyDescent="0.25">
      <c r="A226" s="1">
        <v>26.875</v>
      </c>
      <c r="B226" s="15">
        <v>1.4096048517775301E-7</v>
      </c>
    </row>
    <row r="227" spans="1:2" x14ac:dyDescent="0.25">
      <c r="A227" s="1">
        <v>27</v>
      </c>
      <c r="B227" s="15">
        <v>1.4096048253736301E-7</v>
      </c>
    </row>
    <row r="228" spans="1:2" x14ac:dyDescent="0.25">
      <c r="A228" s="1">
        <v>27.125</v>
      </c>
      <c r="B228" s="15">
        <v>1.40960436198486E-7</v>
      </c>
    </row>
    <row r="229" spans="1:2" x14ac:dyDescent="0.25">
      <c r="A229" s="1">
        <v>27.25</v>
      </c>
      <c r="B229" s="15">
        <v>1.40960437996546E-7</v>
      </c>
    </row>
    <row r="230" spans="1:2" x14ac:dyDescent="0.25">
      <c r="A230" s="1">
        <v>27.375</v>
      </c>
      <c r="B230" s="15">
        <v>1.4096043257464001E-7</v>
      </c>
    </row>
    <row r="231" spans="1:2" x14ac:dyDescent="0.25">
      <c r="A231" s="1">
        <v>27.5</v>
      </c>
      <c r="B231" s="15">
        <v>1.4096055131588699E-7</v>
      </c>
    </row>
    <row r="232" spans="1:2" x14ac:dyDescent="0.25">
      <c r="A232" s="1">
        <v>27.625</v>
      </c>
      <c r="B232" s="15">
        <v>1.40960584366319E-7</v>
      </c>
    </row>
    <row r="233" spans="1:2" x14ac:dyDescent="0.25">
      <c r="A233" s="1">
        <v>27.75</v>
      </c>
      <c r="B233" s="15">
        <v>1.4096062871169401E-7</v>
      </c>
    </row>
    <row r="234" spans="1:2" x14ac:dyDescent="0.25">
      <c r="A234" s="1">
        <v>27.875</v>
      </c>
      <c r="B234" s="15">
        <v>1.4096065548908699E-7</v>
      </c>
    </row>
    <row r="235" spans="1:2" x14ac:dyDescent="0.25">
      <c r="A235" s="1">
        <v>28</v>
      </c>
      <c r="B235" s="15">
        <v>1.4096066605183701E-7</v>
      </c>
    </row>
    <row r="236" spans="1:2" x14ac:dyDescent="0.25">
      <c r="A236" s="1">
        <v>28.125</v>
      </c>
      <c r="B236" s="15">
        <v>1.4096065803552601E-7</v>
      </c>
    </row>
    <row r="237" spans="1:2" x14ac:dyDescent="0.25">
      <c r="A237" s="1">
        <v>28.25</v>
      </c>
      <c r="B237" s="15">
        <v>1.4096064785870599E-7</v>
      </c>
    </row>
    <row r="238" spans="1:2" x14ac:dyDescent="0.25">
      <c r="A238" s="1">
        <v>28.375</v>
      </c>
      <c r="B238" s="15">
        <v>1.40960657165816E-7</v>
      </c>
    </row>
    <row r="239" spans="1:2" x14ac:dyDescent="0.25">
      <c r="A239" s="1">
        <v>28.5</v>
      </c>
      <c r="B239" s="15">
        <v>1.40960655974414E-7</v>
      </c>
    </row>
    <row r="240" spans="1:2" x14ac:dyDescent="0.25">
      <c r="A240" s="1">
        <v>28.625</v>
      </c>
      <c r="B240" s="15">
        <v>1.4096065739789901E-7</v>
      </c>
    </row>
    <row r="241" spans="1:2" x14ac:dyDescent="0.25">
      <c r="A241" s="1">
        <v>28.75</v>
      </c>
      <c r="B241" s="15">
        <v>1.4096067031071999E-7</v>
      </c>
    </row>
    <row r="242" spans="1:2" x14ac:dyDescent="0.25">
      <c r="A242" s="1">
        <v>28.875</v>
      </c>
      <c r="B242" s="15">
        <v>1.4096071071624899E-7</v>
      </c>
    </row>
    <row r="243" spans="1:2" x14ac:dyDescent="0.25">
      <c r="A243" s="1">
        <v>29</v>
      </c>
      <c r="B243" s="15">
        <v>1.40960807455506E-7</v>
      </c>
    </row>
    <row r="244" spans="1:2" x14ac:dyDescent="0.25">
      <c r="A244" s="1">
        <v>29.125</v>
      </c>
      <c r="B244" s="15">
        <v>1.4096083905569799E-7</v>
      </c>
    </row>
    <row r="245" spans="1:2" x14ac:dyDescent="0.25">
      <c r="A245" s="1">
        <v>29.25</v>
      </c>
      <c r="B245" s="15">
        <v>1.4096085114024701E-7</v>
      </c>
    </row>
    <row r="246" spans="1:2" x14ac:dyDescent="0.25">
      <c r="A246" s="1">
        <v>29.375</v>
      </c>
      <c r="B246" s="15">
        <v>1.4096087149580401E-7</v>
      </c>
    </row>
    <row r="247" spans="1:2" x14ac:dyDescent="0.25">
      <c r="A247" s="1">
        <v>29.5</v>
      </c>
      <c r="B247" s="15">
        <v>1.40960878397051E-7</v>
      </c>
    </row>
    <row r="248" spans="1:2" x14ac:dyDescent="0.25">
      <c r="A248" s="1">
        <v>29.625</v>
      </c>
      <c r="B248" s="15">
        <v>1.40960856999485E-7</v>
      </c>
    </row>
    <row r="249" spans="1:2" x14ac:dyDescent="0.25">
      <c r="A249" s="1">
        <v>29.75</v>
      </c>
      <c r="B249" s="15">
        <v>1.4096083764694799E-7</v>
      </c>
    </row>
    <row r="250" spans="1:2" x14ac:dyDescent="0.25">
      <c r="A250" s="1">
        <v>29.875</v>
      </c>
      <c r="B250" s="15">
        <v>1.40960824451099E-7</v>
      </c>
    </row>
    <row r="251" spans="1:2" x14ac:dyDescent="0.25">
      <c r="A251" s="1">
        <v>30</v>
      </c>
      <c r="B251" s="15">
        <v>1.4096078227367001E-7</v>
      </c>
    </row>
  </sheetData>
  <mergeCells count="1">
    <mergeCell ref="A1:A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5703125" style="2" customWidth="1"/>
  </cols>
  <sheetData>
    <row r="1" spans="1:2" ht="33" x14ac:dyDescent="0.35">
      <c r="A1" s="19" t="s">
        <v>0</v>
      </c>
      <c r="B1" s="16" t="s">
        <v>14</v>
      </c>
    </row>
    <row r="2" spans="1:2" x14ac:dyDescent="0.25">
      <c r="A2" s="20"/>
      <c r="B2" s="9" t="s">
        <v>11</v>
      </c>
    </row>
    <row r="3" spans="1:2" x14ac:dyDescent="0.25">
      <c r="A3" s="5" t="s">
        <v>1</v>
      </c>
      <c r="B3" s="14">
        <v>82</v>
      </c>
    </row>
    <row r="4" spans="1:2" x14ac:dyDescent="0.25">
      <c r="A4" s="5" t="s">
        <v>2</v>
      </c>
      <c r="B4" s="14" t="s">
        <v>10</v>
      </c>
    </row>
    <row r="5" spans="1:2" ht="31.5" x14ac:dyDescent="0.25">
      <c r="A5" s="6" t="s">
        <v>4</v>
      </c>
      <c r="B5" s="5">
        <v>4</v>
      </c>
    </row>
    <row r="6" spans="1:2" x14ac:dyDescent="0.25">
      <c r="A6" s="6" t="s">
        <v>5</v>
      </c>
      <c r="B6" s="14">
        <v>43.574550000000002</v>
      </c>
    </row>
    <row r="7" spans="1:2" ht="33" x14ac:dyDescent="0.25">
      <c r="A7" s="6" t="s">
        <v>6</v>
      </c>
      <c r="B7" s="5">
        <v>37.44</v>
      </c>
    </row>
    <row r="8" spans="1:2" ht="33" x14ac:dyDescent="0.25">
      <c r="A8" s="6" t="s">
        <v>7</v>
      </c>
      <c r="B8" s="5">
        <v>32.652149999999999</v>
      </c>
    </row>
    <row r="9" spans="1:2" x14ac:dyDescent="0.25">
      <c r="A9" s="5" t="s">
        <v>8</v>
      </c>
      <c r="B9" s="14">
        <v>85</v>
      </c>
    </row>
    <row r="10" spans="1:2" s="3" customFormat="1" ht="18" x14ac:dyDescent="0.25">
      <c r="A10" s="8" t="s">
        <v>13</v>
      </c>
      <c r="B10" s="8" t="s">
        <v>24</v>
      </c>
    </row>
    <row r="11" spans="1:2" x14ac:dyDescent="0.25">
      <c r="A11" s="1">
        <v>0</v>
      </c>
      <c r="B11" s="15">
        <v>1.4096107442815101E-7</v>
      </c>
    </row>
    <row r="12" spans="1:2" x14ac:dyDescent="0.25">
      <c r="A12" s="1">
        <v>0.125</v>
      </c>
      <c r="B12" s="15">
        <v>1.4096106087156299E-7</v>
      </c>
    </row>
    <row r="13" spans="1:2" x14ac:dyDescent="0.25">
      <c r="A13" s="1">
        <v>0.25</v>
      </c>
      <c r="B13" s="15">
        <v>1.4096104377954201E-7</v>
      </c>
    </row>
    <row r="14" spans="1:2" x14ac:dyDescent="0.25">
      <c r="A14" s="1">
        <v>0.375</v>
      </c>
      <c r="B14" s="15">
        <v>1.40961042052019E-7</v>
      </c>
    </row>
    <row r="15" spans="1:2" x14ac:dyDescent="0.25">
      <c r="A15" s="1">
        <v>0.5</v>
      </c>
      <c r="B15" s="15">
        <v>1.4096104095892701E-7</v>
      </c>
    </row>
    <row r="16" spans="1:2" x14ac:dyDescent="0.25">
      <c r="A16" s="1">
        <v>0.625</v>
      </c>
      <c r="B16" s="15">
        <v>1.4096104020161301E-7</v>
      </c>
    </row>
    <row r="17" spans="1:2" x14ac:dyDescent="0.25">
      <c r="A17" s="1">
        <v>0.75</v>
      </c>
      <c r="B17" s="15">
        <v>1.4096104146266099E-7</v>
      </c>
    </row>
    <row r="18" spans="1:2" x14ac:dyDescent="0.25">
      <c r="A18" s="1">
        <v>0.875</v>
      </c>
      <c r="B18" s="15">
        <v>1.40961048503623E-7</v>
      </c>
    </row>
    <row r="19" spans="1:2" x14ac:dyDescent="0.25">
      <c r="A19" s="1">
        <v>1</v>
      </c>
      <c r="B19" s="15">
        <v>1.40961045191807E-7</v>
      </c>
    </row>
    <row r="20" spans="1:2" x14ac:dyDescent="0.25">
      <c r="A20" s="1">
        <v>1.125</v>
      </c>
      <c r="B20" s="15">
        <v>1.4096104707658901E-7</v>
      </c>
    </row>
    <row r="21" spans="1:2" x14ac:dyDescent="0.25">
      <c r="A21" s="1">
        <v>1.25</v>
      </c>
      <c r="B21" s="15">
        <v>1.40961050995063E-7</v>
      </c>
    </row>
    <row r="22" spans="1:2" x14ac:dyDescent="0.25">
      <c r="A22" s="1">
        <v>1.375</v>
      </c>
      <c r="B22" s="15">
        <v>1.4096100382406999E-7</v>
      </c>
    </row>
    <row r="23" spans="1:2" x14ac:dyDescent="0.25">
      <c r="A23" s="1">
        <v>1.5</v>
      </c>
      <c r="B23" s="15">
        <v>1.40961009846319E-7</v>
      </c>
    </row>
    <row r="24" spans="1:2" x14ac:dyDescent="0.25">
      <c r="A24" s="1">
        <v>1.625</v>
      </c>
      <c r="B24" s="15">
        <v>1.4096100428262001E-7</v>
      </c>
    </row>
    <row r="25" spans="1:2" x14ac:dyDescent="0.25">
      <c r="A25" s="1">
        <v>1.75</v>
      </c>
      <c r="B25" s="15">
        <v>1.4096101847404699E-7</v>
      </c>
    </row>
    <row r="26" spans="1:2" x14ac:dyDescent="0.25">
      <c r="A26" s="1">
        <v>1.875</v>
      </c>
      <c r="B26" s="15">
        <v>1.40961020566214E-7</v>
      </c>
    </row>
    <row r="27" spans="1:2" x14ac:dyDescent="0.25">
      <c r="A27" s="1">
        <v>2</v>
      </c>
      <c r="B27" s="15">
        <v>1.4096101501013E-7</v>
      </c>
    </row>
    <row r="28" spans="1:2" x14ac:dyDescent="0.25">
      <c r="A28" s="1">
        <v>2.125</v>
      </c>
      <c r="B28" s="15">
        <v>1.4096102175504399E-7</v>
      </c>
    </row>
    <row r="29" spans="1:2" x14ac:dyDescent="0.25">
      <c r="A29" s="1">
        <v>2.25</v>
      </c>
      <c r="B29" s="15">
        <v>1.4096102727860701E-7</v>
      </c>
    </row>
    <row r="30" spans="1:2" x14ac:dyDescent="0.25">
      <c r="A30" s="1">
        <v>2.375</v>
      </c>
      <c r="B30" s="15">
        <v>1.40961027582371E-7</v>
      </c>
    </row>
    <row r="31" spans="1:2" x14ac:dyDescent="0.25">
      <c r="A31" s="1">
        <v>2.5</v>
      </c>
      <c r="B31" s="15">
        <v>1.4096103102114601E-7</v>
      </c>
    </row>
    <row r="32" spans="1:2" x14ac:dyDescent="0.25">
      <c r="A32" s="1">
        <v>2.625</v>
      </c>
      <c r="B32" s="15">
        <v>1.4096103198864999E-7</v>
      </c>
    </row>
    <row r="33" spans="1:2" x14ac:dyDescent="0.25">
      <c r="A33" s="1">
        <v>2.75</v>
      </c>
      <c r="B33" s="15">
        <v>1.40961032729015E-7</v>
      </c>
    </row>
    <row r="34" spans="1:2" x14ac:dyDescent="0.25">
      <c r="A34" s="1">
        <v>2.875</v>
      </c>
      <c r="B34" s="15">
        <v>1.4096102691134099E-7</v>
      </c>
    </row>
    <row r="35" spans="1:2" x14ac:dyDescent="0.25">
      <c r="A35" s="1">
        <v>3</v>
      </c>
      <c r="B35" s="15">
        <v>1.4096102549534399E-7</v>
      </c>
    </row>
    <row r="36" spans="1:2" x14ac:dyDescent="0.25">
      <c r="A36" s="1">
        <v>3.125</v>
      </c>
      <c r="B36" s="15">
        <v>1.4096103872038399E-7</v>
      </c>
    </row>
    <row r="37" spans="1:2" x14ac:dyDescent="0.25">
      <c r="A37" s="1">
        <v>3.25</v>
      </c>
      <c r="B37" s="15">
        <v>1.4096104483936199E-7</v>
      </c>
    </row>
    <row r="38" spans="1:2" x14ac:dyDescent="0.25">
      <c r="A38" s="1">
        <v>3.375</v>
      </c>
      <c r="B38" s="15">
        <v>1.4096104740929701E-7</v>
      </c>
    </row>
    <row r="39" spans="1:2" x14ac:dyDescent="0.25">
      <c r="A39" s="1">
        <v>3.5</v>
      </c>
      <c r="B39" s="15">
        <v>1.4096105870990301E-7</v>
      </c>
    </row>
    <row r="40" spans="1:2" x14ac:dyDescent="0.25">
      <c r="A40" s="1">
        <v>3.625</v>
      </c>
      <c r="B40" s="15">
        <v>1.40961080626383E-7</v>
      </c>
    </row>
    <row r="41" spans="1:2" x14ac:dyDescent="0.25">
      <c r="A41" s="1">
        <v>3.75</v>
      </c>
      <c r="B41" s="15">
        <v>1.4096108220159601E-7</v>
      </c>
    </row>
    <row r="42" spans="1:2" x14ac:dyDescent="0.25">
      <c r="A42" s="1">
        <v>3.875</v>
      </c>
      <c r="B42" s="15">
        <v>1.4096109129037999E-7</v>
      </c>
    </row>
    <row r="43" spans="1:2" x14ac:dyDescent="0.25">
      <c r="A43" s="1">
        <v>4</v>
      </c>
      <c r="B43" s="15">
        <v>1.4096108998967599E-7</v>
      </c>
    </row>
    <row r="44" spans="1:2" x14ac:dyDescent="0.25">
      <c r="A44" s="1">
        <v>4.125</v>
      </c>
      <c r="B44" s="15">
        <v>1.40961083996657E-7</v>
      </c>
    </row>
    <row r="45" spans="1:2" x14ac:dyDescent="0.25">
      <c r="A45" s="1">
        <v>4.25</v>
      </c>
      <c r="B45" s="15">
        <v>1.4096106483098801E-7</v>
      </c>
    </row>
    <row r="46" spans="1:2" x14ac:dyDescent="0.25">
      <c r="A46" s="1">
        <v>4.375</v>
      </c>
      <c r="B46" s="15">
        <v>1.4096105707464701E-7</v>
      </c>
    </row>
    <row r="47" spans="1:2" x14ac:dyDescent="0.25">
      <c r="A47" s="1">
        <v>4.5</v>
      </c>
      <c r="B47" s="15">
        <v>1.40961050136965E-7</v>
      </c>
    </row>
    <row r="48" spans="1:2" x14ac:dyDescent="0.25">
      <c r="A48" s="1">
        <v>4.625</v>
      </c>
      <c r="B48" s="15">
        <v>1.4096105243175E-7</v>
      </c>
    </row>
    <row r="49" spans="1:2" x14ac:dyDescent="0.25">
      <c r="A49" s="1">
        <v>4.75</v>
      </c>
      <c r="B49" s="15">
        <v>1.4096105375028201E-7</v>
      </c>
    </row>
    <row r="50" spans="1:2" x14ac:dyDescent="0.25">
      <c r="A50" s="1">
        <v>4.875</v>
      </c>
      <c r="B50" s="15">
        <v>1.40961047429641E-7</v>
      </c>
    </row>
    <row r="51" spans="1:2" x14ac:dyDescent="0.25">
      <c r="A51" s="1">
        <v>5</v>
      </c>
      <c r="B51" s="15">
        <v>1.4096104659852401E-7</v>
      </c>
    </row>
    <row r="52" spans="1:2" x14ac:dyDescent="0.25">
      <c r="A52" s="1">
        <v>5.125</v>
      </c>
      <c r="B52" s="15">
        <v>1.40961046526318E-7</v>
      </c>
    </row>
    <row r="53" spans="1:2" x14ac:dyDescent="0.25">
      <c r="A53" s="1">
        <v>5.25</v>
      </c>
      <c r="B53" s="15">
        <v>1.40961042921009E-7</v>
      </c>
    </row>
    <row r="54" spans="1:2" x14ac:dyDescent="0.25">
      <c r="A54" s="1">
        <v>5.375</v>
      </c>
      <c r="B54" s="15">
        <v>1.4096104481162E-7</v>
      </c>
    </row>
    <row r="55" spans="1:2" x14ac:dyDescent="0.25">
      <c r="A55" s="1">
        <v>5.5</v>
      </c>
      <c r="B55" s="15">
        <v>1.40961039938214E-7</v>
      </c>
    </row>
    <row r="56" spans="1:2" x14ac:dyDescent="0.25">
      <c r="A56" s="1">
        <v>5.625</v>
      </c>
      <c r="B56" s="15">
        <v>1.40961038121738E-7</v>
      </c>
    </row>
    <row r="57" spans="1:2" x14ac:dyDescent="0.25">
      <c r="A57" s="1">
        <v>5.75</v>
      </c>
      <c r="B57" s="15">
        <v>1.4096102599413901E-7</v>
      </c>
    </row>
    <row r="58" spans="1:2" x14ac:dyDescent="0.25">
      <c r="A58" s="1">
        <v>5.875</v>
      </c>
      <c r="B58" s="15">
        <v>1.40961025882249E-7</v>
      </c>
    </row>
    <row r="59" spans="1:2" x14ac:dyDescent="0.25">
      <c r="A59" s="1">
        <v>6</v>
      </c>
      <c r="B59" s="15">
        <v>1.40960992124326E-7</v>
      </c>
    </row>
    <row r="60" spans="1:2" x14ac:dyDescent="0.25">
      <c r="A60" s="1">
        <v>6.125</v>
      </c>
      <c r="B60" s="15">
        <v>1.4096097266316101E-7</v>
      </c>
    </row>
    <row r="61" spans="1:2" x14ac:dyDescent="0.25">
      <c r="A61" s="1">
        <v>6.25</v>
      </c>
      <c r="B61" s="15">
        <v>1.4096095409658799E-7</v>
      </c>
    </row>
    <row r="62" spans="1:2" x14ac:dyDescent="0.25">
      <c r="A62" s="1">
        <v>6.375</v>
      </c>
      <c r="B62" s="15">
        <v>1.4096095191788201E-7</v>
      </c>
    </row>
    <row r="63" spans="1:2" x14ac:dyDescent="0.25">
      <c r="A63" s="1">
        <v>6.5</v>
      </c>
      <c r="B63" s="15">
        <v>1.40960956397178E-7</v>
      </c>
    </row>
    <row r="64" spans="1:2" x14ac:dyDescent="0.25">
      <c r="A64" s="1">
        <v>6.625</v>
      </c>
      <c r="B64" s="15">
        <v>1.40960960934236E-7</v>
      </c>
    </row>
    <row r="65" spans="1:2" x14ac:dyDescent="0.25">
      <c r="A65" s="1">
        <v>6.75</v>
      </c>
      <c r="B65" s="15">
        <v>1.4096095961572201E-7</v>
      </c>
    </row>
    <row r="66" spans="1:2" x14ac:dyDescent="0.25">
      <c r="A66" s="1">
        <v>6.875</v>
      </c>
      <c r="B66" s="15">
        <v>1.40960970071636E-7</v>
      </c>
    </row>
    <row r="67" spans="1:2" x14ac:dyDescent="0.25">
      <c r="A67" s="1">
        <v>7</v>
      </c>
      <c r="B67" s="15">
        <v>1.4096097194965201E-7</v>
      </c>
    </row>
    <row r="68" spans="1:2" x14ac:dyDescent="0.25">
      <c r="A68" s="1">
        <v>7.125</v>
      </c>
      <c r="B68" s="15">
        <v>1.40960976181902E-7</v>
      </c>
    </row>
    <row r="69" spans="1:2" x14ac:dyDescent="0.25">
      <c r="A69" s="1">
        <v>7.25</v>
      </c>
      <c r="B69" s="15">
        <v>1.4096099282975899E-7</v>
      </c>
    </row>
    <row r="70" spans="1:2" x14ac:dyDescent="0.25">
      <c r="A70" s="1">
        <v>7.375</v>
      </c>
      <c r="B70" s="15">
        <v>1.4096099587948299E-7</v>
      </c>
    </row>
    <row r="71" spans="1:2" x14ac:dyDescent="0.25">
      <c r="A71" s="1">
        <v>7.5</v>
      </c>
      <c r="B71" s="15">
        <v>1.4096103381796E-7</v>
      </c>
    </row>
    <row r="72" spans="1:2" x14ac:dyDescent="0.25">
      <c r="A72" s="1">
        <v>7.625</v>
      </c>
      <c r="B72" s="15">
        <v>1.4096103670859199E-7</v>
      </c>
    </row>
    <row r="73" spans="1:2" x14ac:dyDescent="0.25">
      <c r="A73" s="1">
        <v>7.75</v>
      </c>
      <c r="B73" s="15">
        <v>1.409610432148E-7</v>
      </c>
    </row>
    <row r="74" spans="1:2" x14ac:dyDescent="0.25">
      <c r="A74" s="1">
        <v>7.875</v>
      </c>
      <c r="B74" s="15">
        <v>1.4096105093400601E-7</v>
      </c>
    </row>
    <row r="75" spans="1:2" x14ac:dyDescent="0.25">
      <c r="A75" s="1">
        <v>8</v>
      </c>
      <c r="B75" s="15">
        <v>1.4096105453867701E-7</v>
      </c>
    </row>
    <row r="76" spans="1:2" x14ac:dyDescent="0.25">
      <c r="A76" s="1">
        <v>8.125</v>
      </c>
      <c r="B76" s="15">
        <v>1.4096105979878001E-7</v>
      </c>
    </row>
    <row r="77" spans="1:2" x14ac:dyDescent="0.25">
      <c r="A77" s="1">
        <v>8.25</v>
      </c>
      <c r="B77" s="15">
        <v>1.4096109370744399E-7</v>
      </c>
    </row>
    <row r="78" spans="1:2" x14ac:dyDescent="0.25">
      <c r="A78" s="1">
        <v>8.375</v>
      </c>
      <c r="B78" s="15">
        <v>1.4096111686292999E-7</v>
      </c>
    </row>
    <row r="79" spans="1:2" x14ac:dyDescent="0.25">
      <c r="A79" s="1">
        <v>8.5</v>
      </c>
      <c r="B79" s="15">
        <v>1.4096113852351799E-7</v>
      </c>
    </row>
    <row r="80" spans="1:2" x14ac:dyDescent="0.25">
      <c r="A80" s="1">
        <v>8.625</v>
      </c>
      <c r="B80" s="15">
        <v>1.4096118744740699E-7</v>
      </c>
    </row>
    <row r="81" spans="1:2" x14ac:dyDescent="0.25">
      <c r="A81" s="1">
        <v>8.75</v>
      </c>
      <c r="B81" s="15">
        <v>1.4096120415891499E-7</v>
      </c>
    </row>
    <row r="82" spans="1:2" x14ac:dyDescent="0.25">
      <c r="A82" s="1">
        <v>8.875</v>
      </c>
      <c r="B82" s="15">
        <v>1.40961214152393E-7</v>
      </c>
    </row>
    <row r="83" spans="1:2" x14ac:dyDescent="0.25">
      <c r="A83" s="1">
        <v>9</v>
      </c>
      <c r="B83" s="15">
        <v>1.4096122823002799E-7</v>
      </c>
    </row>
    <row r="84" spans="1:2" x14ac:dyDescent="0.25">
      <c r="A84" s="1">
        <v>9.125</v>
      </c>
      <c r="B84" s="15">
        <v>1.40961226219192E-7</v>
      </c>
    </row>
    <row r="85" spans="1:2" x14ac:dyDescent="0.25">
      <c r="A85" s="1">
        <v>9.25</v>
      </c>
      <c r="B85" s="15">
        <v>1.4096123461485099E-7</v>
      </c>
    </row>
    <row r="86" spans="1:2" x14ac:dyDescent="0.25">
      <c r="A86" s="1">
        <v>9.375</v>
      </c>
      <c r="B86" s="15">
        <v>1.4096123965586201E-7</v>
      </c>
    </row>
    <row r="87" spans="1:2" x14ac:dyDescent="0.25">
      <c r="A87" s="1">
        <v>9.5</v>
      </c>
      <c r="B87" s="15">
        <v>1.4096124262654899E-7</v>
      </c>
    </row>
    <row r="88" spans="1:2" x14ac:dyDescent="0.25">
      <c r="A88" s="1">
        <v>9.625</v>
      </c>
      <c r="B88" s="15">
        <v>1.4096124840473901E-7</v>
      </c>
    </row>
    <row r="89" spans="1:2" x14ac:dyDescent="0.25">
      <c r="A89" s="1">
        <v>9.75</v>
      </c>
      <c r="B89" s="15">
        <v>1.40961251682944E-7</v>
      </c>
    </row>
    <row r="90" spans="1:2" x14ac:dyDescent="0.25">
      <c r="A90" s="1">
        <v>9.875</v>
      </c>
      <c r="B90" s="15">
        <v>1.40961251941493E-7</v>
      </c>
    </row>
    <row r="91" spans="1:2" x14ac:dyDescent="0.25">
      <c r="A91" s="1">
        <v>10</v>
      </c>
      <c r="B91" s="15">
        <v>1.40961252247321E-7</v>
      </c>
    </row>
    <row r="92" spans="1:2" x14ac:dyDescent="0.25">
      <c r="A92" s="1">
        <v>10.125</v>
      </c>
      <c r="B92" s="15">
        <v>1.40961246135016E-7</v>
      </c>
    </row>
    <row r="93" spans="1:2" x14ac:dyDescent="0.25">
      <c r="A93" s="1">
        <v>10.25</v>
      </c>
      <c r="B93" s="15">
        <v>1.4096124840524199E-7</v>
      </c>
    </row>
    <row r="94" spans="1:2" x14ac:dyDescent="0.25">
      <c r="A94" s="1">
        <v>10.375</v>
      </c>
      <c r="B94" s="15">
        <v>1.40961247931413E-7</v>
      </c>
    </row>
    <row r="95" spans="1:2" x14ac:dyDescent="0.25">
      <c r="A95" s="1">
        <v>10.5</v>
      </c>
      <c r="B95" s="15">
        <v>1.4096125068050301E-7</v>
      </c>
    </row>
    <row r="96" spans="1:2" x14ac:dyDescent="0.25">
      <c r="A96" s="1">
        <v>10.625</v>
      </c>
      <c r="B96" s="15">
        <v>1.40961241787814E-7</v>
      </c>
    </row>
    <row r="97" spans="1:2" x14ac:dyDescent="0.25">
      <c r="A97" s="1">
        <v>10.75</v>
      </c>
      <c r="B97" s="15">
        <v>1.4096124300031199E-7</v>
      </c>
    </row>
    <row r="98" spans="1:2" x14ac:dyDescent="0.25">
      <c r="A98" s="1">
        <v>10.875</v>
      </c>
      <c r="B98" s="15">
        <v>1.40961241563847E-7</v>
      </c>
    </row>
    <row r="99" spans="1:2" x14ac:dyDescent="0.25">
      <c r="A99" s="1">
        <v>11</v>
      </c>
      <c r="B99" s="15">
        <v>1.4096124174680101E-7</v>
      </c>
    </row>
    <row r="100" spans="1:2" x14ac:dyDescent="0.25">
      <c r="A100" s="1">
        <v>11.125</v>
      </c>
      <c r="B100" s="15">
        <v>1.4096124285284401E-7</v>
      </c>
    </row>
    <row r="101" spans="1:2" x14ac:dyDescent="0.25">
      <c r="A101" s="1">
        <v>11.25</v>
      </c>
      <c r="B101" s="15">
        <v>1.40961242626025E-7</v>
      </c>
    </row>
    <row r="102" spans="1:2" x14ac:dyDescent="0.25">
      <c r="A102" s="1">
        <v>11.375</v>
      </c>
      <c r="B102" s="15">
        <v>1.4096124289644201E-7</v>
      </c>
    </row>
    <row r="103" spans="1:2" x14ac:dyDescent="0.25">
      <c r="A103" s="1">
        <v>11.5</v>
      </c>
      <c r="B103" s="15">
        <v>1.4096124434187401E-7</v>
      </c>
    </row>
    <row r="104" spans="1:2" x14ac:dyDescent="0.25">
      <c r="A104" s="1">
        <v>11.625</v>
      </c>
      <c r="B104" s="15">
        <v>1.4096124475093801E-7</v>
      </c>
    </row>
    <row r="105" spans="1:2" x14ac:dyDescent="0.25">
      <c r="A105" s="1">
        <v>11.75</v>
      </c>
      <c r="B105" s="15">
        <v>1.4096124645583301E-7</v>
      </c>
    </row>
    <row r="106" spans="1:2" x14ac:dyDescent="0.25">
      <c r="A106" s="1">
        <v>11.875</v>
      </c>
      <c r="B106" s="15">
        <v>1.4096124575247199E-7</v>
      </c>
    </row>
    <row r="107" spans="1:2" x14ac:dyDescent="0.25">
      <c r="A107" s="1">
        <v>12</v>
      </c>
      <c r="B107" s="15">
        <v>1.4096124983464799E-7</v>
      </c>
    </row>
    <row r="108" spans="1:2" x14ac:dyDescent="0.25">
      <c r="A108" s="1">
        <v>12.125</v>
      </c>
      <c r="B108" s="15">
        <v>1.4096125028956901E-7</v>
      </c>
    </row>
    <row r="109" spans="1:2" x14ac:dyDescent="0.25">
      <c r="A109" s="1">
        <v>12.25</v>
      </c>
      <c r="B109" s="15">
        <v>1.4096124823897699E-7</v>
      </c>
    </row>
    <row r="110" spans="1:2" x14ac:dyDescent="0.25">
      <c r="A110" s="1">
        <v>12.375</v>
      </c>
      <c r="B110" s="15">
        <v>1.40961241029419E-7</v>
      </c>
    </row>
    <row r="111" spans="1:2" x14ac:dyDescent="0.25">
      <c r="A111" s="1">
        <v>12.5</v>
      </c>
      <c r="B111" s="15">
        <v>1.40961230979403E-7</v>
      </c>
    </row>
    <row r="112" spans="1:2" x14ac:dyDescent="0.25">
      <c r="A112" s="1">
        <v>12.625</v>
      </c>
      <c r="B112" s="15">
        <v>1.4096122817174601E-7</v>
      </c>
    </row>
    <row r="113" spans="1:2" x14ac:dyDescent="0.25">
      <c r="A113" s="1">
        <v>12.75</v>
      </c>
      <c r="B113" s="15">
        <v>1.4096122616233001E-7</v>
      </c>
    </row>
    <row r="114" spans="1:2" x14ac:dyDescent="0.25">
      <c r="A114" s="1">
        <v>12.875</v>
      </c>
      <c r="B114" s="15">
        <v>1.4096122804618301E-7</v>
      </c>
    </row>
    <row r="115" spans="1:2" x14ac:dyDescent="0.25">
      <c r="A115" s="1">
        <v>13</v>
      </c>
      <c r="B115" s="15">
        <v>1.4096122777865999E-7</v>
      </c>
    </row>
    <row r="116" spans="1:2" x14ac:dyDescent="0.25">
      <c r="A116" s="1">
        <v>13.125</v>
      </c>
      <c r="B116" s="15">
        <v>1.4096122730893699E-7</v>
      </c>
    </row>
    <row r="117" spans="1:2" x14ac:dyDescent="0.25">
      <c r="A117" s="1">
        <v>13.25</v>
      </c>
      <c r="B117" s="15">
        <v>1.4096123386775501E-7</v>
      </c>
    </row>
    <row r="118" spans="1:2" x14ac:dyDescent="0.25">
      <c r="A118" s="1">
        <v>13.375</v>
      </c>
      <c r="B118" s="15">
        <v>1.4096123516588099E-7</v>
      </c>
    </row>
    <row r="119" spans="1:2" x14ac:dyDescent="0.25">
      <c r="A119" s="1">
        <v>13.5</v>
      </c>
      <c r="B119" s="15">
        <v>1.4096123861037999E-7</v>
      </c>
    </row>
    <row r="120" spans="1:2" x14ac:dyDescent="0.25">
      <c r="A120" s="1">
        <v>13.625</v>
      </c>
      <c r="B120" s="15">
        <v>1.40961247956585E-7</v>
      </c>
    </row>
    <row r="121" spans="1:2" x14ac:dyDescent="0.25">
      <c r="A121" s="1">
        <v>13.75</v>
      </c>
      <c r="B121" s="15">
        <v>1.40961249312625E-7</v>
      </c>
    </row>
    <row r="122" spans="1:2" x14ac:dyDescent="0.25">
      <c r="A122" s="1">
        <v>13.875</v>
      </c>
      <c r="B122" s="15">
        <v>1.40961247705464E-7</v>
      </c>
    </row>
    <row r="123" spans="1:2" x14ac:dyDescent="0.25">
      <c r="A123" s="1">
        <v>14</v>
      </c>
      <c r="B123" s="15">
        <v>1.40961248891714E-7</v>
      </c>
    </row>
    <row r="124" spans="1:2" x14ac:dyDescent="0.25">
      <c r="A124" s="1">
        <v>14.125</v>
      </c>
      <c r="B124" s="15">
        <v>1.40961244033487E-7</v>
      </c>
    </row>
    <row r="125" spans="1:2" x14ac:dyDescent="0.25">
      <c r="A125" s="1">
        <v>14.25</v>
      </c>
      <c r="B125" s="15">
        <v>1.4096124277765199E-7</v>
      </c>
    </row>
    <row r="126" spans="1:2" x14ac:dyDescent="0.25">
      <c r="A126" s="1">
        <v>14.375</v>
      </c>
      <c r="B126" s="15">
        <v>1.40961245081784E-7</v>
      </c>
    </row>
    <row r="127" spans="1:2" x14ac:dyDescent="0.25">
      <c r="A127" s="1">
        <v>14.5</v>
      </c>
      <c r="B127" s="15">
        <v>1.40961262526271E-7</v>
      </c>
    </row>
    <row r="128" spans="1:2" x14ac:dyDescent="0.25">
      <c r="A128" s="1">
        <v>14.625</v>
      </c>
      <c r="B128" s="15">
        <v>1.4096126413129301E-7</v>
      </c>
    </row>
    <row r="129" spans="1:2" x14ac:dyDescent="0.25">
      <c r="A129" s="1">
        <v>14.75</v>
      </c>
      <c r="B129" s="15">
        <v>1.4096128288610499E-7</v>
      </c>
    </row>
    <row r="130" spans="1:2" x14ac:dyDescent="0.25">
      <c r="A130" s="1">
        <v>14.875</v>
      </c>
      <c r="B130" s="15">
        <v>1.4096128456619799E-7</v>
      </c>
    </row>
    <row r="131" spans="1:2" x14ac:dyDescent="0.25">
      <c r="A131" s="1">
        <v>15</v>
      </c>
      <c r="B131" s="15">
        <v>1.4096129258346601E-7</v>
      </c>
    </row>
    <row r="132" spans="1:2" x14ac:dyDescent="0.25">
      <c r="A132" s="1">
        <v>15.125</v>
      </c>
      <c r="B132" s="15">
        <v>1.4096129801923499E-7</v>
      </c>
    </row>
    <row r="133" spans="1:2" x14ac:dyDescent="0.25">
      <c r="A133" s="1">
        <v>15.25</v>
      </c>
      <c r="B133" s="15">
        <v>1.4096129890903701E-7</v>
      </c>
    </row>
    <row r="134" spans="1:2" x14ac:dyDescent="0.25">
      <c r="A134" s="1">
        <v>15.375</v>
      </c>
      <c r="B134" s="15">
        <v>1.40961296960169E-7</v>
      </c>
    </row>
    <row r="135" spans="1:2" x14ac:dyDescent="0.25">
      <c r="A135" s="1">
        <v>15.5</v>
      </c>
      <c r="B135" s="15">
        <v>1.4096129537614401E-7</v>
      </c>
    </row>
    <row r="136" spans="1:2" x14ac:dyDescent="0.25">
      <c r="A136" s="1">
        <v>15.625</v>
      </c>
      <c r="B136" s="15">
        <v>1.4096129753535201E-7</v>
      </c>
    </row>
    <row r="137" spans="1:2" x14ac:dyDescent="0.25">
      <c r="A137" s="1">
        <v>15.75</v>
      </c>
      <c r="B137" s="15">
        <v>1.4096129873396999E-7</v>
      </c>
    </row>
    <row r="138" spans="1:2" x14ac:dyDescent="0.25">
      <c r="A138" s="1">
        <v>15.875</v>
      </c>
      <c r="B138" s="15">
        <v>1.40961291966496E-7</v>
      </c>
    </row>
    <row r="139" spans="1:2" x14ac:dyDescent="0.25">
      <c r="A139" s="1">
        <v>16</v>
      </c>
      <c r="B139" s="15">
        <v>1.40961288684716E-7</v>
      </c>
    </row>
    <row r="140" spans="1:2" x14ac:dyDescent="0.25">
      <c r="A140" s="1">
        <v>16.125</v>
      </c>
      <c r="B140" s="15">
        <v>1.4096129056628799E-7</v>
      </c>
    </row>
    <row r="141" spans="1:2" x14ac:dyDescent="0.25">
      <c r="A141" s="1">
        <v>16.25</v>
      </c>
      <c r="B141" s="15">
        <v>1.4096129121575701E-7</v>
      </c>
    </row>
    <row r="142" spans="1:2" x14ac:dyDescent="0.25">
      <c r="A142" s="1">
        <v>16.375</v>
      </c>
      <c r="B142" s="15">
        <v>1.4096129271898101E-7</v>
      </c>
    </row>
    <row r="143" spans="1:2" x14ac:dyDescent="0.25">
      <c r="A143" s="1">
        <v>16.5</v>
      </c>
      <c r="B143" s="15">
        <v>1.40961294754895E-7</v>
      </c>
    </row>
    <row r="144" spans="1:2" x14ac:dyDescent="0.25">
      <c r="A144" s="1">
        <v>16.625</v>
      </c>
      <c r="B144" s="15">
        <v>1.4096129491917601E-7</v>
      </c>
    </row>
    <row r="145" spans="1:2" x14ac:dyDescent="0.25">
      <c r="A145" s="1">
        <v>16.75</v>
      </c>
      <c r="B145" s="15">
        <v>1.4096129519646201E-7</v>
      </c>
    </row>
    <row r="146" spans="1:2" x14ac:dyDescent="0.25">
      <c r="A146" s="1">
        <v>16.875</v>
      </c>
      <c r="B146" s="15">
        <v>1.4096129593311399E-7</v>
      </c>
    </row>
    <row r="147" spans="1:2" x14ac:dyDescent="0.25">
      <c r="A147" s="1">
        <v>17</v>
      </c>
      <c r="B147" s="15">
        <v>1.40961288586154E-7</v>
      </c>
    </row>
    <row r="148" spans="1:2" x14ac:dyDescent="0.25">
      <c r="A148" s="1">
        <v>17.125</v>
      </c>
      <c r="B148" s="15">
        <v>1.40961282883636E-7</v>
      </c>
    </row>
    <row r="149" spans="1:2" x14ac:dyDescent="0.25">
      <c r="A149" s="1">
        <v>17.25</v>
      </c>
      <c r="B149" s="15">
        <v>1.40961283194496E-7</v>
      </c>
    </row>
    <row r="150" spans="1:2" x14ac:dyDescent="0.25">
      <c r="A150" s="1">
        <v>17.375</v>
      </c>
      <c r="B150" s="15">
        <v>1.4096127745581801E-7</v>
      </c>
    </row>
    <row r="151" spans="1:2" x14ac:dyDescent="0.25">
      <c r="A151" s="1">
        <v>17.5</v>
      </c>
      <c r="B151" s="15">
        <v>1.4096127943681099E-7</v>
      </c>
    </row>
    <row r="152" spans="1:2" x14ac:dyDescent="0.25">
      <c r="A152" s="1">
        <v>17.625</v>
      </c>
      <c r="B152" s="15">
        <v>1.40961275540593E-7</v>
      </c>
    </row>
    <row r="153" spans="1:2" x14ac:dyDescent="0.25">
      <c r="A153" s="1">
        <v>17.75</v>
      </c>
      <c r="B153" s="15">
        <v>1.40961266688968E-7</v>
      </c>
    </row>
    <row r="154" spans="1:2" x14ac:dyDescent="0.25">
      <c r="A154" s="1">
        <v>17.875</v>
      </c>
      <c r="B154" s="15">
        <v>1.4096126809935401E-7</v>
      </c>
    </row>
    <row r="155" spans="1:2" x14ac:dyDescent="0.25">
      <c r="A155" s="1">
        <v>18</v>
      </c>
      <c r="B155" s="15">
        <v>1.4096126983940601E-7</v>
      </c>
    </row>
    <row r="156" spans="1:2" x14ac:dyDescent="0.25">
      <c r="A156" s="1">
        <v>18.125</v>
      </c>
      <c r="B156" s="15">
        <v>1.40961273002086E-7</v>
      </c>
    </row>
    <row r="157" spans="1:2" x14ac:dyDescent="0.25">
      <c r="A157" s="1">
        <v>18.25</v>
      </c>
      <c r="B157" s="15">
        <v>1.4096127460451601E-7</v>
      </c>
    </row>
    <row r="158" spans="1:2" x14ac:dyDescent="0.25">
      <c r="A158" s="1">
        <v>18.375</v>
      </c>
      <c r="B158" s="15">
        <v>1.40961274149664E-7</v>
      </c>
    </row>
    <row r="159" spans="1:2" x14ac:dyDescent="0.25">
      <c r="A159" s="1">
        <v>18.5</v>
      </c>
      <c r="B159" s="15">
        <v>1.4096127824939799E-7</v>
      </c>
    </row>
    <row r="160" spans="1:2" x14ac:dyDescent="0.25">
      <c r="A160" s="1">
        <v>18.625</v>
      </c>
      <c r="B160" s="15">
        <v>1.4096128114505201E-7</v>
      </c>
    </row>
    <row r="161" spans="1:2" x14ac:dyDescent="0.25">
      <c r="A161" s="1">
        <v>18.75</v>
      </c>
      <c r="B161" s="15">
        <v>1.4096127336379099E-7</v>
      </c>
    </row>
    <row r="162" spans="1:2" x14ac:dyDescent="0.25">
      <c r="A162" s="1">
        <v>18.875</v>
      </c>
      <c r="B162" s="15">
        <v>1.4096127317698401E-7</v>
      </c>
    </row>
    <row r="163" spans="1:2" x14ac:dyDescent="0.25">
      <c r="A163" s="1">
        <v>19</v>
      </c>
      <c r="B163" s="15">
        <v>1.4096124945901699E-7</v>
      </c>
    </row>
    <row r="164" spans="1:2" x14ac:dyDescent="0.25">
      <c r="A164" s="1">
        <v>19.125</v>
      </c>
      <c r="B164" s="15">
        <v>1.40961250414172E-7</v>
      </c>
    </row>
    <row r="165" spans="1:2" x14ac:dyDescent="0.25">
      <c r="A165" s="1">
        <v>19.25</v>
      </c>
      <c r="B165" s="15">
        <v>1.4096125059027301E-7</v>
      </c>
    </row>
    <row r="166" spans="1:2" x14ac:dyDescent="0.25">
      <c r="A166" s="1">
        <v>19.375</v>
      </c>
      <c r="B166" s="15">
        <v>1.4096125005632901E-7</v>
      </c>
    </row>
    <row r="167" spans="1:2" x14ac:dyDescent="0.25">
      <c r="A167" s="1">
        <v>19.5</v>
      </c>
      <c r="B167" s="15">
        <v>1.40961249927671E-7</v>
      </c>
    </row>
    <row r="168" spans="1:2" x14ac:dyDescent="0.25">
      <c r="A168" s="1">
        <v>19.625</v>
      </c>
      <c r="B168" s="15">
        <v>1.4096125022739499E-7</v>
      </c>
    </row>
    <row r="169" spans="1:2" x14ac:dyDescent="0.25">
      <c r="A169" s="1">
        <v>19.75</v>
      </c>
      <c r="B169" s="15">
        <v>1.4096125251122801E-7</v>
      </c>
    </row>
    <row r="170" spans="1:2" x14ac:dyDescent="0.25">
      <c r="A170" s="1">
        <v>19.875</v>
      </c>
      <c r="B170" s="15">
        <v>1.4096124767173801E-7</v>
      </c>
    </row>
    <row r="171" spans="1:2" x14ac:dyDescent="0.25">
      <c r="A171" s="1">
        <v>20</v>
      </c>
      <c r="B171" s="15">
        <v>1.4096124349054999E-7</v>
      </c>
    </row>
    <row r="172" spans="1:2" x14ac:dyDescent="0.25">
      <c r="A172" s="1">
        <v>20.125</v>
      </c>
      <c r="B172" s="15">
        <v>1.4096125342343299E-7</v>
      </c>
    </row>
    <row r="173" spans="1:2" x14ac:dyDescent="0.25">
      <c r="A173" s="1">
        <v>20.25</v>
      </c>
      <c r="B173" s="15">
        <v>1.40961253971844E-7</v>
      </c>
    </row>
    <row r="174" spans="1:2" x14ac:dyDescent="0.25">
      <c r="A174" s="1">
        <v>20.375</v>
      </c>
      <c r="B174" s="15">
        <v>1.4096125824387201E-7</v>
      </c>
    </row>
    <row r="175" spans="1:2" x14ac:dyDescent="0.25">
      <c r="A175" s="1">
        <v>20.5</v>
      </c>
      <c r="B175" s="15">
        <v>1.4096126070926799E-7</v>
      </c>
    </row>
    <row r="176" spans="1:2" x14ac:dyDescent="0.25">
      <c r="A176" s="1">
        <v>20.625</v>
      </c>
      <c r="B176" s="15">
        <v>1.4096126246859899E-7</v>
      </c>
    </row>
    <row r="177" spans="1:2" x14ac:dyDescent="0.25">
      <c r="A177" s="1">
        <v>20.75</v>
      </c>
      <c r="B177" s="15">
        <v>1.4096126720573499E-7</v>
      </c>
    </row>
    <row r="178" spans="1:2" x14ac:dyDescent="0.25">
      <c r="A178" s="1">
        <v>20.875</v>
      </c>
      <c r="B178" s="15">
        <v>1.4096127767339401E-7</v>
      </c>
    </row>
    <row r="179" spans="1:2" x14ac:dyDescent="0.25">
      <c r="A179" s="1">
        <v>21</v>
      </c>
      <c r="B179" s="15">
        <v>1.40961288467299E-7</v>
      </c>
    </row>
    <row r="180" spans="1:2" x14ac:dyDescent="0.25">
      <c r="A180" s="1">
        <v>21.125</v>
      </c>
      <c r="B180" s="15">
        <v>1.4096129325397999E-7</v>
      </c>
    </row>
    <row r="181" spans="1:2" x14ac:dyDescent="0.25">
      <c r="A181" s="1">
        <v>21.25</v>
      </c>
      <c r="B181" s="15">
        <v>1.4096129798411899E-7</v>
      </c>
    </row>
    <row r="182" spans="1:2" x14ac:dyDescent="0.25">
      <c r="A182" s="1">
        <v>21.375</v>
      </c>
      <c r="B182" s="15">
        <v>1.40961302518054E-7</v>
      </c>
    </row>
    <row r="183" spans="1:2" x14ac:dyDescent="0.25">
      <c r="A183" s="1">
        <v>21.5</v>
      </c>
      <c r="B183" s="15">
        <v>1.4096131253592501E-7</v>
      </c>
    </row>
    <row r="184" spans="1:2" x14ac:dyDescent="0.25">
      <c r="A184" s="1">
        <v>21.625</v>
      </c>
      <c r="B184" s="15">
        <v>1.4096131680680801E-7</v>
      </c>
    </row>
    <row r="185" spans="1:2" x14ac:dyDescent="0.25">
      <c r="A185" s="1">
        <v>21.75</v>
      </c>
      <c r="B185" s="15">
        <v>1.4096132322703701E-7</v>
      </c>
    </row>
    <row r="186" spans="1:2" x14ac:dyDescent="0.25">
      <c r="A186" s="1">
        <v>21.875</v>
      </c>
      <c r="B186" s="15">
        <v>1.40961327519879E-7</v>
      </c>
    </row>
    <row r="187" spans="1:2" x14ac:dyDescent="0.25">
      <c r="A187" s="1">
        <v>22</v>
      </c>
      <c r="B187" s="15">
        <v>1.4096133047355301E-7</v>
      </c>
    </row>
    <row r="188" spans="1:2" x14ac:dyDescent="0.25">
      <c r="A188" s="1">
        <v>22.125</v>
      </c>
      <c r="B188" s="15">
        <v>1.4096133180219301E-7</v>
      </c>
    </row>
    <row r="189" spans="1:2" x14ac:dyDescent="0.25">
      <c r="A189" s="1">
        <v>22.25</v>
      </c>
      <c r="B189" s="15">
        <v>1.4096133639455601E-7</v>
      </c>
    </row>
    <row r="190" spans="1:2" x14ac:dyDescent="0.25">
      <c r="A190" s="1">
        <v>22.375</v>
      </c>
      <c r="B190" s="15">
        <v>1.4096134677479999E-7</v>
      </c>
    </row>
    <row r="191" spans="1:2" x14ac:dyDescent="0.25">
      <c r="A191" s="1">
        <v>22.5</v>
      </c>
      <c r="B191" s="15">
        <v>1.40961369493495E-7</v>
      </c>
    </row>
    <row r="192" spans="1:2" x14ac:dyDescent="0.25">
      <c r="A192" s="1">
        <v>22.625</v>
      </c>
      <c r="B192" s="15">
        <v>1.40961371453044E-7</v>
      </c>
    </row>
    <row r="193" spans="1:2" x14ac:dyDescent="0.25">
      <c r="A193" s="1">
        <v>22.75</v>
      </c>
      <c r="B193" s="15">
        <v>1.4096137209044799E-7</v>
      </c>
    </row>
    <row r="194" spans="1:2" x14ac:dyDescent="0.25">
      <c r="A194" s="1">
        <v>22.875</v>
      </c>
      <c r="B194" s="15">
        <v>1.4096137793392199E-7</v>
      </c>
    </row>
    <row r="195" spans="1:2" x14ac:dyDescent="0.25">
      <c r="A195" s="1">
        <v>23</v>
      </c>
      <c r="B195" s="15">
        <v>1.4096139152310201E-7</v>
      </c>
    </row>
    <row r="196" spans="1:2" x14ac:dyDescent="0.25">
      <c r="A196" s="1">
        <v>23.125</v>
      </c>
      <c r="B196" s="15">
        <v>1.40961391244228E-7</v>
      </c>
    </row>
    <row r="197" spans="1:2" x14ac:dyDescent="0.25">
      <c r="A197" s="1">
        <v>23.25</v>
      </c>
      <c r="B197" s="15">
        <v>1.40961394346009E-7</v>
      </c>
    </row>
    <row r="198" spans="1:2" x14ac:dyDescent="0.25">
      <c r="A198" s="1">
        <v>23.375</v>
      </c>
      <c r="B198" s="15">
        <v>1.4096139846588099E-7</v>
      </c>
    </row>
    <row r="199" spans="1:2" x14ac:dyDescent="0.25">
      <c r="A199" s="1">
        <v>23.5</v>
      </c>
      <c r="B199" s="15">
        <v>1.40961396981377E-7</v>
      </c>
    </row>
    <row r="200" spans="1:2" x14ac:dyDescent="0.25">
      <c r="A200" s="1">
        <v>23.625</v>
      </c>
      <c r="B200" s="15">
        <v>1.40961396056988E-7</v>
      </c>
    </row>
    <row r="201" spans="1:2" x14ac:dyDescent="0.25">
      <c r="A201" s="1">
        <v>23.75</v>
      </c>
      <c r="B201" s="15">
        <v>1.4096139523674901E-7</v>
      </c>
    </row>
    <row r="202" spans="1:2" x14ac:dyDescent="0.25">
      <c r="A202" s="1">
        <v>23.875</v>
      </c>
      <c r="B202" s="15">
        <v>1.40961396093185E-7</v>
      </c>
    </row>
    <row r="203" spans="1:2" x14ac:dyDescent="0.25">
      <c r="A203" s="1">
        <v>24</v>
      </c>
      <c r="B203" s="15">
        <v>1.40961394439712E-7</v>
      </c>
    </row>
    <row r="204" spans="1:2" x14ac:dyDescent="0.25">
      <c r="A204" s="1">
        <v>24.125</v>
      </c>
      <c r="B204" s="15">
        <v>1.4096139592864599E-7</v>
      </c>
    </row>
    <row r="205" spans="1:2" x14ac:dyDescent="0.25">
      <c r="A205" s="1">
        <v>24.25</v>
      </c>
      <c r="B205" s="15">
        <v>1.4096139629828799E-7</v>
      </c>
    </row>
    <row r="206" spans="1:2" x14ac:dyDescent="0.25">
      <c r="A206" s="1">
        <v>24.375</v>
      </c>
      <c r="B206" s="15">
        <v>1.4096139325128599E-7</v>
      </c>
    </row>
    <row r="207" spans="1:2" x14ac:dyDescent="0.25">
      <c r="A207" s="1">
        <v>24.5</v>
      </c>
      <c r="B207" s="15">
        <v>1.40961396410096E-7</v>
      </c>
    </row>
    <row r="208" spans="1:2" x14ac:dyDescent="0.25">
      <c r="A208" s="1">
        <v>24.625</v>
      </c>
      <c r="B208" s="15">
        <v>1.40961404823592E-7</v>
      </c>
    </row>
    <row r="209" spans="1:2" x14ac:dyDescent="0.25">
      <c r="A209" s="1">
        <v>24.75</v>
      </c>
      <c r="B209" s="15">
        <v>1.4096142960819899E-7</v>
      </c>
    </row>
    <row r="210" spans="1:2" x14ac:dyDescent="0.25">
      <c r="A210" s="1">
        <v>24.875</v>
      </c>
      <c r="B210" s="15">
        <v>1.4096143814203701E-7</v>
      </c>
    </row>
    <row r="211" spans="1:2" x14ac:dyDescent="0.25">
      <c r="A211" s="1">
        <v>25</v>
      </c>
      <c r="B211" s="15">
        <v>1.4096144757901499E-7</v>
      </c>
    </row>
    <row r="212" spans="1:2" x14ac:dyDescent="0.25">
      <c r="A212" s="1">
        <v>25.125</v>
      </c>
      <c r="B212" s="15">
        <v>1.4096145877601901E-7</v>
      </c>
    </row>
    <row r="213" spans="1:2" x14ac:dyDescent="0.25">
      <c r="A213" s="1">
        <v>25.25</v>
      </c>
      <c r="B213" s="15">
        <v>1.4096146903681099E-7</v>
      </c>
    </row>
    <row r="214" spans="1:2" x14ac:dyDescent="0.25">
      <c r="A214" s="1">
        <v>25.375</v>
      </c>
      <c r="B214" s="15">
        <v>1.4096147170582901E-7</v>
      </c>
    </row>
    <row r="215" spans="1:2" x14ac:dyDescent="0.25">
      <c r="A215" s="1">
        <v>25.5</v>
      </c>
      <c r="B215" s="15">
        <v>1.4096147374053701E-7</v>
      </c>
    </row>
    <row r="216" spans="1:2" x14ac:dyDescent="0.25">
      <c r="A216" s="1">
        <v>25.625</v>
      </c>
      <c r="B216" s="15">
        <v>1.40961469378413E-7</v>
      </c>
    </row>
    <row r="217" spans="1:2" x14ac:dyDescent="0.25">
      <c r="A217" s="1">
        <v>25.75</v>
      </c>
      <c r="B217" s="15">
        <v>1.4096144715800801E-7</v>
      </c>
    </row>
    <row r="218" spans="1:2" x14ac:dyDescent="0.25">
      <c r="A218" s="1">
        <v>25.875</v>
      </c>
      <c r="B218" s="15">
        <v>1.4096144639452499E-7</v>
      </c>
    </row>
    <row r="219" spans="1:2" x14ac:dyDescent="0.25">
      <c r="A219" s="1">
        <v>26</v>
      </c>
      <c r="B219" s="15">
        <v>1.4096143865234101E-7</v>
      </c>
    </row>
    <row r="220" spans="1:2" x14ac:dyDescent="0.25">
      <c r="A220" s="1">
        <v>26.125</v>
      </c>
      <c r="B220" s="15">
        <v>1.40961435956691E-7</v>
      </c>
    </row>
    <row r="221" spans="1:2" x14ac:dyDescent="0.25">
      <c r="A221" s="1">
        <v>26.25</v>
      </c>
      <c r="B221" s="15">
        <v>1.40961409993429E-7</v>
      </c>
    </row>
    <row r="222" spans="1:2" x14ac:dyDescent="0.25">
      <c r="A222" s="1">
        <v>26.375</v>
      </c>
      <c r="B222" s="15">
        <v>1.40961414200656E-7</v>
      </c>
    </row>
    <row r="223" spans="1:2" x14ac:dyDescent="0.25">
      <c r="A223" s="1">
        <v>26.5</v>
      </c>
      <c r="B223" s="15">
        <v>1.4096141426047299E-7</v>
      </c>
    </row>
    <row r="224" spans="1:2" x14ac:dyDescent="0.25">
      <c r="A224" s="1">
        <v>26.625</v>
      </c>
      <c r="B224" s="15">
        <v>1.4096141629487701E-7</v>
      </c>
    </row>
    <row r="225" spans="1:2" x14ac:dyDescent="0.25">
      <c r="A225" s="1">
        <v>26.75</v>
      </c>
      <c r="B225" s="15">
        <v>1.40961417816578E-7</v>
      </c>
    </row>
    <row r="226" spans="1:2" x14ac:dyDescent="0.25">
      <c r="A226" s="1">
        <v>26.875</v>
      </c>
      <c r="B226" s="15">
        <v>1.4096141923955E-7</v>
      </c>
    </row>
    <row r="227" spans="1:2" x14ac:dyDescent="0.25">
      <c r="A227" s="1">
        <v>27</v>
      </c>
      <c r="B227" s="15">
        <v>1.40961421188765E-7</v>
      </c>
    </row>
    <row r="228" spans="1:2" x14ac:dyDescent="0.25">
      <c r="A228" s="1">
        <v>27.125</v>
      </c>
      <c r="B228" s="15">
        <v>1.4096141858850999E-7</v>
      </c>
    </row>
    <row r="229" spans="1:2" x14ac:dyDescent="0.25">
      <c r="A229" s="1">
        <v>27.25</v>
      </c>
      <c r="B229" s="15">
        <v>1.4096142068052999E-7</v>
      </c>
    </row>
    <row r="230" spans="1:2" x14ac:dyDescent="0.25">
      <c r="A230" s="1">
        <v>27.375</v>
      </c>
      <c r="B230" s="15">
        <v>1.4096143037707899E-7</v>
      </c>
    </row>
    <row r="231" spans="1:2" x14ac:dyDescent="0.25">
      <c r="A231" s="1">
        <v>27.5</v>
      </c>
      <c r="B231" s="15">
        <v>1.4096143058629999E-7</v>
      </c>
    </row>
    <row r="232" spans="1:2" x14ac:dyDescent="0.25">
      <c r="A232" s="1">
        <v>27.625</v>
      </c>
      <c r="B232" s="15">
        <v>1.4096143626178099E-7</v>
      </c>
    </row>
    <row r="233" spans="1:2" x14ac:dyDescent="0.25">
      <c r="A233" s="1">
        <v>27.75</v>
      </c>
      <c r="B233" s="15">
        <v>1.40961439592244E-7</v>
      </c>
    </row>
    <row r="234" spans="1:2" x14ac:dyDescent="0.25">
      <c r="A234" s="1">
        <v>27.875</v>
      </c>
      <c r="B234" s="15">
        <v>1.40961433286293E-7</v>
      </c>
    </row>
    <row r="235" spans="1:2" x14ac:dyDescent="0.25">
      <c r="A235" s="1">
        <v>28</v>
      </c>
      <c r="B235" s="15">
        <v>1.4096144150209699E-7</v>
      </c>
    </row>
    <row r="236" spans="1:2" x14ac:dyDescent="0.25">
      <c r="A236" s="1">
        <v>28.125</v>
      </c>
      <c r="B236" s="15">
        <v>1.4096144397548201E-7</v>
      </c>
    </row>
    <row r="237" spans="1:2" x14ac:dyDescent="0.25">
      <c r="A237" s="1">
        <v>28.25</v>
      </c>
      <c r="B237" s="15">
        <v>1.40961443908276E-7</v>
      </c>
    </row>
    <row r="238" spans="1:2" x14ac:dyDescent="0.25">
      <c r="A238" s="1">
        <v>28.375</v>
      </c>
      <c r="B238" s="15">
        <v>1.4096144426742599E-7</v>
      </c>
    </row>
    <row r="239" spans="1:2" x14ac:dyDescent="0.25">
      <c r="A239" s="1">
        <v>28.5</v>
      </c>
      <c r="B239" s="15">
        <v>1.40961425808145E-7</v>
      </c>
    </row>
    <row r="240" spans="1:2" x14ac:dyDescent="0.25">
      <c r="A240" s="1">
        <v>28.625</v>
      </c>
      <c r="B240" s="15">
        <v>1.4096142114286201E-7</v>
      </c>
    </row>
    <row r="241" spans="1:2" x14ac:dyDescent="0.25">
      <c r="A241" s="1">
        <v>28.75</v>
      </c>
      <c r="B241" s="15">
        <v>1.40961423418168E-7</v>
      </c>
    </row>
    <row r="242" spans="1:2" x14ac:dyDescent="0.25">
      <c r="A242" s="1">
        <v>28.875</v>
      </c>
      <c r="B242" s="15">
        <v>1.4096142899475399E-7</v>
      </c>
    </row>
    <row r="243" spans="1:2" x14ac:dyDescent="0.25">
      <c r="A243" s="1">
        <v>29</v>
      </c>
      <c r="B243" s="15">
        <v>1.4096143313255599E-7</v>
      </c>
    </row>
    <row r="244" spans="1:2" x14ac:dyDescent="0.25">
      <c r="A244" s="1">
        <v>29.125</v>
      </c>
      <c r="B244" s="15">
        <v>1.4096143950635099E-7</v>
      </c>
    </row>
    <row r="245" spans="1:2" x14ac:dyDescent="0.25">
      <c r="A245" s="1">
        <v>29.25</v>
      </c>
      <c r="B245" s="15">
        <v>1.40961442024978E-7</v>
      </c>
    </row>
    <row r="246" spans="1:2" x14ac:dyDescent="0.25">
      <c r="A246" s="1">
        <v>29.375</v>
      </c>
      <c r="B246" s="15">
        <v>1.4096144609287101E-7</v>
      </c>
    </row>
    <row r="247" spans="1:2" x14ac:dyDescent="0.25">
      <c r="A247" s="1">
        <v>29.5</v>
      </c>
      <c r="B247" s="15">
        <v>1.40961440040219E-7</v>
      </c>
    </row>
    <row r="248" spans="1:2" x14ac:dyDescent="0.25">
      <c r="A248" s="1">
        <v>29.625</v>
      </c>
      <c r="B248" s="15">
        <v>1.4096144091571601E-7</v>
      </c>
    </row>
    <row r="249" spans="1:2" x14ac:dyDescent="0.25">
      <c r="A249" s="1">
        <v>29.75</v>
      </c>
      <c r="B249" s="15">
        <v>1.4096144171414999E-7</v>
      </c>
    </row>
    <row r="250" spans="1:2" x14ac:dyDescent="0.25">
      <c r="A250" s="1">
        <v>29.875</v>
      </c>
      <c r="B250" s="15">
        <v>1.4096144140049999E-7</v>
      </c>
    </row>
    <row r="251" spans="1:2" x14ac:dyDescent="0.25">
      <c r="A251" s="1">
        <v>30</v>
      </c>
      <c r="B251" s="15">
        <v>1.4096144185907101E-7</v>
      </c>
    </row>
  </sheetData>
  <mergeCells count="1">
    <mergeCell ref="A1:A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5703125" style="2" customWidth="1"/>
  </cols>
  <sheetData>
    <row r="1" spans="1:2" ht="33" x14ac:dyDescent="0.35">
      <c r="A1" s="19" t="s">
        <v>0</v>
      </c>
      <c r="B1" s="16" t="s">
        <v>14</v>
      </c>
    </row>
    <row r="2" spans="1:2" x14ac:dyDescent="0.25">
      <c r="A2" s="20"/>
      <c r="B2" s="9" t="s">
        <v>11</v>
      </c>
    </row>
    <row r="3" spans="1:2" x14ac:dyDescent="0.25">
      <c r="A3" s="5" t="s">
        <v>1</v>
      </c>
      <c r="B3" s="14">
        <v>56</v>
      </c>
    </row>
    <row r="4" spans="1:2" x14ac:dyDescent="0.25">
      <c r="A4" s="5" t="s">
        <v>2</v>
      </c>
      <c r="B4" s="14" t="s">
        <v>10</v>
      </c>
    </row>
    <row r="5" spans="1:2" ht="31.5" x14ac:dyDescent="0.25">
      <c r="A5" s="6" t="s">
        <v>4</v>
      </c>
      <c r="B5" s="5">
        <v>4</v>
      </c>
    </row>
    <row r="6" spans="1:2" x14ac:dyDescent="0.25">
      <c r="A6" s="6" t="s">
        <v>5</v>
      </c>
      <c r="B6" s="14">
        <v>44.443930000000002</v>
      </c>
    </row>
    <row r="7" spans="1:2" ht="33" x14ac:dyDescent="0.25">
      <c r="A7" s="6" t="s">
        <v>6</v>
      </c>
      <c r="B7" s="5">
        <v>37.44</v>
      </c>
    </row>
    <row r="8" spans="1:2" ht="33" x14ac:dyDescent="0.25">
      <c r="A8" s="6" t="s">
        <v>7</v>
      </c>
      <c r="B8" s="5">
        <v>31.327349999999999</v>
      </c>
    </row>
    <row r="9" spans="1:2" x14ac:dyDescent="0.25">
      <c r="A9" s="5" t="s">
        <v>8</v>
      </c>
      <c r="B9" s="14">
        <v>85</v>
      </c>
    </row>
    <row r="10" spans="1:2" s="3" customFormat="1" ht="18" x14ac:dyDescent="0.25">
      <c r="A10" s="8" t="s">
        <v>13</v>
      </c>
      <c r="B10" s="8" t="s">
        <v>25</v>
      </c>
    </row>
    <row r="11" spans="1:2" x14ac:dyDescent="0.25">
      <c r="A11" s="1">
        <v>0</v>
      </c>
      <c r="B11" s="15">
        <v>1.40960528237842E-7</v>
      </c>
    </row>
    <row r="12" spans="1:2" x14ac:dyDescent="0.25">
      <c r="A12" s="1">
        <v>0.125</v>
      </c>
      <c r="B12" s="15">
        <v>1.40960523521685E-7</v>
      </c>
    </row>
    <row r="13" spans="1:2" x14ac:dyDescent="0.25">
      <c r="A13" s="1">
        <v>0.25</v>
      </c>
      <c r="B13" s="15">
        <v>1.4096050936981401E-7</v>
      </c>
    </row>
    <row r="14" spans="1:2" x14ac:dyDescent="0.25">
      <c r="A14" s="1">
        <v>0.375</v>
      </c>
      <c r="B14" s="15">
        <v>1.40960502985835E-7</v>
      </c>
    </row>
    <row r="15" spans="1:2" x14ac:dyDescent="0.25">
      <c r="A15" s="1">
        <v>0.5</v>
      </c>
      <c r="B15" s="15">
        <v>1.40960492534854E-7</v>
      </c>
    </row>
    <row r="16" spans="1:2" x14ac:dyDescent="0.25">
      <c r="A16" s="1">
        <v>0.625</v>
      </c>
      <c r="B16" s="15">
        <v>1.4096049598107301E-7</v>
      </c>
    </row>
    <row r="17" spans="1:2" x14ac:dyDescent="0.25">
      <c r="A17" s="1">
        <v>0.75</v>
      </c>
      <c r="B17" s="15">
        <v>1.4096050083819199E-7</v>
      </c>
    </row>
    <row r="18" spans="1:2" x14ac:dyDescent="0.25">
      <c r="A18" s="1">
        <v>0.875</v>
      </c>
      <c r="B18" s="15">
        <v>1.4096049727595199E-7</v>
      </c>
    </row>
    <row r="19" spans="1:2" x14ac:dyDescent="0.25">
      <c r="A19" s="1">
        <v>1</v>
      </c>
      <c r="B19" s="15">
        <v>1.40960489930159E-7</v>
      </c>
    </row>
    <row r="20" spans="1:2" x14ac:dyDescent="0.25">
      <c r="A20" s="1">
        <v>1.125</v>
      </c>
      <c r="B20" s="15">
        <v>1.40960457083331E-7</v>
      </c>
    </row>
    <row r="21" spans="1:2" x14ac:dyDescent="0.25">
      <c r="A21" s="1">
        <v>1.25</v>
      </c>
      <c r="B21" s="15">
        <v>1.40960457145009E-7</v>
      </c>
    </row>
    <row r="22" spans="1:2" x14ac:dyDescent="0.25">
      <c r="A22" s="1">
        <v>1.375</v>
      </c>
      <c r="B22" s="15">
        <v>1.4096042748799E-7</v>
      </c>
    </row>
    <row r="23" spans="1:2" x14ac:dyDescent="0.25">
      <c r="A23" s="1">
        <v>1.5</v>
      </c>
      <c r="B23" s="15">
        <v>1.40960426507116E-7</v>
      </c>
    </row>
    <row r="24" spans="1:2" x14ac:dyDescent="0.25">
      <c r="A24" s="1">
        <v>1.625</v>
      </c>
      <c r="B24" s="15">
        <v>1.4096042377008401E-7</v>
      </c>
    </row>
    <row r="25" spans="1:2" x14ac:dyDescent="0.25">
      <c r="A25" s="1">
        <v>1.75</v>
      </c>
      <c r="B25" s="15">
        <v>1.4096040128605299E-7</v>
      </c>
    </row>
    <row r="26" spans="1:2" x14ac:dyDescent="0.25">
      <c r="A26" s="1">
        <v>1.875</v>
      </c>
      <c r="B26" s="15">
        <v>1.4096040121636399E-7</v>
      </c>
    </row>
    <row r="27" spans="1:2" x14ac:dyDescent="0.25">
      <c r="A27" s="1">
        <v>2</v>
      </c>
      <c r="B27" s="15">
        <v>1.4096039969115599E-7</v>
      </c>
    </row>
    <row r="28" spans="1:2" x14ac:dyDescent="0.25">
      <c r="A28" s="1">
        <v>2.125</v>
      </c>
      <c r="B28" s="15">
        <v>1.4096040020940699E-7</v>
      </c>
    </row>
    <row r="29" spans="1:2" x14ac:dyDescent="0.25">
      <c r="A29" s="1">
        <v>2.25</v>
      </c>
      <c r="B29" s="15">
        <v>1.4096041099489101E-7</v>
      </c>
    </row>
    <row r="30" spans="1:2" x14ac:dyDescent="0.25">
      <c r="A30" s="1">
        <v>2.375</v>
      </c>
      <c r="B30" s="15">
        <v>1.40960393135793E-7</v>
      </c>
    </row>
    <row r="31" spans="1:2" x14ac:dyDescent="0.25">
      <c r="A31" s="1">
        <v>2.5</v>
      </c>
      <c r="B31" s="15">
        <v>1.40960398371528E-7</v>
      </c>
    </row>
    <row r="32" spans="1:2" x14ac:dyDescent="0.25">
      <c r="A32" s="1">
        <v>2.625</v>
      </c>
      <c r="B32" s="15">
        <v>1.4096040505067899E-7</v>
      </c>
    </row>
    <row r="33" spans="1:2" x14ac:dyDescent="0.25">
      <c r="A33" s="1">
        <v>2.75</v>
      </c>
      <c r="B33" s="15">
        <v>1.4096041896217399E-7</v>
      </c>
    </row>
    <row r="34" spans="1:2" x14ac:dyDescent="0.25">
      <c r="A34" s="1">
        <v>2.875</v>
      </c>
      <c r="B34" s="15">
        <v>1.40960425019818E-7</v>
      </c>
    </row>
    <row r="35" spans="1:2" x14ac:dyDescent="0.25">
      <c r="A35" s="1">
        <v>3</v>
      </c>
      <c r="B35" s="15">
        <v>1.40960442172901E-7</v>
      </c>
    </row>
    <row r="36" spans="1:2" x14ac:dyDescent="0.25">
      <c r="A36" s="1">
        <v>3.125</v>
      </c>
      <c r="B36" s="15">
        <v>1.4096045318381299E-7</v>
      </c>
    </row>
    <row r="37" spans="1:2" x14ac:dyDescent="0.25">
      <c r="A37" s="1">
        <v>3.25</v>
      </c>
      <c r="B37" s="15">
        <v>1.4096044961441099E-7</v>
      </c>
    </row>
    <row r="38" spans="1:2" x14ac:dyDescent="0.25">
      <c r="A38" s="1">
        <v>3.375</v>
      </c>
      <c r="B38" s="15">
        <v>1.4096045909650999E-7</v>
      </c>
    </row>
    <row r="39" spans="1:2" x14ac:dyDescent="0.25">
      <c r="A39" s="1">
        <v>3.5</v>
      </c>
      <c r="B39" s="15">
        <v>1.4096047481726099E-7</v>
      </c>
    </row>
    <row r="40" spans="1:2" x14ac:dyDescent="0.25">
      <c r="A40" s="1">
        <v>3.625</v>
      </c>
      <c r="B40" s="15">
        <v>1.4096047850114E-7</v>
      </c>
    </row>
    <row r="41" spans="1:2" x14ac:dyDescent="0.25">
      <c r="A41" s="1">
        <v>3.75</v>
      </c>
      <c r="B41" s="15">
        <v>1.4096045646183799E-7</v>
      </c>
    </row>
    <row r="42" spans="1:2" x14ac:dyDescent="0.25">
      <c r="A42" s="1">
        <v>3.875</v>
      </c>
      <c r="B42" s="15">
        <v>1.4096046259747999E-7</v>
      </c>
    </row>
    <row r="43" spans="1:2" x14ac:dyDescent="0.25">
      <c r="A43" s="1">
        <v>4</v>
      </c>
      <c r="B43" s="15">
        <v>1.4096047750486599E-7</v>
      </c>
    </row>
    <row r="44" spans="1:2" x14ac:dyDescent="0.25">
      <c r="A44" s="1">
        <v>4.125</v>
      </c>
      <c r="B44" s="15">
        <v>1.4096047460103699E-7</v>
      </c>
    </row>
    <row r="45" spans="1:2" x14ac:dyDescent="0.25">
      <c r="A45" s="1">
        <v>4.25</v>
      </c>
      <c r="B45" s="15">
        <v>1.4096046609247499E-7</v>
      </c>
    </row>
    <row r="46" spans="1:2" x14ac:dyDescent="0.25">
      <c r="A46" s="1">
        <v>4.375</v>
      </c>
      <c r="B46" s="15">
        <v>1.4096046739869601E-7</v>
      </c>
    </row>
    <row r="47" spans="1:2" x14ac:dyDescent="0.25">
      <c r="A47" s="1">
        <v>4.5</v>
      </c>
      <c r="B47" s="15">
        <v>1.4096048049321599E-7</v>
      </c>
    </row>
    <row r="48" spans="1:2" x14ac:dyDescent="0.25">
      <c r="A48" s="1">
        <v>4.625</v>
      </c>
      <c r="B48" s="15">
        <v>1.4096048496946999E-7</v>
      </c>
    </row>
    <row r="49" spans="1:2" x14ac:dyDescent="0.25">
      <c r="A49" s="1">
        <v>4.75</v>
      </c>
      <c r="B49" s="15">
        <v>1.40960505942959E-7</v>
      </c>
    </row>
    <row r="50" spans="1:2" x14ac:dyDescent="0.25">
      <c r="A50" s="1">
        <v>4.875</v>
      </c>
      <c r="B50" s="15">
        <v>1.4096051338576601E-7</v>
      </c>
    </row>
    <row r="51" spans="1:2" x14ac:dyDescent="0.25">
      <c r="A51" s="1">
        <v>5</v>
      </c>
      <c r="B51" s="15">
        <v>1.40960511509202E-7</v>
      </c>
    </row>
    <row r="52" spans="1:2" x14ac:dyDescent="0.25">
      <c r="A52" s="1">
        <v>5.125</v>
      </c>
      <c r="B52" s="15">
        <v>1.4096051405640501E-7</v>
      </c>
    </row>
    <row r="53" spans="1:2" x14ac:dyDescent="0.25">
      <c r="A53" s="1">
        <v>5.25</v>
      </c>
      <c r="B53" s="15">
        <v>1.4096052165438099E-7</v>
      </c>
    </row>
    <row r="54" spans="1:2" x14ac:dyDescent="0.25">
      <c r="A54" s="1">
        <v>5.375</v>
      </c>
      <c r="B54" s="15">
        <v>1.4096052176973701E-7</v>
      </c>
    </row>
    <row r="55" spans="1:2" x14ac:dyDescent="0.25">
      <c r="A55" s="1">
        <v>5.5</v>
      </c>
      <c r="B55" s="15">
        <v>1.4096052025657199E-7</v>
      </c>
    </row>
    <row r="56" spans="1:2" x14ac:dyDescent="0.25">
      <c r="A56" s="1">
        <v>5.625</v>
      </c>
      <c r="B56" s="15">
        <v>1.4096051378050401E-7</v>
      </c>
    </row>
    <row r="57" spans="1:2" x14ac:dyDescent="0.25">
      <c r="A57" s="1">
        <v>5.75</v>
      </c>
      <c r="B57" s="15">
        <v>1.4096049534878401E-7</v>
      </c>
    </row>
    <row r="58" spans="1:2" x14ac:dyDescent="0.25">
      <c r="A58" s="1">
        <v>5.875</v>
      </c>
      <c r="B58" s="15">
        <v>1.4096050064681501E-7</v>
      </c>
    </row>
    <row r="59" spans="1:2" x14ac:dyDescent="0.25">
      <c r="A59" s="1">
        <v>6</v>
      </c>
      <c r="B59" s="15">
        <v>1.40960507056896E-7</v>
      </c>
    </row>
    <row r="60" spans="1:2" x14ac:dyDescent="0.25">
      <c r="A60" s="1">
        <v>6.125</v>
      </c>
      <c r="B60" s="15">
        <v>1.4096050661523999E-7</v>
      </c>
    </row>
    <row r="61" spans="1:2" x14ac:dyDescent="0.25">
      <c r="A61" s="1">
        <v>6.25</v>
      </c>
      <c r="B61" s="15">
        <v>1.4096050587374201E-7</v>
      </c>
    </row>
    <row r="62" spans="1:2" x14ac:dyDescent="0.25">
      <c r="A62" s="1">
        <v>6.375</v>
      </c>
      <c r="B62" s="15">
        <v>1.4096049713440699E-7</v>
      </c>
    </row>
    <row r="63" spans="1:2" x14ac:dyDescent="0.25">
      <c r="A63" s="1">
        <v>6.5</v>
      </c>
      <c r="B63" s="15">
        <v>1.4096049084789501E-7</v>
      </c>
    </row>
    <row r="64" spans="1:2" x14ac:dyDescent="0.25">
      <c r="A64" s="1">
        <v>6.625</v>
      </c>
      <c r="B64" s="15">
        <v>1.4096049981483201E-7</v>
      </c>
    </row>
    <row r="65" spans="1:2" x14ac:dyDescent="0.25">
      <c r="A65" s="1">
        <v>6.75</v>
      </c>
      <c r="B65" s="15">
        <v>1.40960512964039E-7</v>
      </c>
    </row>
    <row r="66" spans="1:2" x14ac:dyDescent="0.25">
      <c r="A66" s="1">
        <v>6.875</v>
      </c>
      <c r="B66" s="15">
        <v>1.4096052269895401E-7</v>
      </c>
    </row>
    <row r="67" spans="1:2" x14ac:dyDescent="0.25">
      <c r="A67" s="1">
        <v>7</v>
      </c>
      <c r="B67" s="15">
        <v>1.40960544841225E-7</v>
      </c>
    </row>
    <row r="68" spans="1:2" x14ac:dyDescent="0.25">
      <c r="A68" s="1">
        <v>7.125</v>
      </c>
      <c r="B68" s="15">
        <v>1.4096055136460599E-7</v>
      </c>
    </row>
    <row r="69" spans="1:2" x14ac:dyDescent="0.25">
      <c r="A69" s="1">
        <v>7.25</v>
      </c>
      <c r="B69" s="15">
        <v>1.4096055233819E-7</v>
      </c>
    </row>
    <row r="70" spans="1:2" x14ac:dyDescent="0.25">
      <c r="A70" s="1">
        <v>7.375</v>
      </c>
      <c r="B70" s="15">
        <v>1.4096056277084899E-7</v>
      </c>
    </row>
    <row r="71" spans="1:2" x14ac:dyDescent="0.25">
      <c r="A71" s="1">
        <v>7.5</v>
      </c>
      <c r="B71" s="15">
        <v>1.4096055768690099E-7</v>
      </c>
    </row>
    <row r="72" spans="1:2" x14ac:dyDescent="0.25">
      <c r="A72" s="1">
        <v>7.625</v>
      </c>
      <c r="B72" s="15">
        <v>1.40960558300939E-7</v>
      </c>
    </row>
    <row r="73" spans="1:2" x14ac:dyDescent="0.25">
      <c r="A73" s="1">
        <v>7.75</v>
      </c>
      <c r="B73" s="15">
        <v>1.40960562909433E-7</v>
      </c>
    </row>
    <row r="74" spans="1:2" x14ac:dyDescent="0.25">
      <c r="A74" s="1">
        <v>7.875</v>
      </c>
      <c r="B74" s="15">
        <v>1.4096056715516299E-7</v>
      </c>
    </row>
    <row r="75" spans="1:2" x14ac:dyDescent="0.25">
      <c r="A75" s="1">
        <v>8</v>
      </c>
      <c r="B75" s="15">
        <v>1.4096057137688399E-7</v>
      </c>
    </row>
    <row r="76" spans="1:2" x14ac:dyDescent="0.25">
      <c r="A76" s="1">
        <v>8.125</v>
      </c>
      <c r="B76" s="15">
        <v>1.4096057991791999E-7</v>
      </c>
    </row>
    <row r="77" spans="1:2" x14ac:dyDescent="0.25">
      <c r="A77" s="1">
        <v>8.25</v>
      </c>
      <c r="B77" s="15">
        <v>1.4096059863278701E-7</v>
      </c>
    </row>
    <row r="78" spans="1:2" x14ac:dyDescent="0.25">
      <c r="A78" s="1">
        <v>8.375</v>
      </c>
      <c r="B78" s="15">
        <v>1.40960603760728E-7</v>
      </c>
    </row>
    <row r="79" spans="1:2" x14ac:dyDescent="0.25">
      <c r="A79" s="1">
        <v>8.5</v>
      </c>
      <c r="B79" s="15">
        <v>1.4096060675854801E-7</v>
      </c>
    </row>
    <row r="80" spans="1:2" x14ac:dyDescent="0.25">
      <c r="A80" s="1">
        <v>8.625</v>
      </c>
      <c r="B80" s="15">
        <v>1.4096060666805601E-7</v>
      </c>
    </row>
    <row r="81" spans="1:2" x14ac:dyDescent="0.25">
      <c r="A81" s="1">
        <v>8.75</v>
      </c>
      <c r="B81" s="15">
        <v>1.40960610245525E-7</v>
      </c>
    </row>
    <row r="82" spans="1:2" x14ac:dyDescent="0.25">
      <c r="A82" s="1">
        <v>8.875</v>
      </c>
      <c r="B82" s="15">
        <v>1.4096060327297E-7</v>
      </c>
    </row>
    <row r="83" spans="1:2" x14ac:dyDescent="0.25">
      <c r="A83" s="1">
        <v>9</v>
      </c>
      <c r="B83" s="15">
        <v>1.4096059597086001E-7</v>
      </c>
    </row>
    <row r="84" spans="1:2" x14ac:dyDescent="0.25">
      <c r="A84" s="1">
        <v>9.125</v>
      </c>
      <c r="B84" s="15">
        <v>1.40960598291628E-7</v>
      </c>
    </row>
    <row r="85" spans="1:2" x14ac:dyDescent="0.25">
      <c r="A85" s="1">
        <v>9.25</v>
      </c>
      <c r="B85" s="15">
        <v>1.4096059545966199E-7</v>
      </c>
    </row>
    <row r="86" spans="1:2" x14ac:dyDescent="0.25">
      <c r="A86" s="1">
        <v>9.375</v>
      </c>
      <c r="B86" s="15">
        <v>1.4096060087501801E-7</v>
      </c>
    </row>
    <row r="87" spans="1:2" x14ac:dyDescent="0.25">
      <c r="A87" s="1">
        <v>9.5</v>
      </c>
      <c r="B87" s="15">
        <v>1.4096060239760399E-7</v>
      </c>
    </row>
    <row r="88" spans="1:2" x14ac:dyDescent="0.25">
      <c r="A88" s="1">
        <v>9.625</v>
      </c>
      <c r="B88" s="15">
        <v>1.4096060473260399E-7</v>
      </c>
    </row>
    <row r="89" spans="1:2" x14ac:dyDescent="0.25">
      <c r="A89" s="1">
        <v>9.75</v>
      </c>
      <c r="B89" s="15">
        <v>1.4096061988743E-7</v>
      </c>
    </row>
    <row r="90" spans="1:2" x14ac:dyDescent="0.25">
      <c r="A90" s="1">
        <v>9.875</v>
      </c>
      <c r="B90" s="15">
        <v>1.40960622539686E-7</v>
      </c>
    </row>
    <row r="91" spans="1:2" x14ac:dyDescent="0.25">
      <c r="A91" s="1">
        <v>10</v>
      </c>
      <c r="B91" s="15">
        <v>1.40960621880152E-7</v>
      </c>
    </row>
    <row r="92" spans="1:2" x14ac:dyDescent="0.25">
      <c r="A92" s="1">
        <v>10.125</v>
      </c>
      <c r="B92" s="15">
        <v>1.40960634334154E-7</v>
      </c>
    </row>
    <row r="93" spans="1:2" x14ac:dyDescent="0.25">
      <c r="A93" s="1">
        <v>10.25</v>
      </c>
      <c r="B93" s="15">
        <v>1.40960643610935E-7</v>
      </c>
    </row>
    <row r="94" spans="1:2" x14ac:dyDescent="0.25">
      <c r="A94" s="1">
        <v>10.375</v>
      </c>
      <c r="B94" s="15">
        <v>1.4096064944102601E-7</v>
      </c>
    </row>
    <row r="95" spans="1:2" x14ac:dyDescent="0.25">
      <c r="A95" s="1">
        <v>10.5</v>
      </c>
      <c r="B95" s="15">
        <v>1.4096065548016001E-7</v>
      </c>
    </row>
    <row r="96" spans="1:2" x14ac:dyDescent="0.25">
      <c r="A96" s="1">
        <v>10.625</v>
      </c>
      <c r="B96" s="15">
        <v>1.40960657573247E-7</v>
      </c>
    </row>
    <row r="97" spans="1:2" x14ac:dyDescent="0.25">
      <c r="A97" s="1">
        <v>10.75</v>
      </c>
      <c r="B97" s="15">
        <v>1.4096065500868299E-7</v>
      </c>
    </row>
    <row r="98" spans="1:2" x14ac:dyDescent="0.25">
      <c r="A98" s="1">
        <v>10.875</v>
      </c>
      <c r="B98" s="15">
        <v>1.40960657331457E-7</v>
      </c>
    </row>
    <row r="99" spans="1:2" x14ac:dyDescent="0.25">
      <c r="A99" s="1">
        <v>11</v>
      </c>
      <c r="B99" s="15">
        <v>1.4096065798161901E-7</v>
      </c>
    </row>
    <row r="100" spans="1:2" x14ac:dyDescent="0.25">
      <c r="A100" s="1">
        <v>11.125</v>
      </c>
      <c r="B100" s="15">
        <v>1.40960655230408E-7</v>
      </c>
    </row>
    <row r="101" spans="1:2" x14ac:dyDescent="0.25">
      <c r="A101" s="1">
        <v>11.25</v>
      </c>
      <c r="B101" s="15">
        <v>1.4096065850518201E-7</v>
      </c>
    </row>
    <row r="102" spans="1:2" x14ac:dyDescent="0.25">
      <c r="A102" s="1">
        <v>11.375</v>
      </c>
      <c r="B102" s="15">
        <v>1.40960654398271E-7</v>
      </c>
    </row>
    <row r="103" spans="1:2" x14ac:dyDescent="0.25">
      <c r="A103" s="1">
        <v>11.5</v>
      </c>
      <c r="B103" s="15">
        <v>1.40960651634321E-7</v>
      </c>
    </row>
    <row r="104" spans="1:2" x14ac:dyDescent="0.25">
      <c r="A104" s="1">
        <v>11.625</v>
      </c>
      <c r="B104" s="15">
        <v>1.4096064702106701E-7</v>
      </c>
    </row>
    <row r="105" spans="1:2" x14ac:dyDescent="0.25">
      <c r="A105" s="1">
        <v>11.75</v>
      </c>
      <c r="B105" s="15">
        <v>1.4096064286776099E-7</v>
      </c>
    </row>
    <row r="106" spans="1:2" x14ac:dyDescent="0.25">
      <c r="A106" s="1">
        <v>11.875</v>
      </c>
      <c r="B106" s="15">
        <v>1.4096064717189801E-7</v>
      </c>
    </row>
    <row r="107" spans="1:2" x14ac:dyDescent="0.25">
      <c r="A107" s="1">
        <v>12</v>
      </c>
      <c r="B107" s="15">
        <v>1.4096065223565099E-7</v>
      </c>
    </row>
    <row r="108" spans="1:2" x14ac:dyDescent="0.25">
      <c r="A108" s="1">
        <v>12.125</v>
      </c>
      <c r="B108" s="15">
        <v>1.4096064472552E-7</v>
      </c>
    </row>
    <row r="109" spans="1:2" x14ac:dyDescent="0.25">
      <c r="A109" s="1">
        <v>12.25</v>
      </c>
      <c r="B109" s="15">
        <v>1.4096064028197799E-7</v>
      </c>
    </row>
    <row r="110" spans="1:2" x14ac:dyDescent="0.25">
      <c r="A110" s="1">
        <v>12.375</v>
      </c>
      <c r="B110" s="15">
        <v>1.4096063410382701E-7</v>
      </c>
    </row>
    <row r="111" spans="1:2" x14ac:dyDescent="0.25">
      <c r="A111" s="1">
        <v>12.5</v>
      </c>
      <c r="B111" s="15">
        <v>1.4096063635556399E-7</v>
      </c>
    </row>
    <row r="112" spans="1:2" x14ac:dyDescent="0.25">
      <c r="A112" s="1">
        <v>12.625</v>
      </c>
      <c r="B112" s="15">
        <v>1.4096063588232599E-7</v>
      </c>
    </row>
    <row r="113" spans="1:2" x14ac:dyDescent="0.25">
      <c r="A113" s="1">
        <v>12.75</v>
      </c>
      <c r="B113" s="15">
        <v>1.4096063991199799E-7</v>
      </c>
    </row>
    <row r="114" spans="1:2" x14ac:dyDescent="0.25">
      <c r="A114" s="1">
        <v>12.875</v>
      </c>
      <c r="B114" s="15">
        <v>1.40960645912204E-7</v>
      </c>
    </row>
    <row r="115" spans="1:2" x14ac:dyDescent="0.25">
      <c r="A115" s="1">
        <v>13</v>
      </c>
      <c r="B115" s="15">
        <v>1.40960648730566E-7</v>
      </c>
    </row>
    <row r="116" spans="1:2" x14ac:dyDescent="0.25">
      <c r="A116" s="1">
        <v>13.125</v>
      </c>
      <c r="B116" s="15">
        <v>1.40960649145102E-7</v>
      </c>
    </row>
    <row r="117" spans="1:2" x14ac:dyDescent="0.25">
      <c r="A117" s="1">
        <v>13.25</v>
      </c>
      <c r="B117" s="15">
        <v>1.4096064082007099E-7</v>
      </c>
    </row>
    <row r="118" spans="1:2" x14ac:dyDescent="0.25">
      <c r="A118" s="1">
        <v>13.375</v>
      </c>
      <c r="B118" s="15">
        <v>1.4096064303747E-7</v>
      </c>
    </row>
    <row r="119" spans="1:2" x14ac:dyDescent="0.25">
      <c r="A119" s="1">
        <v>13.5</v>
      </c>
      <c r="B119" s="15">
        <v>1.4096065115699E-7</v>
      </c>
    </row>
    <row r="120" spans="1:2" x14ac:dyDescent="0.25">
      <c r="A120" s="1">
        <v>13.625</v>
      </c>
      <c r="B120" s="15">
        <v>1.40960648651585E-7</v>
      </c>
    </row>
    <row r="121" spans="1:2" x14ac:dyDescent="0.25">
      <c r="A121" s="1">
        <v>13.75</v>
      </c>
      <c r="B121" s="15">
        <v>1.4096064224498399E-7</v>
      </c>
    </row>
    <row r="122" spans="1:2" x14ac:dyDescent="0.25">
      <c r="A122" s="1">
        <v>13.875</v>
      </c>
      <c r="B122" s="15">
        <v>1.40960659239782E-7</v>
      </c>
    </row>
    <row r="123" spans="1:2" x14ac:dyDescent="0.25">
      <c r="A123" s="1">
        <v>14</v>
      </c>
      <c r="B123" s="15">
        <v>1.4096066469017299E-7</v>
      </c>
    </row>
    <row r="124" spans="1:2" x14ac:dyDescent="0.25">
      <c r="A124" s="1">
        <v>14.125</v>
      </c>
      <c r="B124" s="15">
        <v>1.40960670132293E-7</v>
      </c>
    </row>
    <row r="125" spans="1:2" x14ac:dyDescent="0.25">
      <c r="A125" s="1">
        <v>14.25</v>
      </c>
      <c r="B125" s="15">
        <v>1.4096067443952301E-7</v>
      </c>
    </row>
    <row r="126" spans="1:2" x14ac:dyDescent="0.25">
      <c r="A126" s="1">
        <v>14.375</v>
      </c>
      <c r="B126" s="15">
        <v>1.4096068113179001E-7</v>
      </c>
    </row>
    <row r="127" spans="1:2" x14ac:dyDescent="0.25">
      <c r="A127" s="1">
        <v>14.5</v>
      </c>
      <c r="B127" s="15">
        <v>1.4096067114192599E-7</v>
      </c>
    </row>
    <row r="128" spans="1:2" x14ac:dyDescent="0.25">
      <c r="A128" s="1">
        <v>14.625</v>
      </c>
      <c r="B128" s="15">
        <v>1.40960663761303E-7</v>
      </c>
    </row>
    <row r="129" spans="1:2" x14ac:dyDescent="0.25">
      <c r="A129" s="1">
        <v>14.75</v>
      </c>
      <c r="B129" s="15">
        <v>1.4096067230930201E-7</v>
      </c>
    </row>
    <row r="130" spans="1:2" x14ac:dyDescent="0.25">
      <c r="A130" s="1">
        <v>14.875</v>
      </c>
      <c r="B130" s="15">
        <v>1.4096066353568E-7</v>
      </c>
    </row>
    <row r="131" spans="1:2" x14ac:dyDescent="0.25">
      <c r="A131" s="1">
        <v>15</v>
      </c>
      <c r="B131" s="15">
        <v>1.4096067679130099E-7</v>
      </c>
    </row>
    <row r="132" spans="1:2" x14ac:dyDescent="0.25">
      <c r="A132" s="1">
        <v>15.125</v>
      </c>
      <c r="B132" s="15">
        <v>1.40960690172991E-7</v>
      </c>
    </row>
    <row r="133" spans="1:2" x14ac:dyDescent="0.25">
      <c r="A133" s="1">
        <v>15.25</v>
      </c>
      <c r="B133" s="15">
        <v>1.4096070097513899E-7</v>
      </c>
    </row>
    <row r="134" spans="1:2" x14ac:dyDescent="0.25">
      <c r="A134" s="1">
        <v>15.375</v>
      </c>
      <c r="B134" s="15">
        <v>1.4096070529003801E-7</v>
      </c>
    </row>
    <row r="135" spans="1:2" x14ac:dyDescent="0.25">
      <c r="A135" s="1">
        <v>15.5</v>
      </c>
      <c r="B135" s="15">
        <v>1.4096070659318499E-7</v>
      </c>
    </row>
    <row r="136" spans="1:2" x14ac:dyDescent="0.25">
      <c r="A136" s="1">
        <v>15.625</v>
      </c>
      <c r="B136" s="15">
        <v>1.409607090678E-7</v>
      </c>
    </row>
    <row r="137" spans="1:2" x14ac:dyDescent="0.25">
      <c r="A137" s="1">
        <v>15.75</v>
      </c>
      <c r="B137" s="15">
        <v>1.4096071974631501E-7</v>
      </c>
    </row>
    <row r="138" spans="1:2" x14ac:dyDescent="0.25">
      <c r="A138" s="1">
        <v>15.875</v>
      </c>
      <c r="B138" s="15">
        <v>1.40960722857204E-7</v>
      </c>
    </row>
    <row r="139" spans="1:2" x14ac:dyDescent="0.25">
      <c r="A139" s="1">
        <v>16</v>
      </c>
      <c r="B139" s="15">
        <v>1.4096072231288101E-7</v>
      </c>
    </row>
    <row r="140" spans="1:2" x14ac:dyDescent="0.25">
      <c r="A140" s="1">
        <v>16.125</v>
      </c>
      <c r="B140" s="15">
        <v>1.40960736861144E-7</v>
      </c>
    </row>
    <row r="141" spans="1:2" x14ac:dyDescent="0.25">
      <c r="A141" s="1">
        <v>16.25</v>
      </c>
      <c r="B141" s="15">
        <v>1.4096073681046599E-7</v>
      </c>
    </row>
    <row r="142" spans="1:2" x14ac:dyDescent="0.25">
      <c r="A142" s="1">
        <v>16.375</v>
      </c>
      <c r="B142" s="15">
        <v>1.4096073780695901E-7</v>
      </c>
    </row>
    <row r="143" spans="1:2" x14ac:dyDescent="0.25">
      <c r="A143" s="1">
        <v>16.5</v>
      </c>
      <c r="B143" s="15">
        <v>1.4096074056091501E-7</v>
      </c>
    </row>
    <row r="144" spans="1:2" x14ac:dyDescent="0.25">
      <c r="A144" s="1">
        <v>16.625</v>
      </c>
      <c r="B144" s="15">
        <v>1.40960740777919E-7</v>
      </c>
    </row>
    <row r="145" spans="1:2" x14ac:dyDescent="0.25">
      <c r="A145" s="1">
        <v>16.75</v>
      </c>
      <c r="B145" s="15">
        <v>1.4096073876907999E-7</v>
      </c>
    </row>
    <row r="146" spans="1:2" x14ac:dyDescent="0.25">
      <c r="A146" s="1">
        <v>16.875</v>
      </c>
      <c r="B146" s="15">
        <v>1.4096073804213699E-7</v>
      </c>
    </row>
    <row r="147" spans="1:2" x14ac:dyDescent="0.25">
      <c r="A147" s="1">
        <v>17</v>
      </c>
      <c r="B147" s="15">
        <v>1.4096074465456701E-7</v>
      </c>
    </row>
    <row r="148" spans="1:2" x14ac:dyDescent="0.25">
      <c r="A148" s="1">
        <v>17.125</v>
      </c>
      <c r="B148" s="15">
        <v>1.40960747092163E-7</v>
      </c>
    </row>
    <row r="149" spans="1:2" x14ac:dyDescent="0.25">
      <c r="A149" s="1">
        <v>17.25</v>
      </c>
      <c r="B149" s="15">
        <v>1.40960745549004E-7</v>
      </c>
    </row>
    <row r="150" spans="1:2" x14ac:dyDescent="0.25">
      <c r="A150" s="1">
        <v>17.375</v>
      </c>
      <c r="B150" s="15">
        <v>1.4096073593531901E-7</v>
      </c>
    </row>
    <row r="151" spans="1:2" x14ac:dyDescent="0.25">
      <c r="A151" s="1">
        <v>17.5</v>
      </c>
      <c r="B151" s="15">
        <v>1.40960733030217E-7</v>
      </c>
    </row>
    <row r="152" spans="1:2" x14ac:dyDescent="0.25">
      <c r="A152" s="1">
        <v>17.625</v>
      </c>
      <c r="B152" s="15">
        <v>1.4096073332429501E-7</v>
      </c>
    </row>
    <row r="153" spans="1:2" x14ac:dyDescent="0.25">
      <c r="A153" s="1">
        <v>17.75</v>
      </c>
      <c r="B153" s="15">
        <v>1.4096075859918299E-7</v>
      </c>
    </row>
    <row r="154" spans="1:2" x14ac:dyDescent="0.25">
      <c r="A154" s="1">
        <v>17.875</v>
      </c>
      <c r="B154" s="15">
        <v>1.40960764019111E-7</v>
      </c>
    </row>
    <row r="155" spans="1:2" x14ac:dyDescent="0.25">
      <c r="A155" s="1">
        <v>18</v>
      </c>
      <c r="B155" s="15">
        <v>1.4096076631273699E-7</v>
      </c>
    </row>
    <row r="156" spans="1:2" x14ac:dyDescent="0.25">
      <c r="A156" s="1">
        <v>18.125</v>
      </c>
      <c r="B156" s="15">
        <v>1.40960772009914E-7</v>
      </c>
    </row>
    <row r="157" spans="1:2" x14ac:dyDescent="0.25">
      <c r="A157" s="1">
        <v>18.25</v>
      </c>
      <c r="B157" s="15">
        <v>1.4096077839161301E-7</v>
      </c>
    </row>
    <row r="158" spans="1:2" x14ac:dyDescent="0.25">
      <c r="A158" s="1">
        <v>18.375</v>
      </c>
      <c r="B158" s="15">
        <v>1.4096077858061801E-7</v>
      </c>
    </row>
    <row r="159" spans="1:2" x14ac:dyDescent="0.25">
      <c r="A159" s="1">
        <v>18.5</v>
      </c>
      <c r="B159" s="15">
        <v>1.40960798691421E-7</v>
      </c>
    </row>
    <row r="160" spans="1:2" x14ac:dyDescent="0.25">
      <c r="A160" s="1">
        <v>18.625</v>
      </c>
      <c r="B160" s="15">
        <v>1.4096079295209701E-7</v>
      </c>
    </row>
    <row r="161" spans="1:2" x14ac:dyDescent="0.25">
      <c r="A161" s="1">
        <v>18.75</v>
      </c>
      <c r="B161" s="15">
        <v>1.4096079205385801E-7</v>
      </c>
    </row>
    <row r="162" spans="1:2" x14ac:dyDescent="0.25">
      <c r="A162" s="1">
        <v>18.875</v>
      </c>
      <c r="B162" s="15">
        <v>1.40960791042032E-7</v>
      </c>
    </row>
    <row r="163" spans="1:2" x14ac:dyDescent="0.25">
      <c r="A163" s="1">
        <v>19</v>
      </c>
      <c r="B163" s="15">
        <v>1.4096078758893101E-7</v>
      </c>
    </row>
    <row r="164" spans="1:2" x14ac:dyDescent="0.25">
      <c r="A164" s="1">
        <v>19.125</v>
      </c>
      <c r="B164" s="15">
        <v>1.4096077945447101E-7</v>
      </c>
    </row>
    <row r="165" spans="1:2" x14ac:dyDescent="0.25">
      <c r="A165" s="1">
        <v>19.25</v>
      </c>
      <c r="B165" s="15">
        <v>1.40960786333213E-7</v>
      </c>
    </row>
    <row r="166" spans="1:2" x14ac:dyDescent="0.25">
      <c r="A166" s="1">
        <v>19.375</v>
      </c>
      <c r="B166" s="15">
        <v>1.4096078594212799E-7</v>
      </c>
    </row>
    <row r="167" spans="1:2" x14ac:dyDescent="0.25">
      <c r="A167" s="1">
        <v>19.5</v>
      </c>
      <c r="B167" s="15">
        <v>1.40960787400007E-7</v>
      </c>
    </row>
    <row r="168" spans="1:2" x14ac:dyDescent="0.25">
      <c r="A168" s="1">
        <v>19.625</v>
      </c>
      <c r="B168" s="15">
        <v>1.4096077208279401E-7</v>
      </c>
    </row>
    <row r="169" spans="1:2" x14ac:dyDescent="0.25">
      <c r="A169" s="1">
        <v>19.75</v>
      </c>
      <c r="B169" s="15">
        <v>1.409607706534E-7</v>
      </c>
    </row>
    <row r="170" spans="1:2" x14ac:dyDescent="0.25">
      <c r="A170" s="1">
        <v>19.875</v>
      </c>
      <c r="B170" s="15">
        <v>1.40960771138373E-7</v>
      </c>
    </row>
    <row r="171" spans="1:2" x14ac:dyDescent="0.25">
      <c r="A171" s="1">
        <v>20</v>
      </c>
      <c r="B171" s="15">
        <v>1.4096077159647701E-7</v>
      </c>
    </row>
    <row r="172" spans="1:2" x14ac:dyDescent="0.25">
      <c r="A172" s="1">
        <v>20.125</v>
      </c>
      <c r="B172" s="15">
        <v>1.4096076732870899E-7</v>
      </c>
    </row>
    <row r="173" spans="1:2" x14ac:dyDescent="0.25">
      <c r="A173" s="1">
        <v>20.25</v>
      </c>
      <c r="B173" s="15">
        <v>1.40960767343982E-7</v>
      </c>
    </row>
    <row r="174" spans="1:2" x14ac:dyDescent="0.25">
      <c r="A174" s="1">
        <v>20.375</v>
      </c>
      <c r="B174" s="15">
        <v>1.4096075942200501E-7</v>
      </c>
    </row>
    <row r="175" spans="1:2" x14ac:dyDescent="0.25">
      <c r="A175" s="1">
        <v>20.5</v>
      </c>
      <c r="B175" s="15">
        <v>1.40960751401091E-7</v>
      </c>
    </row>
    <row r="176" spans="1:2" x14ac:dyDescent="0.25">
      <c r="A176" s="1">
        <v>20.625</v>
      </c>
      <c r="B176" s="15">
        <v>1.4096076033412299E-7</v>
      </c>
    </row>
    <row r="177" spans="1:2" x14ac:dyDescent="0.25">
      <c r="A177" s="1">
        <v>20.75</v>
      </c>
      <c r="B177" s="15">
        <v>1.4096078313789799E-7</v>
      </c>
    </row>
    <row r="178" spans="1:2" x14ac:dyDescent="0.25">
      <c r="A178" s="1">
        <v>20.875</v>
      </c>
      <c r="B178" s="15">
        <v>1.4096079391271599E-7</v>
      </c>
    </row>
    <row r="179" spans="1:2" x14ac:dyDescent="0.25">
      <c r="A179" s="1">
        <v>21</v>
      </c>
      <c r="B179" s="15">
        <v>1.4096080760420599E-7</v>
      </c>
    </row>
    <row r="180" spans="1:2" x14ac:dyDescent="0.25">
      <c r="A180" s="1">
        <v>21.125</v>
      </c>
      <c r="B180" s="15">
        <v>1.40960817276392E-7</v>
      </c>
    </row>
    <row r="181" spans="1:2" x14ac:dyDescent="0.25">
      <c r="A181" s="1">
        <v>21.25</v>
      </c>
      <c r="B181" s="15">
        <v>1.40960819662371E-7</v>
      </c>
    </row>
    <row r="182" spans="1:2" x14ac:dyDescent="0.25">
      <c r="A182" s="1">
        <v>21.375</v>
      </c>
      <c r="B182" s="15">
        <v>1.40960827109663E-7</v>
      </c>
    </row>
    <row r="183" spans="1:2" x14ac:dyDescent="0.25">
      <c r="A183" s="1">
        <v>21.5</v>
      </c>
      <c r="B183" s="15">
        <v>1.4096082298851199E-7</v>
      </c>
    </row>
    <row r="184" spans="1:2" x14ac:dyDescent="0.25">
      <c r="A184" s="1">
        <v>21.625</v>
      </c>
      <c r="B184" s="15">
        <v>1.40960801118393E-7</v>
      </c>
    </row>
    <row r="185" spans="1:2" x14ac:dyDescent="0.25">
      <c r="A185" s="1">
        <v>21.75</v>
      </c>
      <c r="B185" s="15">
        <v>1.4096079454537199E-7</v>
      </c>
    </row>
    <row r="186" spans="1:2" x14ac:dyDescent="0.25">
      <c r="A186" s="1">
        <v>21.875</v>
      </c>
      <c r="B186" s="15">
        <v>1.40960796681358E-7</v>
      </c>
    </row>
    <row r="187" spans="1:2" x14ac:dyDescent="0.25">
      <c r="A187" s="1">
        <v>22</v>
      </c>
      <c r="B187" s="15">
        <v>1.4096080478998699E-7</v>
      </c>
    </row>
    <row r="188" spans="1:2" x14ac:dyDescent="0.25">
      <c r="A188" s="1">
        <v>22.125</v>
      </c>
      <c r="B188" s="15">
        <v>1.4096080935710301E-7</v>
      </c>
    </row>
    <row r="189" spans="1:2" x14ac:dyDescent="0.25">
      <c r="A189" s="1">
        <v>22.25</v>
      </c>
      <c r="B189" s="15">
        <v>1.4096081415146101E-7</v>
      </c>
    </row>
    <row r="190" spans="1:2" x14ac:dyDescent="0.25">
      <c r="A190" s="1">
        <v>22.375</v>
      </c>
      <c r="B190" s="15">
        <v>1.40960811989868E-7</v>
      </c>
    </row>
    <row r="191" spans="1:2" x14ac:dyDescent="0.25">
      <c r="A191" s="1">
        <v>22.5</v>
      </c>
      <c r="B191" s="15">
        <v>1.40960815680414E-7</v>
      </c>
    </row>
    <row r="192" spans="1:2" x14ac:dyDescent="0.25">
      <c r="A192" s="1">
        <v>22.625</v>
      </c>
      <c r="B192" s="15">
        <v>1.40960827163503E-7</v>
      </c>
    </row>
    <row r="193" spans="1:2" x14ac:dyDescent="0.25">
      <c r="A193" s="1">
        <v>22.75</v>
      </c>
      <c r="B193" s="15">
        <v>1.40960827439426E-7</v>
      </c>
    </row>
    <row r="194" spans="1:2" x14ac:dyDescent="0.25">
      <c r="A194" s="1">
        <v>22.875</v>
      </c>
      <c r="B194" s="15">
        <v>1.40960825163693E-7</v>
      </c>
    </row>
    <row r="195" spans="1:2" x14ac:dyDescent="0.25">
      <c r="A195" s="1">
        <v>23</v>
      </c>
      <c r="B195" s="15">
        <v>1.40960831931019E-7</v>
      </c>
    </row>
    <row r="196" spans="1:2" x14ac:dyDescent="0.25">
      <c r="A196" s="1">
        <v>23.125</v>
      </c>
      <c r="B196" s="15">
        <v>1.40960839118876E-7</v>
      </c>
    </row>
    <row r="197" spans="1:2" x14ac:dyDescent="0.25">
      <c r="A197" s="1">
        <v>23.25</v>
      </c>
      <c r="B197" s="15">
        <v>1.4096084517767599E-7</v>
      </c>
    </row>
    <row r="198" spans="1:2" x14ac:dyDescent="0.25">
      <c r="A198" s="1">
        <v>23.375</v>
      </c>
      <c r="B198" s="15">
        <v>1.40960851702552E-7</v>
      </c>
    </row>
    <row r="199" spans="1:2" x14ac:dyDescent="0.25">
      <c r="A199" s="1">
        <v>23.5</v>
      </c>
      <c r="B199" s="15">
        <v>1.40960872327429E-7</v>
      </c>
    </row>
    <row r="200" spans="1:2" x14ac:dyDescent="0.25">
      <c r="A200" s="1">
        <v>23.625</v>
      </c>
      <c r="B200" s="15">
        <v>1.40960870813632E-7</v>
      </c>
    </row>
    <row r="201" spans="1:2" x14ac:dyDescent="0.25">
      <c r="A201" s="1">
        <v>23.75</v>
      </c>
      <c r="B201" s="15">
        <v>1.4096086937637299E-7</v>
      </c>
    </row>
    <row r="202" spans="1:2" x14ac:dyDescent="0.25">
      <c r="A202" s="1">
        <v>23.875</v>
      </c>
      <c r="B202" s="15">
        <v>1.4096087305153899E-7</v>
      </c>
    </row>
    <row r="203" spans="1:2" x14ac:dyDescent="0.25">
      <c r="A203" s="1">
        <v>24</v>
      </c>
      <c r="B203" s="15">
        <v>1.40960855040546E-7</v>
      </c>
    </row>
    <row r="204" spans="1:2" x14ac:dyDescent="0.25">
      <c r="A204" s="1">
        <v>24.125</v>
      </c>
      <c r="B204" s="15">
        <v>1.4096085183737201E-7</v>
      </c>
    </row>
    <row r="205" spans="1:2" x14ac:dyDescent="0.25">
      <c r="A205" s="1">
        <v>24.25</v>
      </c>
      <c r="B205" s="15">
        <v>1.4096085110068699E-7</v>
      </c>
    </row>
    <row r="206" spans="1:2" x14ac:dyDescent="0.25">
      <c r="A206" s="1">
        <v>24.375</v>
      </c>
      <c r="B206" s="15">
        <v>1.4096084702719499E-7</v>
      </c>
    </row>
    <row r="207" spans="1:2" x14ac:dyDescent="0.25">
      <c r="A207" s="1">
        <v>24.5</v>
      </c>
      <c r="B207" s="15">
        <v>1.40960830276099E-7</v>
      </c>
    </row>
    <row r="208" spans="1:2" x14ac:dyDescent="0.25">
      <c r="A208" s="1">
        <v>24.625</v>
      </c>
      <c r="B208" s="15">
        <v>1.4096083164393799E-7</v>
      </c>
    </row>
    <row r="209" spans="1:2" x14ac:dyDescent="0.25">
      <c r="A209" s="1">
        <v>24.75</v>
      </c>
      <c r="B209" s="15">
        <v>1.4096083403342399E-7</v>
      </c>
    </row>
    <row r="210" spans="1:2" x14ac:dyDescent="0.25">
      <c r="A210" s="1">
        <v>24.875</v>
      </c>
      <c r="B210" s="15">
        <v>1.4096083009762799E-7</v>
      </c>
    </row>
    <row r="211" spans="1:2" x14ac:dyDescent="0.25">
      <c r="A211" s="1">
        <v>25</v>
      </c>
      <c r="B211" s="15">
        <v>1.40960820770026E-7</v>
      </c>
    </row>
    <row r="212" spans="1:2" x14ac:dyDescent="0.25">
      <c r="A212" s="1">
        <v>25.125</v>
      </c>
      <c r="B212" s="15">
        <v>1.4096079938615401E-7</v>
      </c>
    </row>
    <row r="213" spans="1:2" x14ac:dyDescent="0.25">
      <c r="A213" s="1">
        <v>25.25</v>
      </c>
      <c r="B213" s="15">
        <v>1.40960791203712E-7</v>
      </c>
    </row>
    <row r="214" spans="1:2" x14ac:dyDescent="0.25">
      <c r="A214" s="1">
        <v>25.375</v>
      </c>
      <c r="B214" s="15">
        <v>1.4096080065609801E-7</v>
      </c>
    </row>
    <row r="215" spans="1:2" x14ac:dyDescent="0.25">
      <c r="A215" s="1">
        <v>25.5</v>
      </c>
      <c r="B215" s="15">
        <v>1.4096079570286401E-7</v>
      </c>
    </row>
    <row r="216" spans="1:2" x14ac:dyDescent="0.25">
      <c r="A216" s="1">
        <v>25.625</v>
      </c>
      <c r="B216" s="15">
        <v>1.40960787903701E-7</v>
      </c>
    </row>
    <row r="217" spans="1:2" x14ac:dyDescent="0.25">
      <c r="A217" s="1">
        <v>25.75</v>
      </c>
      <c r="B217" s="15">
        <v>1.4096079420817E-7</v>
      </c>
    </row>
    <row r="218" spans="1:2" x14ac:dyDescent="0.25">
      <c r="A218" s="1">
        <v>25.875</v>
      </c>
      <c r="B218" s="15">
        <v>1.4096079828946199E-7</v>
      </c>
    </row>
    <row r="219" spans="1:2" x14ac:dyDescent="0.25">
      <c r="A219" s="1">
        <v>26</v>
      </c>
      <c r="B219" s="15">
        <v>1.4096080435175599E-7</v>
      </c>
    </row>
    <row r="220" spans="1:2" x14ac:dyDescent="0.25">
      <c r="A220" s="1">
        <v>26.125</v>
      </c>
      <c r="B220" s="15">
        <v>1.4096081147511501E-7</v>
      </c>
    </row>
    <row r="221" spans="1:2" x14ac:dyDescent="0.25">
      <c r="A221" s="1">
        <v>26.25</v>
      </c>
      <c r="B221" s="15">
        <v>1.40960808922575E-7</v>
      </c>
    </row>
    <row r="222" spans="1:2" x14ac:dyDescent="0.25">
      <c r="A222" s="1">
        <v>26.375</v>
      </c>
      <c r="B222" s="15">
        <v>1.4096080871856201E-7</v>
      </c>
    </row>
    <row r="223" spans="1:2" x14ac:dyDescent="0.25">
      <c r="A223" s="1">
        <v>26.5</v>
      </c>
      <c r="B223" s="15">
        <v>1.4096081609390499E-7</v>
      </c>
    </row>
    <row r="224" spans="1:2" x14ac:dyDescent="0.25">
      <c r="A224" s="1">
        <v>26.625</v>
      </c>
      <c r="B224" s="15">
        <v>1.4096081131626301E-7</v>
      </c>
    </row>
    <row r="225" spans="1:2" x14ac:dyDescent="0.25">
      <c r="A225" s="1">
        <v>26.75</v>
      </c>
      <c r="B225" s="15">
        <v>1.4096080523545001E-7</v>
      </c>
    </row>
    <row r="226" spans="1:2" x14ac:dyDescent="0.25">
      <c r="A226" s="1">
        <v>26.875</v>
      </c>
      <c r="B226" s="15">
        <v>1.4096081658660701E-7</v>
      </c>
    </row>
    <row r="227" spans="1:2" x14ac:dyDescent="0.25">
      <c r="A227" s="1">
        <v>27</v>
      </c>
      <c r="B227" s="15">
        <v>1.4096082392271101E-7</v>
      </c>
    </row>
    <row r="228" spans="1:2" x14ac:dyDescent="0.25">
      <c r="A228" s="1">
        <v>27.125</v>
      </c>
      <c r="B228" s="15">
        <v>1.4096082698899E-7</v>
      </c>
    </row>
    <row r="229" spans="1:2" x14ac:dyDescent="0.25">
      <c r="A229" s="1">
        <v>27.25</v>
      </c>
      <c r="B229" s="15">
        <v>1.40960822559162E-7</v>
      </c>
    </row>
    <row r="230" spans="1:2" x14ac:dyDescent="0.25">
      <c r="A230" s="1">
        <v>27.375</v>
      </c>
      <c r="B230" s="15">
        <v>1.4096082414027801E-7</v>
      </c>
    </row>
    <row r="231" spans="1:2" x14ac:dyDescent="0.25">
      <c r="A231" s="1">
        <v>27.5</v>
      </c>
      <c r="B231" s="15">
        <v>1.4096082347981101E-7</v>
      </c>
    </row>
    <row r="232" spans="1:2" x14ac:dyDescent="0.25">
      <c r="A232" s="1">
        <v>27.625</v>
      </c>
      <c r="B232" s="15">
        <v>1.40960826067248E-7</v>
      </c>
    </row>
    <row r="233" spans="1:2" x14ac:dyDescent="0.25">
      <c r="A233" s="1">
        <v>27.75</v>
      </c>
      <c r="B233" s="15">
        <v>1.4096082548182801E-7</v>
      </c>
    </row>
    <row r="234" spans="1:2" x14ac:dyDescent="0.25">
      <c r="A234" s="1">
        <v>27.875</v>
      </c>
      <c r="B234" s="15">
        <v>1.40960817675717E-7</v>
      </c>
    </row>
    <row r="235" spans="1:2" x14ac:dyDescent="0.25">
      <c r="A235" s="1">
        <v>28</v>
      </c>
      <c r="B235" s="15">
        <v>1.4096081442372201E-7</v>
      </c>
    </row>
    <row r="236" spans="1:2" x14ac:dyDescent="0.25">
      <c r="A236" s="1">
        <v>28.125</v>
      </c>
      <c r="B236" s="15">
        <v>1.40960811234902E-7</v>
      </c>
    </row>
    <row r="237" spans="1:2" x14ac:dyDescent="0.25">
      <c r="A237" s="1">
        <v>28.25</v>
      </c>
      <c r="B237" s="15">
        <v>1.40960785392015E-7</v>
      </c>
    </row>
    <row r="238" spans="1:2" x14ac:dyDescent="0.25">
      <c r="A238" s="1">
        <v>28.375</v>
      </c>
      <c r="B238" s="15">
        <v>1.40960783259862E-7</v>
      </c>
    </row>
    <row r="239" spans="1:2" x14ac:dyDescent="0.25">
      <c r="A239" s="1">
        <v>28.5</v>
      </c>
      <c r="B239" s="15">
        <v>1.4096078354577699E-7</v>
      </c>
    </row>
    <row r="240" spans="1:2" x14ac:dyDescent="0.25">
      <c r="A240" s="1">
        <v>28.625</v>
      </c>
      <c r="B240" s="15">
        <v>1.4096078447420499E-7</v>
      </c>
    </row>
    <row r="241" spans="1:2" x14ac:dyDescent="0.25">
      <c r="A241" s="1">
        <v>28.75</v>
      </c>
      <c r="B241" s="15">
        <v>1.40960789773799E-7</v>
      </c>
    </row>
    <row r="242" spans="1:2" x14ac:dyDescent="0.25">
      <c r="A242" s="1">
        <v>28.875</v>
      </c>
      <c r="B242" s="15">
        <v>1.4096078944304301E-7</v>
      </c>
    </row>
    <row r="243" spans="1:2" x14ac:dyDescent="0.25">
      <c r="A243" s="1">
        <v>29</v>
      </c>
      <c r="B243" s="15">
        <v>1.4096079290569001E-7</v>
      </c>
    </row>
    <row r="244" spans="1:2" x14ac:dyDescent="0.25">
      <c r="A244" s="1">
        <v>29.125</v>
      </c>
      <c r="B244" s="15">
        <v>1.40960798132001E-7</v>
      </c>
    </row>
    <row r="245" spans="1:2" x14ac:dyDescent="0.25">
      <c r="A245" s="1">
        <v>29.25</v>
      </c>
      <c r="B245" s="15">
        <v>1.4096080242410599E-7</v>
      </c>
    </row>
    <row r="246" spans="1:2" x14ac:dyDescent="0.25">
      <c r="A246" s="1">
        <v>29.375</v>
      </c>
      <c r="B246" s="15">
        <v>1.4096081025369501E-7</v>
      </c>
    </row>
    <row r="247" spans="1:2" x14ac:dyDescent="0.25">
      <c r="A247" s="1">
        <v>29.5</v>
      </c>
      <c r="B247" s="15">
        <v>1.4096081929474401E-7</v>
      </c>
    </row>
    <row r="248" spans="1:2" x14ac:dyDescent="0.25">
      <c r="A248" s="1">
        <v>29.625</v>
      </c>
      <c r="B248" s="15">
        <v>1.4096083767345801E-7</v>
      </c>
    </row>
    <row r="249" spans="1:2" x14ac:dyDescent="0.25">
      <c r="A249" s="1">
        <v>29.75</v>
      </c>
      <c r="B249" s="15">
        <v>1.4096083673233799E-7</v>
      </c>
    </row>
    <row r="250" spans="1:2" x14ac:dyDescent="0.25">
      <c r="A250" s="1">
        <v>29.875</v>
      </c>
      <c r="B250" s="15">
        <v>1.40960841327416E-7</v>
      </c>
    </row>
    <row r="251" spans="1:2" x14ac:dyDescent="0.25">
      <c r="A251" s="1">
        <v>30</v>
      </c>
      <c r="B251" s="15">
        <v>1.4096086154476301E-7</v>
      </c>
    </row>
  </sheetData>
  <mergeCells count="1">
    <mergeCell ref="A1:A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7" sqref="B7"/>
    </sheetView>
  </sheetViews>
  <sheetFormatPr defaultRowHeight="15" x14ac:dyDescent="0.25"/>
  <cols>
    <col min="1" max="1" width="22.140625" customWidth="1"/>
    <col min="2" max="2" width="21.85546875" customWidth="1"/>
    <col min="3" max="3" width="16.7109375" customWidth="1"/>
    <col min="4" max="4" width="23.42578125" customWidth="1"/>
    <col min="5" max="5" width="25.7109375" customWidth="1"/>
    <col min="6" max="6" width="21" customWidth="1"/>
  </cols>
  <sheetData>
    <row r="1" spans="1:6" x14ac:dyDescent="0.25">
      <c r="A1" s="24" t="s">
        <v>28</v>
      </c>
      <c r="B1" s="24"/>
      <c r="C1" s="24"/>
      <c r="D1" s="24"/>
      <c r="E1" s="24"/>
      <c r="F1" s="24"/>
    </row>
    <row r="2" spans="1:6" ht="75" x14ac:dyDescent="0.25">
      <c r="A2" s="25" t="s">
        <v>9</v>
      </c>
      <c r="B2" s="26" t="s">
        <v>12</v>
      </c>
      <c r="C2" s="26" t="s">
        <v>11</v>
      </c>
      <c r="D2" s="26" t="s">
        <v>29</v>
      </c>
      <c r="E2" s="26" t="s">
        <v>30</v>
      </c>
      <c r="F2" s="26" t="s">
        <v>26</v>
      </c>
    </row>
    <row r="3" spans="1:6" x14ac:dyDescent="0.25">
      <c r="A3" s="27"/>
      <c r="B3" s="28"/>
      <c r="C3" s="28"/>
      <c r="D3" s="28"/>
      <c r="E3" s="28"/>
      <c r="F3" s="28"/>
    </row>
    <row r="4" spans="1:6" x14ac:dyDescent="0.25">
      <c r="A4" s="1">
        <f>COUNT('ID-04'!B11)</f>
        <v>1</v>
      </c>
      <c r="B4" s="1">
        <f>COUNT('ID-51'!B11)</f>
        <v>1</v>
      </c>
      <c r="C4" s="1">
        <f>COUNT('ID-41'!B11,'ID-52'!B11,'ID-64'!B11,'ID-74'!B11,'ID-77'!B11)</f>
        <v>5</v>
      </c>
      <c r="D4" s="1">
        <f>COUNT('ID-52'!C11)</f>
        <v>1</v>
      </c>
      <c r="E4" s="1">
        <f>COUNT('ID-22'!B11)</f>
        <v>1</v>
      </c>
      <c r="F4" s="1">
        <f>COUNT('ID-23'!B11,'ID-25'!B11,'ID-66'!B11)</f>
        <v>3</v>
      </c>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activeCell="I1" sqref="I1:K1"/>
    </sheetView>
  </sheetViews>
  <sheetFormatPr defaultRowHeight="15" x14ac:dyDescent="0.25"/>
  <cols>
    <col min="2" max="2" width="22.42578125" style="2" customWidth="1"/>
    <col min="3" max="3" width="22.5703125" customWidth="1"/>
    <col min="6" max="6" width="22.42578125" style="2" customWidth="1"/>
    <col min="7" max="7" width="22.5703125" customWidth="1"/>
    <col min="10" max="10" width="22.42578125" style="2" customWidth="1"/>
    <col min="11" max="11" width="22.5703125" customWidth="1"/>
  </cols>
  <sheetData>
    <row r="1" spans="1:11" ht="33.75" customHeight="1" x14ac:dyDescent="0.25">
      <c r="A1" s="29" t="s">
        <v>35</v>
      </c>
      <c r="B1" s="29"/>
      <c r="C1" s="29"/>
      <c r="E1" s="29" t="s">
        <v>37</v>
      </c>
      <c r="F1" s="29"/>
      <c r="G1" s="29"/>
      <c r="I1" s="29" t="s">
        <v>38</v>
      </c>
      <c r="J1" s="29"/>
      <c r="K1" s="29"/>
    </row>
    <row r="2" spans="1:11" ht="30" x14ac:dyDescent="0.25">
      <c r="A2" s="25" t="s">
        <v>31</v>
      </c>
      <c r="B2" s="26" t="s">
        <v>11</v>
      </c>
      <c r="C2" s="26" t="s">
        <v>26</v>
      </c>
      <c r="E2" s="25" t="s">
        <v>31</v>
      </c>
      <c r="F2" s="26" t="s">
        <v>11</v>
      </c>
      <c r="G2" s="26" t="s">
        <v>26</v>
      </c>
      <c r="I2" s="25" t="s">
        <v>31</v>
      </c>
      <c r="J2" s="26" t="s">
        <v>11</v>
      </c>
      <c r="K2" s="26" t="s">
        <v>26</v>
      </c>
    </row>
    <row r="3" spans="1:11" x14ac:dyDescent="0.25">
      <c r="A3" s="30" t="s">
        <v>32</v>
      </c>
      <c r="B3" s="30" t="s">
        <v>36</v>
      </c>
      <c r="C3" s="30" t="s">
        <v>36</v>
      </c>
      <c r="E3" s="30" t="s">
        <v>32</v>
      </c>
      <c r="F3" s="30" t="s">
        <v>36</v>
      </c>
      <c r="G3" s="30" t="s">
        <v>36</v>
      </c>
      <c r="I3" s="30" t="s">
        <v>32</v>
      </c>
      <c r="J3" s="30" t="s">
        <v>36</v>
      </c>
      <c r="K3" s="30" t="s">
        <v>36</v>
      </c>
    </row>
    <row r="4" spans="1:11" x14ac:dyDescent="0.25">
      <c r="A4" s="1">
        <v>0</v>
      </c>
      <c r="B4" s="15">
        <f>AVERAGE('ID-41'!B11,'ID-52'!B11,'ID-64'!B11,'ID-74'!B11,'ID-77'!B11)</f>
        <v>1.4096070082646419E-7</v>
      </c>
      <c r="C4" s="15">
        <f>AVERAGE('ID-23'!B11,'ID-25'!B11,'ID-66'!B11)</f>
        <v>1.4096003490323666E-7</v>
      </c>
      <c r="E4" s="1">
        <v>0</v>
      </c>
      <c r="F4" s="1">
        <f>ABS(B4-MAX('ID-41'!B11,'ID-52'!B11,'ID-64'!B11,'ID-74'!B11,'ID-77'!B11))</f>
        <v>7.1964952081289151E-13</v>
      </c>
      <c r="G4" s="1">
        <f>ABS(C4-MAX('ID-23'!B11,'ID-25'!B11,'ID-66'!B11))</f>
        <v>7.9290232433414436E-13</v>
      </c>
      <c r="I4" s="1">
        <v>0</v>
      </c>
      <c r="J4" s="1">
        <f>ABS(B4-MIN('ID-41'!B11,'ID-52'!B11,'ID-64'!B11,'ID-74'!B11,'ID-77'!B11))</f>
        <v>1.1015302721886589E-12</v>
      </c>
      <c r="K4" s="1">
        <f>ABS(C4-MIN('ID-23'!B11,'ID-25'!B11,'ID-66'!B11))</f>
        <v>7.7223640265504246E-13</v>
      </c>
    </row>
    <row r="5" spans="1:11" x14ac:dyDescent="0.25">
      <c r="A5" s="1">
        <v>0.125</v>
      </c>
      <c r="B5" s="15">
        <f>AVERAGE('ID-41'!B12,'ID-52'!B12,'ID-64'!B12,'ID-74'!B12,'ID-77'!B12)</f>
        <v>1.4096070662915879E-7</v>
      </c>
      <c r="C5" s="15">
        <f>AVERAGE('ID-23'!B12,'ID-25'!B12,'ID-66'!B12)</f>
        <v>1.40960050981777E-7</v>
      </c>
      <c r="E5" s="1">
        <v>0.125</v>
      </c>
      <c r="F5" s="1">
        <f>ABS(B5-MAX('ID-41'!B12,'ID-52'!B12,'ID-64'!B12,'ID-74'!B12,'ID-77'!B12))</f>
        <v>7.1503623220451533E-13</v>
      </c>
      <c r="G5" s="1">
        <f>ABS(C5-MAX('ID-23'!B12,'ID-25'!B12,'ID-66'!B12))</f>
        <v>7.7680039000189127E-13</v>
      </c>
      <c r="I5" s="1">
        <v>0.125</v>
      </c>
      <c r="J5" s="1">
        <f>ABS(B5-MIN('ID-41'!B12,'ID-52'!B12,'ID-64'!B12,'ID-74'!B12,'ID-77'!B12))</f>
        <v>1.0977128867865743E-12</v>
      </c>
      <c r="K5" s="1">
        <f>ABS(C5-MIN('ID-23'!B12,'ID-25'!B12,'ID-66'!B12))</f>
        <v>7.8489457000965987E-13</v>
      </c>
    </row>
    <row r="6" spans="1:11" x14ac:dyDescent="0.25">
      <c r="A6" s="1">
        <v>0.25</v>
      </c>
      <c r="B6" s="15">
        <f>AVERAGE('ID-41'!B13,'ID-52'!B13,'ID-64'!B13,'ID-74'!B13,'ID-77'!B13)</f>
        <v>1.4096071497324081E-7</v>
      </c>
      <c r="C6" s="15">
        <f>AVERAGE('ID-23'!B13,'ID-25'!B13,'ID-66'!B13)</f>
        <v>1.4096002326484334E-7</v>
      </c>
      <c r="E6" s="1">
        <v>0.25</v>
      </c>
      <c r="F6" s="1">
        <f>ABS(B6-MAX('ID-41'!B13,'ID-52'!B13,'ID-64'!B13,'ID-74'!B13,'ID-77'!B13))</f>
        <v>6.862334671886273E-13</v>
      </c>
      <c r="G6" s="1">
        <f>ABS(C6-MAX('ID-23'!B13,'ID-25'!B13,'ID-66'!B13))</f>
        <v>8.0448385966148412E-13</v>
      </c>
      <c r="I6" s="1">
        <v>0.25</v>
      </c>
      <c r="J6" s="1">
        <f>ABS(B6-MIN('ID-41'!B13,'ID-52'!B13,'ID-64'!B13,'ID-74'!B13,'ID-77'!B13))</f>
        <v>1.094868813815169E-12</v>
      </c>
      <c r="K6" s="1">
        <f>ABS(C6-MIN('ID-23'!B13,'ID-25'!B13,'ID-66'!B13))</f>
        <v>8.5477839233626978E-13</v>
      </c>
    </row>
    <row r="7" spans="1:11" x14ac:dyDescent="0.25">
      <c r="A7" s="1">
        <v>0.375</v>
      </c>
      <c r="B7" s="15">
        <f>AVERAGE('ID-41'!B14,'ID-52'!B14,'ID-64'!B14,'ID-74'!B14,'ID-77'!B14)</f>
        <v>1.4096071016263937E-7</v>
      </c>
      <c r="C7" s="15">
        <f>AVERAGE('ID-23'!B14,'ID-25'!B14,'ID-66'!B14)</f>
        <v>1.4096001367595535E-7</v>
      </c>
      <c r="E7" s="1">
        <v>0.375</v>
      </c>
      <c r="F7" s="1">
        <f>ABS(B7-MAX('ID-41'!B14,'ID-52'!B14,'ID-64'!B14,'ID-74'!B14,'ID-77'!B14))</f>
        <v>6.8223126962654502E-13</v>
      </c>
      <c r="G7" s="1">
        <f>ABS(C7-MAX('ID-23'!B14,'ID-25'!B14,'ID-66'!B14))</f>
        <v>8.034954776411705E-13</v>
      </c>
      <c r="I7" s="1">
        <v>0.375</v>
      </c>
      <c r="J7" s="1">
        <f>ABS(B7-MIN('ID-41'!B14,'ID-52'!B14,'ID-64'!B14,'ID-74'!B14,'ID-77'!B14))</f>
        <v>1.0916181153717751E-12</v>
      </c>
      <c r="K7" s="1">
        <f>ABS(C7-MIN('ID-23'!B14,'ID-25'!B14,'ID-66'!B14))</f>
        <v>8.3967611435049561E-13</v>
      </c>
    </row>
    <row r="8" spans="1:11" x14ac:dyDescent="0.25">
      <c r="A8" s="1">
        <v>0.5</v>
      </c>
      <c r="B8" s="15">
        <f>AVERAGE('ID-41'!B15,'ID-52'!B15,'ID-64'!B15,'ID-74'!B15,'ID-77'!B15)</f>
        <v>1.4096070603832621E-7</v>
      </c>
      <c r="C8" s="15">
        <f>AVERAGE('ID-23'!B15,'ID-25'!B15,'ID-66'!B15)</f>
        <v>1.4095998726050768E-7</v>
      </c>
      <c r="E8" s="1">
        <v>0.5</v>
      </c>
      <c r="F8" s="1">
        <f>ABS(B8-MAX('ID-41'!B15,'ID-52'!B15,'ID-64'!B15,'ID-74'!B15,'ID-77'!B15))</f>
        <v>6.677350147830622E-13</v>
      </c>
      <c r="G8" s="1">
        <f>ABS(C8-MAX('ID-23'!B15,'ID-25'!B15,'ID-66'!B15))</f>
        <v>8.2240028433583218E-13</v>
      </c>
      <c r="I8" s="1">
        <v>0.5</v>
      </c>
      <c r="J8" s="1">
        <f>ABS(B8-MIN('ID-41'!B15,'ID-52'!B15,'ID-64'!B15,'ID-74'!B15,'ID-77'!B15))</f>
        <v>1.0784095782217536E-12</v>
      </c>
      <c r="K8" s="1">
        <f>ABS(C8-MIN('ID-23'!B15,'ID-25'!B15,'ID-66'!B15))</f>
        <v>8.63530533667301E-13</v>
      </c>
    </row>
    <row r="9" spans="1:11" x14ac:dyDescent="0.25">
      <c r="A9" s="1">
        <v>0.625</v>
      </c>
      <c r="B9" s="15">
        <f>AVERAGE('ID-41'!B16,'ID-52'!B16,'ID-64'!B16,'ID-74'!B16,'ID-77'!B16)</f>
        <v>1.4096070993433159E-7</v>
      </c>
      <c r="C9" s="15">
        <f>AVERAGE('ID-23'!B16,'ID-25'!B16,'ID-66'!B16)</f>
        <v>1.4096007207769869E-7</v>
      </c>
      <c r="E9" s="1">
        <v>0.625</v>
      </c>
      <c r="F9" s="1">
        <f>ABS(B9-MAX('ID-41'!B16,'ID-52'!B16,'ID-64'!B16,'ID-74'!B16,'ID-77'!B16))</f>
        <v>6.5670999839268622E-13</v>
      </c>
      <c r="G9" s="1">
        <f>ABS(C9-MAX('ID-23'!B16,'ID-25'!B16,'ID-66'!B16))</f>
        <v>7.1205610030432276E-13</v>
      </c>
      <c r="I9" s="1">
        <v>0.625</v>
      </c>
      <c r="J9" s="1">
        <f>ABS(B9-MIN('ID-41'!B16,'ID-52'!B16,'ID-64'!B16,'ID-74'!B16,'ID-77'!B16))</f>
        <v>1.0615218875820516E-12</v>
      </c>
      <c r="K9" s="1">
        <f>ABS(C9-MIN('ID-23'!B16,'ID-25'!B16,'ID-66'!B16))</f>
        <v>6.9809954867621836E-13</v>
      </c>
    </row>
    <row r="10" spans="1:11" x14ac:dyDescent="0.25">
      <c r="A10" s="1">
        <v>0.75</v>
      </c>
      <c r="B10" s="15">
        <f>AVERAGE('ID-41'!B17,'ID-52'!B17,'ID-64'!B17,'ID-74'!B17,'ID-77'!B17)</f>
        <v>1.4096071231693059E-7</v>
      </c>
      <c r="C10" s="15">
        <f>AVERAGE('ID-23'!B17,'ID-25'!B17,'ID-66'!B17)</f>
        <v>1.40960063585004E-7</v>
      </c>
      <c r="E10" s="1">
        <v>0.75</v>
      </c>
      <c r="F10" s="1">
        <f>ABS(B10-MAX('ID-41'!B17,'ID-52'!B17,'ID-64'!B17,'ID-74'!B17,'ID-77'!B17))</f>
        <v>6.2374696641715691E-13</v>
      </c>
      <c r="G10" s="1">
        <f>ABS(C10-MAX('ID-23'!B17,'ID-25'!B17,'ID-66'!B17))</f>
        <v>6.8606784400418425E-13</v>
      </c>
      <c r="I10" s="1">
        <v>0.75</v>
      </c>
      <c r="J10" s="1">
        <f>ABS(B10-MIN('ID-41'!B17,'ID-52'!B17,'ID-64'!B17,'ID-74'!B17,'ID-77'!B17))</f>
        <v>1.0483111475905019E-12</v>
      </c>
      <c r="K10" s="1">
        <f>ABS(C10-MIN('ID-23'!B17,'ID-25'!B17,'ID-66'!B17))</f>
        <v>6.565729470059826E-13</v>
      </c>
    </row>
    <row r="11" spans="1:11" x14ac:dyDescent="0.25">
      <c r="A11" s="1">
        <v>0.875</v>
      </c>
      <c r="B11" s="15">
        <f>AVERAGE('ID-41'!B18,'ID-52'!B18,'ID-64'!B18,'ID-74'!B18,'ID-77'!B18)</f>
        <v>1.409607152226804E-7</v>
      </c>
      <c r="C11" s="15">
        <f>AVERAGE('ID-23'!B18,'ID-25'!B18,'ID-66'!B18)</f>
        <v>1.4096005744950967E-7</v>
      </c>
      <c r="E11" s="1">
        <v>0.875</v>
      </c>
      <c r="F11" s="1">
        <f>ABS(B11-MAX('ID-41'!B18,'ID-52'!B18,'ID-64'!B18,'ID-74'!B18,'ID-77'!B18))</f>
        <v>6.1803526861736873E-13</v>
      </c>
      <c r="G11" s="1">
        <f>ABS(C11-MAX('ID-23'!B18,'ID-25'!B18,'ID-66'!B18))</f>
        <v>6.6472337031908624E-13</v>
      </c>
      <c r="I11" s="1">
        <v>0.875</v>
      </c>
      <c r="J11" s="1">
        <f>ABS(B11-MIN('ID-41'!B18,'ID-52'!B18,'ID-64'!B18,'ID-74'!B18,'ID-77'!B18))</f>
        <v>1.0140341013866171E-12</v>
      </c>
      <c r="K11" s="1">
        <f>ABS(C11-MIN('ID-23'!B18,'ID-25'!B18,'ID-66'!B18))</f>
        <v>6.7837739468036745E-13</v>
      </c>
    </row>
    <row r="12" spans="1:11" x14ac:dyDescent="0.25">
      <c r="A12" s="1">
        <v>1</v>
      </c>
      <c r="B12" s="15">
        <f>AVERAGE('ID-41'!B19,'ID-52'!B19,'ID-64'!B19,'ID-74'!B19,'ID-77'!B19)</f>
        <v>1.4096071326614959E-7</v>
      </c>
      <c r="C12" s="15">
        <f>AVERAGE('ID-23'!B19,'ID-25'!B19,'ID-66'!B19)</f>
        <v>1.4096000963470034E-7</v>
      </c>
      <c r="E12" s="1">
        <v>1</v>
      </c>
      <c r="F12" s="1">
        <f>ABS(B12-MAX('ID-41'!B19,'ID-52'!B19,'ID-64'!B19,'ID-74'!B19,'ID-77'!B19))</f>
        <v>6.1370245839939379E-13</v>
      </c>
      <c r="G12" s="1">
        <f>ABS(C12-MAX('ID-23'!B19,'ID-25'!B19,'ID-66'!B19))</f>
        <v>7.1036496466735563E-13</v>
      </c>
      <c r="I12" s="1">
        <v>1</v>
      </c>
      <c r="J12" s="1">
        <f>ABS(B12-MIN('ID-41'!B19,'ID-52'!B19,'ID-64'!B19,'ID-74'!B19,'ID-77'!B19))</f>
        <v>1.0149728806016741E-12</v>
      </c>
      <c r="K12" s="1">
        <f>ABS(C12-MIN('ID-23'!B19,'ID-25'!B19,'ID-66'!B19))</f>
        <v>7.6509733832208679E-13</v>
      </c>
    </row>
    <row r="13" spans="1:11" x14ac:dyDescent="0.25">
      <c r="A13" s="1">
        <v>1.125</v>
      </c>
      <c r="B13" s="15">
        <f>AVERAGE('ID-41'!B20,'ID-52'!B20,'ID-64'!B20,'ID-74'!B20,'ID-77'!B20)</f>
        <v>1.4096070557264322E-7</v>
      </c>
      <c r="C13" s="15">
        <f>AVERAGE('ID-23'!B20,'ID-25'!B20,'ID-66'!B20)</f>
        <v>1.4095992576890134E-7</v>
      </c>
      <c r="E13" s="1">
        <v>1.125</v>
      </c>
      <c r="F13" s="1">
        <f>ABS(B13-MAX('ID-41'!B20,'ID-52'!B20,'ID-64'!B20,'ID-74'!B20,'ID-77'!B20))</f>
        <v>6.188362347778141E-13</v>
      </c>
      <c r="G13" s="1">
        <f>ABS(C13-MAX('ID-23'!B20,'ID-25'!B20,'ID-66'!B20))</f>
        <v>7.7926168767270164E-13</v>
      </c>
      <c r="I13" s="1">
        <v>1.125</v>
      </c>
      <c r="J13" s="1">
        <f>ABS(B13-MIN('ID-41'!B20,'ID-52'!B20,'ID-64'!B20,'ID-74'!B20,'ID-77'!B20))</f>
        <v>1.0100598162071248E-12</v>
      </c>
      <c r="K13" s="1">
        <f>ABS(C13-MIN('ID-23'!B20,'ID-25'!B20,'ID-66'!B20))</f>
        <v>9.3499012434056369E-13</v>
      </c>
    </row>
    <row r="14" spans="1:11" x14ac:dyDescent="0.25">
      <c r="A14" s="1">
        <v>1.25</v>
      </c>
      <c r="B14" s="15">
        <f>AVERAGE('ID-41'!B21,'ID-52'!B21,'ID-64'!B21,'ID-74'!B21,'ID-77'!B21)</f>
        <v>1.40960705290001E-7</v>
      </c>
      <c r="C14" s="15">
        <f>AVERAGE('ID-23'!B21,'ID-25'!B21,'ID-66'!B21)</f>
        <v>1.4095987411272E-7</v>
      </c>
      <c r="E14" s="1">
        <v>1.25</v>
      </c>
      <c r="F14" s="1">
        <f>ABS(B14-MAX('ID-41'!B21,'ID-52'!B21,'ID-64'!B21,'ID-74'!B21,'ID-77'!B21))</f>
        <v>6.1026884599683693E-13</v>
      </c>
      <c r="G14" s="1">
        <f>ABS(C14-MAX('ID-23'!B21,'ID-25'!B21,'ID-66'!B21))</f>
        <v>8.2911711399423791E-13</v>
      </c>
      <c r="I14" s="1">
        <v>1.25</v>
      </c>
      <c r="J14" s="1">
        <f>ABS(B14-MIN('ID-41'!B21,'ID-52'!B21,'ID-64'!B21,'ID-74'!B21,'ID-77'!B21))</f>
        <v>1.0202894100029973E-12</v>
      </c>
      <c r="K14" s="1">
        <f>ABS(C14-MIN('ID-23'!B21,'ID-25'!B21,'ID-66'!B21))</f>
        <v>1.0223111959888233E-12</v>
      </c>
    </row>
    <row r="15" spans="1:11" x14ac:dyDescent="0.25">
      <c r="A15" s="1">
        <v>1.375</v>
      </c>
      <c r="B15" s="15">
        <f>AVERAGE('ID-41'!B22,'ID-52'!B22,'ID-64'!B22,'ID-74'!B22,'ID-77'!B22)</f>
        <v>1.409606849490468E-7</v>
      </c>
      <c r="C15" s="15">
        <f>AVERAGE('ID-23'!B22,'ID-25'!B22,'ID-66'!B22)</f>
        <v>1.4095987121770499E-7</v>
      </c>
      <c r="E15" s="1">
        <v>1.375</v>
      </c>
      <c r="F15" s="1">
        <f>ABS(B15-MAX('ID-41'!B22,'ID-52'!B22,'ID-64'!B22,'ID-74'!B22,'ID-77'!B22))</f>
        <v>6.2022262320695219E-13</v>
      </c>
      <c r="G15" s="1">
        <f>ABS(C15-MAX('ID-23'!B22,'ID-25'!B22,'ID-66'!B22))</f>
        <v>8.2699297201767017E-13</v>
      </c>
      <c r="I15" s="1">
        <v>1.375</v>
      </c>
      <c r="J15" s="1">
        <f>ABS(B15-MIN('ID-41'!B22,'ID-52'!B22,'ID-64'!B22,'ID-74'!B22,'ID-77'!B22))</f>
        <v>9.9944815380083301E-13</v>
      </c>
      <c r="K15" s="1">
        <f>ABS(C15-MIN('ID-23'!B22,'ID-25'!B22,'ID-66'!B22))</f>
        <v>9.8530529298787573E-13</v>
      </c>
    </row>
    <row r="16" spans="1:11" x14ac:dyDescent="0.25">
      <c r="A16" s="1">
        <v>1.5</v>
      </c>
      <c r="B16" s="15">
        <f>AVERAGE('ID-41'!B23,'ID-52'!B23,'ID-64'!B23,'ID-74'!B23,'ID-77'!B23)</f>
        <v>1.4096067657531119E-7</v>
      </c>
      <c r="C16" s="15">
        <f>AVERAGE('ID-23'!B23,'ID-25'!B23,'ID-66'!B23)</f>
        <v>1.4095988239737967E-7</v>
      </c>
      <c r="E16" s="1">
        <v>1.5</v>
      </c>
      <c r="F16" s="1">
        <f>ABS(B16-MAX('ID-41'!B23,'ID-52'!B23,'ID-64'!B23,'ID-74'!B23,'ID-77'!B23))</f>
        <v>6.2405818482435408E-13</v>
      </c>
      <c r="G16" s="1">
        <f>ABS(C16-MAX('ID-23'!B23,'ID-25'!B23,'ID-66'!B23))</f>
        <v>8.1231318032817084E-13</v>
      </c>
      <c r="I16" s="1">
        <v>1.5</v>
      </c>
      <c r="J16" s="1">
        <f>ABS(B16-MIN('ID-41'!B23,'ID-52'!B23,'ID-64'!B23,'ID-74'!B23,'ID-77'!B23))</f>
        <v>9.9039988519863958E-13</v>
      </c>
      <c r="K16" s="1">
        <f>ABS(C16-MIN('ID-23'!B23,'ID-25'!B23,'ID-66'!B23))</f>
        <v>9.7220025466133035E-13</v>
      </c>
    </row>
    <row r="17" spans="1:11" x14ac:dyDescent="0.25">
      <c r="A17" s="1">
        <v>1.625</v>
      </c>
      <c r="B17" s="15">
        <f>AVERAGE('ID-41'!B24,'ID-52'!B24,'ID-64'!B24,'ID-74'!B24,'ID-77'!B24)</f>
        <v>1.409606592423722E-7</v>
      </c>
      <c r="C17" s="15">
        <f>AVERAGE('ID-23'!B24,'ID-25'!B24,'ID-66'!B24)</f>
        <v>1.4095987229318701E-7</v>
      </c>
      <c r="E17" s="1">
        <v>1.625</v>
      </c>
      <c r="F17" s="1">
        <f>ABS(B17-MAX('ID-41'!B24,'ID-52'!B24,'ID-64'!B24,'ID-74'!B24,'ID-77'!B24))</f>
        <v>6.0779422979172218E-13</v>
      </c>
      <c r="G17" s="1">
        <f>ABS(C17-MAX('ID-23'!B24,'ID-25'!B24,'ID-66'!B24))</f>
        <v>7.5265185699652777E-13</v>
      </c>
      <c r="I17" s="1">
        <v>1.625</v>
      </c>
      <c r="J17" s="1">
        <f>ABS(B17-MIN('ID-41'!B24,'ID-52'!B24,'ID-64'!B24,'ID-74'!B24,'ID-77'!B24))</f>
        <v>9.775363761994214E-13</v>
      </c>
      <c r="K17" s="1">
        <f>ABS(C17-MIN('ID-23'!B24,'ID-25'!B24,'ID-66'!B24))</f>
        <v>9.5814570399467637E-13</v>
      </c>
    </row>
    <row r="18" spans="1:11" x14ac:dyDescent="0.25">
      <c r="A18" s="1">
        <v>1.75</v>
      </c>
      <c r="B18" s="15">
        <f>AVERAGE('ID-41'!B25,'ID-52'!B25,'ID-64'!B25,'ID-74'!B25,'ID-77'!B25)</f>
        <v>1.4096065824628461E-7</v>
      </c>
      <c r="C18" s="15">
        <f>AVERAGE('ID-23'!B25,'ID-25'!B25,'ID-66'!B25)</f>
        <v>1.4095988581126801E-7</v>
      </c>
      <c r="E18" s="1">
        <v>1.75</v>
      </c>
      <c r="F18" s="1">
        <f>ABS(B18-MAX('ID-41'!B25,'ID-52'!B25,'ID-64'!B25,'ID-74'!B25,'ID-77'!B25))</f>
        <v>6.0698749438399394E-13</v>
      </c>
      <c r="G18" s="1">
        <f>ABS(C18-MAX('ID-23'!B25,'ID-25'!B25,'ID-66'!B25))</f>
        <v>7.1260008400070013E-13</v>
      </c>
      <c r="I18" s="1">
        <v>1.75</v>
      </c>
      <c r="J18" s="1">
        <f>ABS(B18-MIN('ID-41'!B25,'ID-52'!B25,'ID-64'!B25,'ID-74'!B25,'ID-77'!B25))</f>
        <v>9.747445616139112E-13</v>
      </c>
      <c r="K18" s="1">
        <f>ABS(C18-MIN('ID-23'!B25,'ID-25'!B25,'ID-66'!B25))</f>
        <v>8.3183592101007926E-13</v>
      </c>
    </row>
    <row r="19" spans="1:11" x14ac:dyDescent="0.25">
      <c r="A19" s="1">
        <v>1.875</v>
      </c>
      <c r="B19" s="15">
        <f>AVERAGE('ID-41'!B26,'ID-52'!B26,'ID-64'!B26,'ID-74'!B26,'ID-77'!B26)</f>
        <v>1.4096066115227781E-7</v>
      </c>
      <c r="C19" s="15">
        <f>AVERAGE('ID-23'!B26,'ID-25'!B26,'ID-66'!B26)</f>
        <v>1.4095991686109533E-7</v>
      </c>
      <c r="E19" s="1">
        <v>1.875</v>
      </c>
      <c r="F19" s="1">
        <f>ABS(B19-MAX('ID-41'!B26,'ID-52'!B26,'ID-64'!B26,'ID-74'!B26,'ID-77'!B26))</f>
        <v>6.0789210317822799E-13</v>
      </c>
      <c r="G19" s="1">
        <f>ABS(C19-MAX('ID-23'!B26,'ID-25'!B26,'ID-66'!B26))</f>
        <v>6.8406769266919928E-13</v>
      </c>
      <c r="I19" s="1">
        <v>1.875</v>
      </c>
      <c r="J19" s="1">
        <f>ABS(B19-MIN('ID-41'!B26,'ID-52'!B26,'ID-64'!B26,'ID-74'!B26,'ID-77'!B26))</f>
        <v>9.7047957181524547E-13</v>
      </c>
      <c r="K19" s="1">
        <f>ABS(C19-MIN('ID-23'!B26,'ID-25'!B26,'ID-66'!B26))</f>
        <v>8.0217680033762165E-13</v>
      </c>
    </row>
    <row r="20" spans="1:11" x14ac:dyDescent="0.25">
      <c r="A20" s="1">
        <v>2</v>
      </c>
      <c r="B20" s="15">
        <f>AVERAGE('ID-41'!B27,'ID-52'!B27,'ID-64'!B27,'ID-74'!B27,'ID-77'!B27)</f>
        <v>1.4096065953257442E-7</v>
      </c>
      <c r="C20" s="15">
        <f>AVERAGE('ID-23'!B27,'ID-25'!B27,'ID-66'!B27)</f>
        <v>1.40959926110086E-7</v>
      </c>
      <c r="E20" s="1">
        <v>2</v>
      </c>
      <c r="F20" s="1">
        <f>ABS(B20-MAX('ID-41'!B27,'ID-52'!B27,'ID-64'!B27,'ID-74'!B27,'ID-77'!B27))</f>
        <v>6.1693972758539525E-13</v>
      </c>
      <c r="G20" s="1">
        <f>ABS(C20-MAX('ID-23'!B27,'ID-25'!B27,'ID-66'!B27))</f>
        <v>6.7925499000572678E-13</v>
      </c>
      <c r="I20" s="1">
        <v>2</v>
      </c>
      <c r="J20" s="1">
        <f>ABS(B20-MIN('ID-41'!B27,'ID-52'!B27,'ID-64'!B27,'ID-74'!B27,'ID-77'!B27))</f>
        <v>9.7795610241236782E-13</v>
      </c>
      <c r="K20" s="1">
        <f>ABS(C20-MIN('ID-23'!B27,'ID-25'!B27,'ID-66'!B27))</f>
        <v>8.1989328198479784E-13</v>
      </c>
    </row>
    <row r="21" spans="1:11" x14ac:dyDescent="0.25">
      <c r="A21" s="1">
        <v>2.125</v>
      </c>
      <c r="B21" s="15">
        <f>AVERAGE('ID-41'!B28,'ID-52'!B28,'ID-64'!B28,'ID-74'!B28,'ID-77'!B28)</f>
        <v>1.40960658352613E-7</v>
      </c>
      <c r="C21" s="15">
        <f>AVERAGE('ID-23'!B28,'ID-25'!B28,'ID-66'!B28)</f>
        <v>1.4095994938669266E-7</v>
      </c>
      <c r="E21" s="1">
        <v>2.125</v>
      </c>
      <c r="F21" s="1">
        <f>ABS(B21-MAX('ID-41'!B28,'ID-52'!B28,'ID-64'!B28,'ID-74'!B28,'ID-77'!B28))</f>
        <v>6.1847752098333312E-13</v>
      </c>
      <c r="G21" s="1">
        <f>ABS(C21-MAX('ID-23'!B28,'ID-25'!B28,'ID-66'!B28))</f>
        <v>6.6980312433902899E-13</v>
      </c>
      <c r="I21" s="1">
        <v>2.125</v>
      </c>
      <c r="J21" s="1">
        <f>ABS(B21-MIN('ID-41'!B28,'ID-52'!B28,'ID-64'!B28,'ID-74'!B28,'ID-77'!B28))</f>
        <v>9.644762480097257E-13</v>
      </c>
      <c r="K21" s="1">
        <f>ABS(C21-MIN('ID-23'!B28,'ID-25'!B28,'ID-66'!B28))</f>
        <v>7.8679327165268682E-13</v>
      </c>
    </row>
    <row r="22" spans="1:11" x14ac:dyDescent="0.25">
      <c r="A22" s="1">
        <v>2.25</v>
      </c>
      <c r="B22" s="15">
        <f>AVERAGE('ID-41'!B29,'ID-52'!B29,'ID-64'!B29,'ID-74'!B29,'ID-77'!B29)</f>
        <v>1.4096065955466081E-7</v>
      </c>
      <c r="C22" s="15">
        <f>AVERAGE('ID-23'!B29,'ID-25'!B29,'ID-66'!B29)</f>
        <v>1.40959945412643E-7</v>
      </c>
      <c r="E22" s="1">
        <v>2.25</v>
      </c>
      <c r="F22" s="1">
        <f>ABS(B22-MAX('ID-41'!B29,'ID-52'!B29,'ID-64'!B29,'ID-74'!B29,'ID-77'!B29))</f>
        <v>6.2494943220324079E-13</v>
      </c>
      <c r="G22" s="1">
        <f>ABS(C22-MAX('ID-23'!B29,'ID-25'!B29,'ID-66'!B29))</f>
        <v>6.8670896700066974E-13</v>
      </c>
      <c r="I22" s="1">
        <v>2.25</v>
      </c>
      <c r="J22" s="1">
        <f>ABS(B22-MIN('ID-41'!B29,'ID-52'!B29,'ID-64'!B29,'ID-74'!B29,'ID-77'!B29))</f>
        <v>9.6951287881470013E-13</v>
      </c>
      <c r="K22" s="1">
        <f>ABS(C22-MIN('ID-23'!B29,'ID-25'!B29,'ID-66'!B29))</f>
        <v>7.3217372299828818E-13</v>
      </c>
    </row>
    <row r="23" spans="1:11" x14ac:dyDescent="0.25">
      <c r="A23" s="1">
        <v>2.375</v>
      </c>
      <c r="B23" s="15">
        <f>AVERAGE('ID-41'!B30,'ID-52'!B30,'ID-64'!B30,'ID-74'!B30,'ID-77'!B30)</f>
        <v>1.4096065821844579E-7</v>
      </c>
      <c r="C23" s="15">
        <f>AVERAGE('ID-23'!B30,'ID-25'!B30,'ID-66'!B30)</f>
        <v>1.4095995466671266E-7</v>
      </c>
      <c r="E23" s="1">
        <v>2.375</v>
      </c>
      <c r="F23" s="1">
        <f>ABS(B23-MAX('ID-41'!B30,'ID-52'!B30,'ID-64'!B30,'ID-74'!B30,'ID-77'!B30))</f>
        <v>6.3772716720514865E-13</v>
      </c>
      <c r="G23" s="1">
        <f>ABS(C23-MAX('ID-23'!B30,'ID-25'!B30,'ID-66'!B30))</f>
        <v>6.6371434332652118E-13</v>
      </c>
      <c r="I23" s="1">
        <v>2.375</v>
      </c>
      <c r="J23" s="1">
        <f>ABS(B23-MIN('ID-41'!B30,'ID-52'!B30,'ID-64'!B30,'ID-74'!B30,'ID-77'!B30))</f>
        <v>9.6519436180125407E-13</v>
      </c>
      <c r="K23" s="1">
        <f>ABS(C23-MIN('ID-23'!B30,'ID-25'!B30,'ID-66'!B30))</f>
        <v>6.8246199065464657E-13</v>
      </c>
    </row>
    <row r="24" spans="1:11" x14ac:dyDescent="0.25">
      <c r="A24" s="1">
        <v>2.5</v>
      </c>
      <c r="B24" s="15">
        <f>AVERAGE('ID-41'!B31,'ID-52'!B31,'ID-64'!B31,'ID-74'!B31,'ID-77'!B31)</f>
        <v>1.40960664878853E-7</v>
      </c>
      <c r="C24" s="15">
        <f>AVERAGE('ID-23'!B31,'ID-25'!B31,'ID-66'!B31)</f>
        <v>1.4096000305955266E-7</v>
      </c>
      <c r="E24" s="1">
        <v>2.5</v>
      </c>
      <c r="F24" s="1">
        <f>ABS(B24-MAX('ID-41'!B31,'ID-52'!B31,'ID-64'!B31,'ID-74'!B31,'ID-77'!B31))</f>
        <v>6.596541619916857E-13</v>
      </c>
      <c r="G24" s="1">
        <f>ABS(C24-MAX('ID-23'!B31,'ID-25'!B31,'ID-66'!B31))</f>
        <v>6.1687060233830057E-13</v>
      </c>
      <c r="I24" s="1">
        <v>2.5</v>
      </c>
      <c r="J24" s="1">
        <f>ABS(B24-MIN('ID-41'!B31,'ID-52'!B31,'ID-64'!B31,'ID-74'!B31,'ID-77'!B31))</f>
        <v>9.79370632002401E-13</v>
      </c>
      <c r="K24" s="1">
        <f>ABS(C24-MIN('ID-23'!B31,'ID-25'!B31,'ID-66'!B31))</f>
        <v>5.8582592565833379E-13</v>
      </c>
    </row>
    <row r="25" spans="1:11" x14ac:dyDescent="0.25">
      <c r="A25" s="1">
        <v>2.625</v>
      </c>
      <c r="B25" s="15">
        <f>AVERAGE('ID-41'!B32,'ID-52'!B32,'ID-64'!B32,'ID-74'!B32,'ID-77'!B32)</f>
        <v>1.4096068260244059E-7</v>
      </c>
      <c r="C25" s="15">
        <f>AVERAGE('ID-23'!B32,'ID-25'!B32,'ID-66'!B32)</f>
        <v>1.4096000414097868E-7</v>
      </c>
      <c r="E25" s="1">
        <v>2.625</v>
      </c>
      <c r="F25" s="1">
        <f>ABS(B25-MAX('ID-41'!B32,'ID-52'!B32,'ID-64'!B32,'ID-74'!B32,'ID-77'!B32))</f>
        <v>6.8913140041757991E-13</v>
      </c>
      <c r="G25" s="1">
        <f>ABS(C25-MAX('ID-23'!B32,'ID-25'!B32,'ID-66'!B32))</f>
        <v>6.1265677531488247E-13</v>
      </c>
      <c r="I25" s="1">
        <v>2.625</v>
      </c>
      <c r="J25" s="1">
        <f>ABS(B25-MIN('ID-41'!B32,'ID-52'!B32,'ID-64'!B32,'ID-74'!B32,'ID-77'!B32))</f>
        <v>9.7247647059665254E-13</v>
      </c>
      <c r="K25" s="1">
        <f>ABS(C25-MIN('ID-23'!B32,'ID-25'!B32,'ID-66'!B32))</f>
        <v>5.5387271368349663E-13</v>
      </c>
    </row>
    <row r="26" spans="1:11" x14ac:dyDescent="0.25">
      <c r="A26" s="1">
        <v>2.75</v>
      </c>
      <c r="B26" s="15">
        <f>AVERAGE('ID-41'!B33,'ID-52'!B33,'ID-64'!B33,'ID-74'!B33,'ID-77'!B33)</f>
        <v>1.4096069166328019E-7</v>
      </c>
      <c r="C26" s="15">
        <f>AVERAGE('ID-23'!B33,'ID-25'!B33,'ID-66'!B33)</f>
        <v>1.4095999472923435E-7</v>
      </c>
      <c r="E26" s="1">
        <v>2.75</v>
      </c>
      <c r="F26" s="1">
        <f>ABS(B26-MAX('ID-41'!B33,'ID-52'!B33,'ID-64'!B33,'ID-74'!B33,'ID-77'!B33))</f>
        <v>7.0263656879689743E-13</v>
      </c>
      <c r="G26" s="1">
        <f>ABS(C26-MAX('ID-23'!B33,'ID-25'!B33,'ID-66'!B33))</f>
        <v>6.4058982865868861E-13</v>
      </c>
      <c r="I26" s="1">
        <v>2.75</v>
      </c>
      <c r="J26" s="1">
        <f>ABS(B26-MIN('ID-41'!B33,'ID-52'!B33,'ID-64'!B33,'ID-74'!B33,'ID-77'!B33))</f>
        <v>9.9346834018885767E-13</v>
      </c>
      <c r="K26" s="1">
        <f>ABS(C26-MIN('ID-23'!B33,'ID-25'!B33,'ID-66'!B33))</f>
        <v>5.681892033333886E-13</v>
      </c>
    </row>
    <row r="27" spans="1:11" x14ac:dyDescent="0.25">
      <c r="A27" s="1">
        <v>2.875</v>
      </c>
      <c r="B27" s="15">
        <f>AVERAGE('ID-41'!B34,'ID-52'!B34,'ID-64'!B34,'ID-74'!B34,'ID-77'!B34)</f>
        <v>1.4096068444730296E-7</v>
      </c>
      <c r="C27" s="15">
        <f>AVERAGE('ID-23'!B34,'ID-25'!B34,'ID-66'!B34)</f>
        <v>1.4096000563832867E-7</v>
      </c>
      <c r="E27" s="1">
        <v>2.875</v>
      </c>
      <c r="F27" s="1">
        <f>ABS(B27-MAX('ID-41'!B34,'ID-52'!B34,'ID-64'!B34,'ID-74'!B34,'ID-77'!B34))</f>
        <v>7.1535314103199172E-13</v>
      </c>
      <c r="G27" s="1">
        <f>ABS(C27-MAX('ID-23'!B34,'ID-25'!B34,'ID-66'!B34))</f>
        <v>6.4821958733068082E-13</v>
      </c>
      <c r="I27" s="1">
        <v>2.875</v>
      </c>
      <c r="J27" s="1">
        <f>ABS(B27-MIN('ID-41'!B34,'ID-52'!B34,'ID-64'!B34,'ID-74'!B34,'ID-77'!B34))</f>
        <v>9.9287880096946438E-13</v>
      </c>
      <c r="K27" s="1">
        <f>ABS(C27-MIN('ID-23'!B34,'ID-25'!B34,'ID-66'!B34))</f>
        <v>5.4918559066894618E-13</v>
      </c>
    </row>
    <row r="28" spans="1:11" x14ac:dyDescent="0.25">
      <c r="A28" s="1">
        <v>3</v>
      </c>
      <c r="B28" s="15">
        <f>AVERAGE('ID-41'!B35,'ID-52'!B35,'ID-64'!B35,'ID-74'!B35,'ID-77'!B35)</f>
        <v>1.4096068573808062E-7</v>
      </c>
      <c r="C28" s="15">
        <f>AVERAGE('ID-23'!B35,'ID-25'!B35,'ID-66'!B35)</f>
        <v>1.4096004730678469E-7</v>
      </c>
      <c r="E28" s="1">
        <v>3</v>
      </c>
      <c r="F28" s="1">
        <f>ABS(B28-MAX('ID-41'!B35,'ID-52'!B35,'ID-64'!B35,'ID-74'!B35,'ID-77'!B35))</f>
        <v>7.0991146039512926E-13</v>
      </c>
      <c r="G28" s="1">
        <f>ABS(C28-MAX('ID-23'!B35,'ID-25'!B35,'ID-66'!B35))</f>
        <v>6.6566027632078042E-13</v>
      </c>
      <c r="I28" s="1">
        <v>3</v>
      </c>
      <c r="J28" s="1">
        <f>ABS(B28-MIN('ID-41'!B35,'ID-52'!B35,'ID-64'!B35,'ID-74'!B35,'ID-77'!B35))</f>
        <v>9.7320392462049028E-13</v>
      </c>
      <c r="K28" s="1">
        <f>ABS(C28-MIN('ID-23'!B35,'ID-25'!B35,'ID-66'!B35))</f>
        <v>5.006835826808206E-13</v>
      </c>
    </row>
    <row r="29" spans="1:11" x14ac:dyDescent="0.25">
      <c r="A29" s="1">
        <v>3.125</v>
      </c>
      <c r="B29" s="15">
        <f>AVERAGE('ID-41'!B36,'ID-52'!B36,'ID-64'!B36,'ID-74'!B36,'ID-77'!B36)</f>
        <v>1.4096068594198119E-7</v>
      </c>
      <c r="C29" s="15">
        <f>AVERAGE('ID-23'!B36,'ID-25'!B36,'ID-66'!B36)</f>
        <v>1.4096008603649201E-7</v>
      </c>
      <c r="E29" s="1">
        <v>3.125</v>
      </c>
      <c r="F29" s="1">
        <f>ABS(B29-MAX('ID-41'!B36,'ID-52'!B36,'ID-64'!B36,'ID-74'!B36,'ID-77'!B36))</f>
        <v>7.0798072280136685E-13</v>
      </c>
      <c r="G29" s="1">
        <f>ABS(C29-MAX('ID-23'!B36,'ID-25'!B36,'ID-66'!B36))</f>
        <v>6.5080877599156805E-13</v>
      </c>
      <c r="I29" s="1">
        <v>3.125</v>
      </c>
      <c r="J29" s="1">
        <f>ABS(B29-MIN('ID-41'!B36,'ID-52'!B36,'ID-64'!B36,'ID-74'!B36,'ID-77'!B36))</f>
        <v>9.7148564419807183E-13</v>
      </c>
      <c r="K29" s="1">
        <f>ABS(C29-MIN('ID-23'!B36,'ID-25'!B36,'ID-66'!B36))</f>
        <v>5.1487565600213424E-13</v>
      </c>
    </row>
    <row r="30" spans="1:11" x14ac:dyDescent="0.25">
      <c r="A30" s="1">
        <v>3.25</v>
      </c>
      <c r="B30" s="15">
        <f>AVERAGE('ID-41'!B37,'ID-52'!B37,'ID-64'!B37,'ID-74'!B37,'ID-77'!B37)</f>
        <v>1.409606620464784E-7</v>
      </c>
      <c r="C30" s="15">
        <f>AVERAGE('ID-23'!B37,'ID-25'!B37,'ID-66'!B37)</f>
        <v>1.4096012036024735E-7</v>
      </c>
      <c r="E30" s="1">
        <v>3.25</v>
      </c>
      <c r="F30" s="1">
        <f>ABS(B30-MAX('ID-41'!B37,'ID-52'!B37,'ID-64'!B37,'ID-74'!B37,'ID-77'!B37))</f>
        <v>7.0141260661163144E-13</v>
      </c>
      <c r="G30" s="1">
        <f>ABS(C30-MAX('ID-23'!B37,'ID-25'!B37,'ID-66'!B37))</f>
        <v>6.2468064366160506E-13</v>
      </c>
      <c r="I30" s="1">
        <v>3.25</v>
      </c>
      <c r="J30" s="1">
        <f>ABS(B30-MIN('ID-41'!B37,'ID-52'!B37,'ID-64'!B37,'ID-74'!B37,'ID-77'!B37))</f>
        <v>9.5530655839921367E-13</v>
      </c>
      <c r="K30" s="1">
        <f>ABS(C30-MIN('ID-23'!B37,'ID-25'!B37,'ID-66'!B37))</f>
        <v>4.6890910535164506E-13</v>
      </c>
    </row>
    <row r="31" spans="1:11" x14ac:dyDescent="0.25">
      <c r="A31" s="1">
        <v>3.375</v>
      </c>
      <c r="B31" s="15">
        <f>AVERAGE('ID-41'!B38,'ID-52'!B38,'ID-64'!B38,'ID-74'!B38,'ID-77'!B38)</f>
        <v>1.4096066506171841E-7</v>
      </c>
      <c r="C31" s="15">
        <f>AVERAGE('ID-23'!B38,'ID-25'!B38,'ID-66'!B38)</f>
        <v>1.4096019164459132E-7</v>
      </c>
      <c r="E31" s="1">
        <v>3.375</v>
      </c>
      <c r="F31" s="1">
        <f>ABS(B31-MAX('ID-41'!B38,'ID-52'!B38,'ID-64'!B38,'ID-74'!B38,'ID-77'!B38))</f>
        <v>6.826520805975293E-13</v>
      </c>
      <c r="G31" s="1">
        <f>ABS(C31-MAX('ID-23'!B38,'ID-25'!B38,'ID-66'!B38))</f>
        <v>5.7927236567685739E-13</v>
      </c>
      <c r="I31" s="1">
        <v>3.375</v>
      </c>
      <c r="J31" s="1">
        <f>ABS(B31-MIN('ID-41'!B38,'ID-52'!B38,'ID-64'!B38,'ID-74'!B38,'ID-77'!B38))</f>
        <v>9.4781604439986289E-13</v>
      </c>
      <c r="K31" s="1">
        <f>ABS(C31-MIN('ID-23'!B38,'ID-25'!B38,'ID-66'!B38))</f>
        <v>4.3449022933056377E-13</v>
      </c>
    </row>
    <row r="32" spans="1:11" x14ac:dyDescent="0.25">
      <c r="A32" s="1">
        <v>3.5</v>
      </c>
      <c r="B32" s="15">
        <f>AVERAGE('ID-41'!B39,'ID-52'!B39,'ID-64'!B39,'ID-74'!B39,'ID-77'!B39)</f>
        <v>1.409606645546342E-7</v>
      </c>
      <c r="C32" s="15">
        <f>AVERAGE('ID-23'!B39,'ID-25'!B39,'ID-66'!B39)</f>
        <v>1.4096018188058769E-7</v>
      </c>
      <c r="E32" s="1">
        <v>3.5</v>
      </c>
      <c r="F32" s="1">
        <f>ABS(B32-MAX('ID-41'!B39,'ID-52'!B39,'ID-64'!B39,'ID-74'!B39,'ID-77'!B39))</f>
        <v>6.7924228480268554E-13</v>
      </c>
      <c r="G32" s="1">
        <f>ABS(C32-MAX('ID-23'!B39,'ID-25'!B39,'ID-66'!B39))</f>
        <v>6.1091199930482721E-13</v>
      </c>
      <c r="I32" s="1">
        <v>3.5</v>
      </c>
      <c r="J32" s="1">
        <f>ABS(B32-MIN('ID-41'!B39,'ID-52'!B39,'ID-64'!B39,'ID-74'!B39,'ID-77'!B39))</f>
        <v>9.3026981719564799E-13</v>
      </c>
      <c r="K32" s="1">
        <f>ABS(C32-MIN('ID-23'!B39,'ID-25'!B39,'ID-66'!B39))</f>
        <v>4.2569961968059563E-13</v>
      </c>
    </row>
    <row r="33" spans="1:11" x14ac:dyDescent="0.25">
      <c r="A33" s="1">
        <v>3.625</v>
      </c>
      <c r="B33" s="15">
        <f>AVERAGE('ID-41'!B40,'ID-52'!B40,'ID-64'!B40,'ID-74'!B40,'ID-77'!B40)</f>
        <v>1.4096066712277221E-7</v>
      </c>
      <c r="C33" s="15">
        <f>AVERAGE('ID-23'!B40,'ID-25'!B40,'ID-66'!B40)</f>
        <v>1.4096022725547833E-7</v>
      </c>
      <c r="E33" s="1">
        <v>3.625</v>
      </c>
      <c r="F33" s="1">
        <f>ABS(B33-MAX('ID-41'!B40,'ID-52'!B40,'ID-64'!B40,'ID-74'!B40,'ID-77'!B40))</f>
        <v>6.7429443480316551E-13</v>
      </c>
      <c r="G33" s="1">
        <f>ABS(C33-MAX('ID-23'!B40,'ID-25'!B40,'ID-66'!B40))</f>
        <v>6.4935541166143894E-13</v>
      </c>
      <c r="I33" s="1">
        <v>3.625</v>
      </c>
      <c r="J33" s="1">
        <f>ABS(B33-MIN('ID-41'!B40,'ID-52'!B40,'ID-64'!B40,'ID-74'!B40,'ID-77'!B40))</f>
        <v>9.1739312921080348E-13</v>
      </c>
      <c r="K33" s="1">
        <f>ABS(C33-MIN('ID-23'!B40,'ID-25'!B40,'ID-66'!B40))</f>
        <v>4.6246837733205319E-13</v>
      </c>
    </row>
    <row r="34" spans="1:11" x14ac:dyDescent="0.25">
      <c r="A34" s="1">
        <v>3.75</v>
      </c>
      <c r="B34" s="15">
        <f>AVERAGE('ID-41'!B41,'ID-52'!B41,'ID-64'!B41,'ID-74'!B41,'ID-77'!B41)</f>
        <v>1.4096065855428721E-7</v>
      </c>
      <c r="C34" s="15">
        <f>AVERAGE('ID-23'!B41,'ID-25'!B41,'ID-66'!B41)</f>
        <v>1.4096020019878166E-7</v>
      </c>
      <c r="E34" s="1">
        <v>3.75</v>
      </c>
      <c r="F34" s="1">
        <f>ABS(B34-MAX('ID-41'!B41,'ID-52'!B41,'ID-64'!B41,'ID-74'!B41,'ID-77'!B41))</f>
        <v>6.7631244879245865E-13</v>
      </c>
      <c r="G34" s="1">
        <f>ABS(C34-MAX('ID-23'!B41,'ID-25'!B41,'ID-66'!B41))</f>
        <v>6.6689273932870505E-13</v>
      </c>
      <c r="I34" s="1">
        <v>3.75</v>
      </c>
      <c r="J34" s="1">
        <f>ABS(B34-MIN('ID-41'!B41,'ID-52'!B41,'ID-64'!B41,'ID-74'!B41,'ID-77'!B41))</f>
        <v>8.9654545919575319E-13</v>
      </c>
      <c r="K34" s="1">
        <f>ABS(C34-MIN('ID-23'!B41,'ID-25'!B41,'ID-66'!B41))</f>
        <v>4.0041367667232697E-13</v>
      </c>
    </row>
    <row r="35" spans="1:11" x14ac:dyDescent="0.25">
      <c r="A35" s="1">
        <v>3.875</v>
      </c>
      <c r="B35" s="15">
        <f>AVERAGE('ID-41'!B42,'ID-52'!B42,'ID-64'!B42,'ID-74'!B42,'ID-77'!B42)</f>
        <v>1.4096066689297683E-7</v>
      </c>
      <c r="C35" s="15">
        <f>AVERAGE('ID-23'!B42,'ID-25'!B42,'ID-66'!B42)</f>
        <v>1.4096026688289767E-7</v>
      </c>
      <c r="E35" s="1">
        <v>3.875</v>
      </c>
      <c r="F35" s="1">
        <f>ABS(B35-MAX('ID-41'!B42,'ID-52'!B42,'ID-64'!B42,'ID-74'!B42,'ID-77'!B42))</f>
        <v>6.7124458616218328E-13</v>
      </c>
      <c r="G35" s="1">
        <f>ABS(C35-MAX('ID-23'!B42,'ID-25'!B42,'ID-66'!B42))</f>
        <v>6.3678320732482798E-13</v>
      </c>
      <c r="I35" s="1">
        <v>3.875</v>
      </c>
      <c r="J35" s="1">
        <f>ABS(B35-MIN('ID-41'!B42,'ID-52'!B42,'ID-64'!B42,'ID-74'!B42,'ID-77'!B42))</f>
        <v>8.961257198273263E-13</v>
      </c>
      <c r="K35" s="1">
        <f>ABS(C35-MIN('ID-23'!B42,'ID-25'!B42,'ID-66'!B42))</f>
        <v>3.6541574867912125E-13</v>
      </c>
    </row>
    <row r="36" spans="1:11" x14ac:dyDescent="0.25">
      <c r="A36" s="1">
        <v>4</v>
      </c>
      <c r="B36" s="15">
        <f>AVERAGE('ID-41'!B43,'ID-52'!B43,'ID-64'!B43,'ID-74'!B43,'ID-77'!B43)</f>
        <v>1.409606754093206E-7</v>
      </c>
      <c r="C36" s="15">
        <f>AVERAGE('ID-23'!B43,'ID-25'!B43,'ID-66'!B43)</f>
        <v>1.40960286489267E-7</v>
      </c>
      <c r="E36" s="1">
        <v>4</v>
      </c>
      <c r="F36" s="1">
        <f>ABS(B36-MAX('ID-41'!B43,'ID-52'!B43,'ID-64'!B43,'ID-74'!B43,'ID-77'!B43))</f>
        <v>6.5217158641158636E-13</v>
      </c>
      <c r="G36" s="1">
        <f>ABS(C36-MAX('ID-23'!B43,'ID-25'!B43,'ID-66'!B43))</f>
        <v>6.3122359100846664E-13</v>
      </c>
      <c r="I36" s="1">
        <v>4</v>
      </c>
      <c r="J36" s="1">
        <f>ABS(B36-MIN('ID-41'!B43,'ID-52'!B43,'ID-64'!B43,'ID-74'!B43,'ID-77'!B43))</f>
        <v>9.3145717559325221E-13</v>
      </c>
      <c r="K36" s="1">
        <f>ABS(C36-MIN('ID-23'!B43,'ID-25'!B43,'ID-66'!B43))</f>
        <v>4.6988576800938892E-13</v>
      </c>
    </row>
    <row r="37" spans="1:11" x14ac:dyDescent="0.25">
      <c r="A37" s="1">
        <v>4.125</v>
      </c>
      <c r="B37" s="15">
        <f>AVERAGE('ID-41'!B44,'ID-52'!B44,'ID-64'!B44,'ID-74'!B44,'ID-77'!B44)</f>
        <v>1.4096068220793679E-7</v>
      </c>
      <c r="C37" s="15">
        <f>AVERAGE('ID-23'!B44,'ID-25'!B44,'ID-66'!B44)</f>
        <v>1.4096031415416599E-7</v>
      </c>
      <c r="E37" s="1">
        <v>4.125</v>
      </c>
      <c r="F37" s="1">
        <f>ABS(B37-MAX('ID-41'!B44,'ID-52'!B44,'ID-64'!B44,'ID-74'!B44,'ID-77'!B44))</f>
        <v>6.4685031021115691E-13</v>
      </c>
      <c r="G37" s="1">
        <f>ABS(C37-MAX('ID-23'!B44,'ID-25'!B44,'ID-66'!B44))</f>
        <v>6.0317218500672354E-13</v>
      </c>
      <c r="I37" s="1">
        <v>4.125</v>
      </c>
      <c r="J37" s="1">
        <f>ABS(B37-MIN('ID-41'!B44,'ID-52'!B44,'ID-64'!B44,'ID-74'!B44,'ID-77'!B44))</f>
        <v>9.1937818279230857E-13</v>
      </c>
      <c r="K37" s="1">
        <f>ABS(C37-MIN('ID-23'!B44,'ID-25'!B44,'ID-66'!B44))</f>
        <v>4.1333710599984378E-13</v>
      </c>
    </row>
    <row r="38" spans="1:11" x14ac:dyDescent="0.25">
      <c r="A38" s="1">
        <v>4.25</v>
      </c>
      <c r="B38" s="15">
        <f>AVERAGE('ID-41'!B45,'ID-52'!B45,'ID-64'!B45,'ID-74'!B45,'ID-77'!B45)</f>
        <v>1.409606821738786E-7</v>
      </c>
      <c r="C38" s="15">
        <f>AVERAGE('ID-23'!B45,'ID-25'!B45,'ID-66'!B45)</f>
        <v>1.4096033830007701E-7</v>
      </c>
      <c r="E38" s="1">
        <v>4.25</v>
      </c>
      <c r="F38" s="1">
        <f>ABS(B38-MAX('ID-41'!B45,'ID-52'!B45,'ID-64'!B45,'ID-74'!B45,'ID-77'!B45))</f>
        <v>6.4368857839107018E-13</v>
      </c>
      <c r="G38" s="1">
        <f>ABS(C38-MAX('ID-23'!B45,'ID-25'!B45,'ID-66'!B45))</f>
        <v>5.9069323799175366E-13</v>
      </c>
      <c r="I38" s="1">
        <v>4.25</v>
      </c>
      <c r="J38" s="1">
        <f>ABS(B38-MIN('ID-41'!B45,'ID-52'!B45,'ID-64'!B45,'ID-74'!B45,'ID-77'!B45))</f>
        <v>8.9595535561418901E-13</v>
      </c>
      <c r="K38" s="1">
        <f>ABS(C38-MIN('ID-23'!B45,'ID-25'!B45,'ID-66'!B45))</f>
        <v>4.2974161500629532E-13</v>
      </c>
    </row>
    <row r="39" spans="1:11" x14ac:dyDescent="0.25">
      <c r="A39" s="1">
        <v>4.375</v>
      </c>
      <c r="B39" s="15">
        <f>AVERAGE('ID-41'!B46,'ID-52'!B46,'ID-64'!B46,'ID-74'!B46,'ID-77'!B46)</f>
        <v>1.4096068615889622E-7</v>
      </c>
      <c r="C39" s="15">
        <f>AVERAGE('ID-23'!B46,'ID-25'!B46,'ID-66'!B46)</f>
        <v>1.4096031910388365E-7</v>
      </c>
      <c r="E39" s="1">
        <v>4.375</v>
      </c>
      <c r="F39" s="1">
        <f>ABS(B39-MAX('ID-41'!B46,'ID-52'!B46,'ID-64'!B46,'ID-74'!B46,'ID-77'!B46))</f>
        <v>6.1538106377209307E-13</v>
      </c>
      <c r="G39" s="1">
        <f>ABS(C39-MAX('ID-23'!B46,'ID-25'!B46,'ID-66'!B46))</f>
        <v>6.4552115836583342E-13</v>
      </c>
      <c r="I39" s="1">
        <v>4.375</v>
      </c>
      <c r="J39" s="1">
        <f>ABS(B39-MIN('ID-41'!B46,'ID-52'!B46,'ID-64'!B46,'ID-74'!B46,'ID-77'!B46))</f>
        <v>8.8944331422317169E-13</v>
      </c>
      <c r="K39" s="1">
        <f>ABS(C39-MIN('ID-23'!B46,'ID-25'!B46,'ID-66'!B46))</f>
        <v>3.9233682965857671E-13</v>
      </c>
    </row>
    <row r="40" spans="1:11" x14ac:dyDescent="0.25">
      <c r="A40" s="1">
        <v>4.5</v>
      </c>
      <c r="B40" s="15">
        <f>AVERAGE('ID-41'!B47,'ID-52'!B47,'ID-64'!B47,'ID-74'!B47,'ID-77'!B47)</f>
        <v>1.4096069322076179E-7</v>
      </c>
      <c r="C40" s="15">
        <f>AVERAGE('ID-23'!B47,'ID-25'!B47,'ID-66'!B47)</f>
        <v>1.4096032441311901E-7</v>
      </c>
      <c r="E40" s="1">
        <v>4.5</v>
      </c>
      <c r="F40" s="1">
        <f>ABS(B40-MAX('ID-41'!B47,'ID-52'!B47,'ID-64'!B47,'ID-74'!B47,'ID-77'!B47))</f>
        <v>6.051031962185977E-13</v>
      </c>
      <c r="G40" s="1">
        <f>ABS(C40-MAX('ID-23'!B47,'ID-25'!B47,'ID-66'!B47))</f>
        <v>6.4165796298674162E-13</v>
      </c>
      <c r="I40" s="1">
        <v>4.5</v>
      </c>
      <c r="J40" s="1">
        <f>ABS(B40-MIN('ID-41'!B47,'ID-52'!B47,'ID-64'!B47,'ID-74'!B47,'ID-77'!B47))</f>
        <v>8.7546964879729383E-13</v>
      </c>
      <c r="K40" s="1">
        <f>ABS(C40-MIN('ID-23'!B47,'ID-25'!B47,'ID-66'!B47))</f>
        <v>3.980719550132574E-13</v>
      </c>
    </row>
    <row r="41" spans="1:11" x14ac:dyDescent="0.25">
      <c r="A41" s="1">
        <v>4.625</v>
      </c>
      <c r="B41" s="15">
        <f>AVERAGE('ID-41'!B48,'ID-52'!B48,'ID-64'!B48,'ID-74'!B48,'ID-77'!B48)</f>
        <v>1.409607003930436E-7</v>
      </c>
      <c r="C41" s="15">
        <f>AVERAGE('ID-23'!B48,'ID-25'!B48,'ID-66'!B48)</f>
        <v>1.40960313741724E-7</v>
      </c>
      <c r="E41" s="1">
        <v>4.625</v>
      </c>
      <c r="F41" s="1">
        <f>ABS(B41-MAX('ID-41'!B48,'ID-52'!B48,'ID-64'!B48,'ID-74'!B48,'ID-77'!B48))</f>
        <v>6.025252324118577E-13</v>
      </c>
      <c r="G41" s="1">
        <f>ABS(C41-MAX('ID-23'!B48,'ID-25'!B48,'ID-66'!B48))</f>
        <v>6.4679701799507988E-13</v>
      </c>
      <c r="I41" s="1">
        <v>4.625</v>
      </c>
      <c r="J41" s="1">
        <f>ABS(B41-MIN('ID-41'!B48,'ID-52'!B48,'ID-64'!B48,'ID-74'!B48,'ID-77'!B48))</f>
        <v>8.6667191358853604E-13</v>
      </c>
      <c r="K41" s="1">
        <f>ABS(C41-MIN('ID-23'!B48,'ID-25'!B48,'ID-66'!B48))</f>
        <v>4.0425356800451787E-13</v>
      </c>
    </row>
    <row r="42" spans="1:11" x14ac:dyDescent="0.25">
      <c r="A42" s="1">
        <v>4.75</v>
      </c>
      <c r="B42" s="15">
        <f>AVERAGE('ID-41'!B49,'ID-52'!B49,'ID-64'!B49,'ID-74'!B49,'ID-77'!B49)</f>
        <v>1.4096071144035602E-7</v>
      </c>
      <c r="C42" s="15">
        <f>AVERAGE('ID-23'!B49,'ID-25'!B49,'ID-66'!B49)</f>
        <v>1.4096033042092666E-7</v>
      </c>
      <c r="E42" s="1">
        <v>4.75</v>
      </c>
      <c r="F42" s="1">
        <f>ABS(B42-MAX('ID-41'!B49,'ID-52'!B49,'ID-64'!B49,'ID-74'!B49,'ID-77'!B49))</f>
        <v>5.8769995098167596E-13</v>
      </c>
      <c r="G42" s="1">
        <f>ABS(C42-MAX('ID-23'!B49,'ID-25'!B49,'ID-66'!B49))</f>
        <v>6.1958706733451253E-13</v>
      </c>
      <c r="I42" s="1">
        <v>4.75</v>
      </c>
      <c r="J42" s="1">
        <f>ABS(B42-MIN('ID-41'!B49,'ID-52'!B49,'ID-64'!B49,'ID-74'!B49,'ID-77'!B49))</f>
        <v>8.6548731000677408E-13</v>
      </c>
      <c r="K42" s="1">
        <f>ABS(C42-MIN('ID-23'!B49,'ID-25'!B49,'ID-66'!B49))</f>
        <v>3.520448306544299E-13</v>
      </c>
    </row>
    <row r="43" spans="1:11" x14ac:dyDescent="0.25">
      <c r="A43" s="1">
        <v>4.875</v>
      </c>
      <c r="B43" s="15">
        <f>AVERAGE('ID-41'!B50,'ID-52'!B50,'ID-64'!B50,'ID-74'!B50,'ID-77'!B50)</f>
        <v>1.4096071572923622E-7</v>
      </c>
      <c r="C43" s="15">
        <f>AVERAGE('ID-23'!B50,'ID-25'!B50,'ID-66'!B50)</f>
        <v>1.4096030040109097E-7</v>
      </c>
      <c r="E43" s="1">
        <v>4.875</v>
      </c>
      <c r="F43" s="1">
        <f>ABS(B43-MAX('ID-41'!B50,'ID-52'!B50,'ID-64'!B50,'ID-74'!B50,'ID-77'!B50))</f>
        <v>5.7985618178579365E-13</v>
      </c>
      <c r="G43" s="1">
        <f>ABS(C43-MAX('ID-23'!B50,'ID-25'!B50,'ID-66'!B50))</f>
        <v>6.2773817102683106E-13</v>
      </c>
      <c r="I43" s="1">
        <v>4.875</v>
      </c>
      <c r="J43" s="1">
        <f>ABS(B43-MIN('ID-41'!B50,'ID-52'!B50,'ID-64'!B50,'ID-74'!B50,'ID-77'!B50))</f>
        <v>8.61007369212949E-13</v>
      </c>
      <c r="K43" s="1">
        <f>ABS(C43-MIN('ID-23'!B50,'ID-25'!B50,'ID-66'!B50))</f>
        <v>3.8175434798730412E-13</v>
      </c>
    </row>
    <row r="44" spans="1:11" x14ac:dyDescent="0.25">
      <c r="A44" s="1">
        <v>5</v>
      </c>
      <c r="B44" s="15">
        <f>AVERAGE('ID-41'!B51,'ID-52'!B51,'ID-64'!B51,'ID-74'!B51,'ID-77'!B51)</f>
        <v>1.4096071552983699E-7</v>
      </c>
      <c r="C44" s="15">
        <f>AVERAGE('ID-23'!B51,'ID-25'!B51,'ID-66'!B51)</f>
        <v>1.4096028230958499E-7</v>
      </c>
      <c r="E44" s="1">
        <v>5</v>
      </c>
      <c r="F44" s="1">
        <f>ABS(B44-MAX('ID-41'!B51,'ID-52'!B51,'ID-64'!B51,'ID-74'!B51,'ID-77'!B51))</f>
        <v>5.8151836602191209E-13</v>
      </c>
      <c r="G44" s="1">
        <f>ABS(C44-MAX('ID-23'!B51,'ID-25'!B51,'ID-66'!B51))</f>
        <v>6.2294486700603746E-13</v>
      </c>
      <c r="I44" s="1">
        <v>5</v>
      </c>
      <c r="J44" s="1">
        <f>ABS(B44-MIN('ID-41'!B51,'ID-52'!B51,'ID-64'!B51,'ID-74'!B51,'ID-77'!B51))</f>
        <v>8.4725525899224111E-13</v>
      </c>
      <c r="K44" s="1">
        <f>ABS(C44-MIN('ID-23'!B51,'ID-25'!B51,'ID-66'!B51))</f>
        <v>4.3363537898389036E-13</v>
      </c>
    </row>
    <row r="45" spans="1:11" x14ac:dyDescent="0.25">
      <c r="A45" s="1">
        <v>5.125</v>
      </c>
      <c r="B45" s="15">
        <f>AVERAGE('ID-41'!B52,'ID-52'!B52,'ID-64'!B52,'ID-74'!B52,'ID-77'!B52)</f>
        <v>1.4096072189917098E-7</v>
      </c>
      <c r="C45" s="15">
        <f>AVERAGE('ID-23'!B52,'ID-25'!B52,'ID-66'!B52)</f>
        <v>1.4096027774338466E-7</v>
      </c>
      <c r="E45" s="1">
        <v>5.125</v>
      </c>
      <c r="F45" s="1">
        <f>ABS(B45-MAX('ID-41'!B52,'ID-52'!B52,'ID-64'!B52,'ID-74'!B52,'ID-77'!B52))</f>
        <v>5.9116013901648314E-13</v>
      </c>
      <c r="G45" s="1">
        <f>ABS(C45-MAX('ID-23'!B52,'ID-25'!B52,'ID-66'!B52))</f>
        <v>6.2185394434179954E-13</v>
      </c>
      <c r="I45" s="1">
        <v>5.125</v>
      </c>
      <c r="J45" s="1">
        <f>ABS(B45-MIN('ID-41'!B52,'ID-52'!B52,'ID-64'!B52,'ID-74'!B52,'ID-77'!B52))</f>
        <v>8.27136003986377E-13</v>
      </c>
      <c r="K45" s="1">
        <f>ABS(C45-MIN('ID-23'!B52,'ID-25'!B52,'ID-66'!B52))</f>
        <v>4.1322883165755061E-13</v>
      </c>
    </row>
    <row r="46" spans="1:11" x14ac:dyDescent="0.25">
      <c r="A46" s="1">
        <v>5.25</v>
      </c>
      <c r="B46" s="15">
        <f>AVERAGE('ID-41'!B53,'ID-52'!B53,'ID-64'!B53,'ID-74'!B53,'ID-77'!B53)</f>
        <v>1.4096073194875281E-7</v>
      </c>
      <c r="C46" s="15">
        <f>AVERAGE('ID-23'!B53,'ID-25'!B53,'ID-66'!B53)</f>
        <v>1.4096027736478899E-7</v>
      </c>
      <c r="E46" s="1">
        <v>5.25</v>
      </c>
      <c r="F46" s="1">
        <f>ABS(B46-MAX('ID-41'!B53,'ID-52'!B53,'ID-64'!B53,'ID-74'!B53,'ID-77'!B53))</f>
        <v>6.2490695620085351E-13</v>
      </c>
      <c r="G46" s="1">
        <f>ABS(C46-MAX('ID-23'!B53,'ID-25'!B53,'ID-66'!B53))</f>
        <v>6.2413477899621942E-13</v>
      </c>
      <c r="I46" s="1">
        <v>5.25</v>
      </c>
      <c r="J46" s="1">
        <f>ABS(B46-MIN('ID-41'!B53,'ID-52'!B53,'ID-64'!B53,'ID-74'!B53,'ID-77'!B53))</f>
        <v>8.5827266780914088E-13</v>
      </c>
      <c r="K46" s="1">
        <f>ABS(C46-MIN('ID-23'!B53,'ID-25'!B53,'ID-66'!B53))</f>
        <v>3.8849371099850787E-13</v>
      </c>
    </row>
    <row r="47" spans="1:11" x14ac:dyDescent="0.25">
      <c r="A47" s="1">
        <v>5.375</v>
      </c>
      <c r="B47" s="15">
        <f>AVERAGE('ID-41'!B54,'ID-52'!B54,'ID-64'!B54,'ID-74'!B54,'ID-77'!B54)</f>
        <v>1.409607340113386E-7</v>
      </c>
      <c r="C47" s="15">
        <f>AVERAGE('ID-23'!B54,'ID-25'!B54,'ID-66'!B54)</f>
        <v>1.4096027882353698E-7</v>
      </c>
      <c r="E47" s="1">
        <v>5.375</v>
      </c>
      <c r="F47" s="1">
        <f>ABS(B47-MAX('ID-41'!B54,'ID-52'!B54,'ID-64'!B54,'ID-74'!B54,'ID-77'!B54))</f>
        <v>6.4308963040910813E-13</v>
      </c>
      <c r="G47" s="1">
        <f>ABS(C47-MAX('ID-23'!B54,'ID-25'!B54,'ID-66'!B54))</f>
        <v>6.2324842402669649E-13</v>
      </c>
      <c r="I47" s="1">
        <v>5.375</v>
      </c>
      <c r="J47" s="1">
        <f>ABS(B47-MIN('ID-41'!B54,'ID-52'!B54,'ID-64'!B54,'ID-74'!B54,'ID-77'!B54))</f>
        <v>8.7893432160685893E-13</v>
      </c>
      <c r="K47" s="1">
        <f>ABS(C47-MIN('ID-23'!B54,'ID-25'!B54,'ID-66'!B54))</f>
        <v>3.9484746398100976E-13</v>
      </c>
    </row>
    <row r="48" spans="1:11" x14ac:dyDescent="0.25">
      <c r="A48" s="1">
        <v>5.5</v>
      </c>
      <c r="B48" s="15">
        <f>AVERAGE('ID-41'!B55,'ID-52'!B55,'ID-64'!B55,'ID-74'!B55,'ID-77'!B55)</f>
        <v>1.4096074771614457E-7</v>
      </c>
      <c r="C48" s="15">
        <f>AVERAGE('ID-23'!B55,'ID-25'!B55,'ID-66'!B55)</f>
        <v>1.4096021754917268E-7</v>
      </c>
      <c r="E48" s="1">
        <v>5.5</v>
      </c>
      <c r="F48" s="1">
        <f>ABS(B48-MAX('ID-41'!B55,'ID-52'!B55,'ID-64'!B55,'ID-74'!B55,'ID-77'!B55))</f>
        <v>6.9773202743315183E-13</v>
      </c>
      <c r="G48" s="1">
        <f>ABS(C48-MAX('ID-23'!B55,'ID-25'!B55,'ID-66'!B55))</f>
        <v>6.626811103293153E-13</v>
      </c>
      <c r="I48" s="1">
        <v>5.5</v>
      </c>
      <c r="J48" s="1">
        <f>ABS(B48-MIN('ID-41'!B55,'ID-52'!B55,'ID-64'!B55,'ID-74'!B55,'ID-77'!B55))</f>
        <v>9.1011950257686903E-13</v>
      </c>
      <c r="K48" s="1">
        <f>ABS(C48-MIN('ID-23'!B55,'ID-25'!B55,'ID-66'!B55))</f>
        <v>3.7442789468777628E-13</v>
      </c>
    </row>
    <row r="49" spans="1:11" x14ac:dyDescent="0.25">
      <c r="A49" s="1">
        <v>5.625</v>
      </c>
      <c r="B49" s="15">
        <f>AVERAGE('ID-41'!B56,'ID-52'!B56,'ID-64'!B56,'ID-74'!B56,'ID-77'!B56)</f>
        <v>1.4096074781640002E-7</v>
      </c>
      <c r="C49" s="15">
        <f>AVERAGE('ID-23'!B56,'ID-25'!B56,'ID-66'!B56)</f>
        <v>1.4096024454246465E-7</v>
      </c>
      <c r="E49" s="1">
        <v>5.625</v>
      </c>
      <c r="F49" s="1">
        <f>ABS(B49-MAX('ID-41'!B56,'ID-52'!B56,'ID-64'!B56,'ID-74'!B56,'ID-77'!B56))</f>
        <v>7.1186590697048091E-13</v>
      </c>
      <c r="G49" s="1">
        <f>ABS(C49-MAX('ID-23'!B56,'ID-25'!B56,'ID-66'!B56))</f>
        <v>6.3071741534237402E-13</v>
      </c>
      <c r="I49" s="1">
        <v>5.625</v>
      </c>
      <c r="J49" s="1">
        <f>ABS(B49-MIN('ID-41'!B56,'ID-52'!B56,'ID-64'!B56,'ID-74'!B56,'ID-77'!B56))</f>
        <v>9.3538975602032548E-13</v>
      </c>
      <c r="K49" s="1">
        <f>ABS(C49-MIN('ID-23'!B56,'ID-25'!B56,'ID-66'!B56))</f>
        <v>3.6560205264942754E-13</v>
      </c>
    </row>
    <row r="50" spans="1:11" x14ac:dyDescent="0.25">
      <c r="A50" s="1">
        <v>5.75</v>
      </c>
      <c r="B50" s="15">
        <f>AVERAGE('ID-41'!B57,'ID-52'!B57,'ID-64'!B57,'ID-74'!B57,'ID-77'!B57)</f>
        <v>1.4096074550821539E-7</v>
      </c>
      <c r="C50" s="15">
        <f>AVERAGE('ID-23'!B57,'ID-25'!B57,'ID-66'!B57)</f>
        <v>1.4096024024390667E-7</v>
      </c>
      <c r="E50" s="1">
        <v>5.75</v>
      </c>
      <c r="F50" s="1">
        <f>ABS(B50-MAX('ID-41'!B57,'ID-52'!B57,'ID-64'!B57,'ID-74'!B57,'ID-77'!B57))</f>
        <v>7.2852071662159605E-13</v>
      </c>
      <c r="G50" s="1">
        <f>ABS(C50-MAX('ID-23'!B57,'ID-25'!B57,'ID-66'!B57))</f>
        <v>6.2671981534278053E-13</v>
      </c>
      <c r="I50" s="1">
        <v>5.75</v>
      </c>
      <c r="J50" s="1">
        <f>ABS(B50-MIN('ID-41'!B57,'ID-52'!B57,'ID-64'!B57,'ID-74'!B57,'ID-77'!B57))</f>
        <v>9.4013736539294157E-13</v>
      </c>
      <c r="K50" s="1">
        <f>ABS(C50-MIN('ID-23'!B57,'ID-25'!B57,'ID-66'!B57))</f>
        <v>4.0741908667068376E-13</v>
      </c>
    </row>
    <row r="51" spans="1:11" x14ac:dyDescent="0.25">
      <c r="A51" s="1">
        <v>5.875</v>
      </c>
      <c r="B51" s="15">
        <f>AVERAGE('ID-41'!B58,'ID-52'!B58,'ID-64'!B58,'ID-74'!B58,'ID-77'!B58)</f>
        <v>1.4096074703159822E-7</v>
      </c>
      <c r="C51" s="15">
        <f>AVERAGE('ID-23'!B58,'ID-25'!B58,'ID-66'!B58)</f>
        <v>1.4096027557161799E-7</v>
      </c>
      <c r="E51" s="1">
        <v>5.875</v>
      </c>
      <c r="F51" s="1">
        <f>ABS(B51-MAX('ID-41'!B58,'ID-52'!B58,'ID-64'!B58,'ID-74'!B58,'ID-77'!B58))</f>
        <v>7.3471916979251823E-13</v>
      </c>
      <c r="G51" s="1">
        <f>ABS(C51-MAX('ID-23'!B58,'ID-25'!B58,'ID-66'!B58))</f>
        <v>5.9814720900452642E-13</v>
      </c>
      <c r="I51" s="1">
        <v>5.875</v>
      </c>
      <c r="J51" s="1">
        <f>ABS(B51-MIN('ID-41'!B58,'ID-52'!B58,'ID-64'!B58,'ID-74'!B58,'ID-77'!B58))</f>
        <v>9.4595974620555733E-13</v>
      </c>
      <c r="K51" s="1">
        <f>ABS(C51-MIN('ID-23'!B58,'ID-25'!B58,'ID-66'!B58))</f>
        <v>3.7672911898695357E-13</v>
      </c>
    </row>
    <row r="52" spans="1:11" x14ac:dyDescent="0.25">
      <c r="A52" s="1">
        <v>6</v>
      </c>
      <c r="B52" s="15">
        <f>AVERAGE('ID-41'!B59,'ID-52'!B59,'ID-64'!B59,'ID-74'!B59,'ID-77'!B59)</f>
        <v>1.4096073750675058E-7</v>
      </c>
      <c r="C52" s="15">
        <f>AVERAGE('ID-23'!B59,'ID-25'!B59,'ID-66'!B59)</f>
        <v>1.4096029777542201E-7</v>
      </c>
      <c r="E52" s="1">
        <v>6</v>
      </c>
      <c r="F52" s="1">
        <f>ABS(B52-MAX('ID-41'!B59,'ID-52'!B59,'ID-64'!B59,'ID-74'!B59,'ID-77'!B59))</f>
        <v>7.5806328841924765E-13</v>
      </c>
      <c r="G52" s="1">
        <f>ABS(C52-MAX('ID-23'!B59,'ID-25'!B59,'ID-66'!B59))</f>
        <v>5.5188900900196004E-13</v>
      </c>
      <c r="I52" s="1">
        <v>6</v>
      </c>
      <c r="J52" s="1">
        <f>ABS(B52-MIN('ID-41'!B59,'ID-52'!B59,'ID-64'!B59,'ID-74'!B59,'ID-77'!B59))</f>
        <v>9.2940923656520729E-13</v>
      </c>
      <c r="K52" s="1">
        <f>ABS(C52-MIN('ID-23'!B59,'ID-25'!B59,'ID-66'!B59))</f>
        <v>3.1520212700020726E-13</v>
      </c>
    </row>
    <row r="53" spans="1:11" x14ac:dyDescent="0.25">
      <c r="A53" s="1">
        <v>6.125</v>
      </c>
      <c r="B53" s="15">
        <f>AVERAGE('ID-41'!B60,'ID-52'!B60,'ID-64'!B60,'ID-74'!B60,'ID-77'!B60)</f>
        <v>1.4096073280579001E-7</v>
      </c>
      <c r="C53" s="15">
        <f>AVERAGE('ID-23'!B60,'ID-25'!B60,'ID-66'!B60)</f>
        <v>1.4096028477156666E-7</v>
      </c>
      <c r="E53" s="1">
        <v>6.125</v>
      </c>
      <c r="F53" s="1">
        <f>ABS(B53-MAX('ID-41'!B60,'ID-52'!B60,'ID-64'!B60,'ID-74'!B60,'ID-77'!B60))</f>
        <v>7.6149735599613454E-13</v>
      </c>
      <c r="G53" s="1">
        <f>ABS(C53-MAX('ID-23'!B60,'ID-25'!B60,'ID-66'!B60))</f>
        <v>5.5296467032948014E-13</v>
      </c>
      <c r="I53" s="1">
        <v>6.125</v>
      </c>
      <c r="J53" s="1">
        <f>ABS(B53-MIN('ID-41'!B60,'ID-52'!B60,'ID-64'!B60,'ID-74'!B60,'ID-77'!B60))</f>
        <v>9.1733394799816067E-13</v>
      </c>
      <c r="K53" s="1">
        <f>ABS(C53-MIN('ID-23'!B60,'ID-25'!B60,'ID-66'!B60))</f>
        <v>3.40500053671795E-13</v>
      </c>
    </row>
    <row r="54" spans="1:11" x14ac:dyDescent="0.25">
      <c r="A54" s="1">
        <v>6.25</v>
      </c>
      <c r="B54" s="15">
        <f>AVERAGE('ID-41'!B61,'ID-52'!B61,'ID-64'!B61,'ID-74'!B61,'ID-77'!B61)</f>
        <v>1.409607357059836E-7</v>
      </c>
      <c r="C54" s="15">
        <f>AVERAGE('ID-23'!B61,'ID-25'!B61,'ID-66'!B61)</f>
        <v>1.40960291148794E-7</v>
      </c>
      <c r="E54" s="1">
        <v>6.25</v>
      </c>
      <c r="F54" s="1">
        <f>ABS(B54-MAX('ID-41'!B61,'ID-52'!B61,'ID-64'!B61,'ID-74'!B61,'ID-77'!B61))</f>
        <v>7.7092249441168445E-13</v>
      </c>
      <c r="G54" s="1">
        <f>ABS(C54-MAX('ID-23'!B61,'ID-25'!B61,'ID-66'!B61))</f>
        <v>5.0560056200871258E-13</v>
      </c>
      <c r="I54" s="1">
        <v>6.25</v>
      </c>
      <c r="J54" s="1">
        <f>ABS(B54-MIN('ID-41'!B61,'ID-52'!B61,'ID-64'!B61,'ID-74'!B61,'ID-77'!B61))</f>
        <v>9.0998394260342728E-13</v>
      </c>
      <c r="K54" s="1">
        <f>ABS(C54-MIN('ID-23'!B61,'ID-25'!B61,'ID-66'!B61))</f>
        <v>2.9625044298761547E-13</v>
      </c>
    </row>
    <row r="55" spans="1:11" x14ac:dyDescent="0.25">
      <c r="A55" s="1">
        <v>6.375</v>
      </c>
      <c r="B55" s="15">
        <f>AVERAGE('ID-41'!B62,'ID-52'!B62,'ID-64'!B62,'ID-74'!B62,'ID-77'!B62)</f>
        <v>1.4096074094405919E-7</v>
      </c>
      <c r="C55" s="15">
        <f>AVERAGE('ID-23'!B62,'ID-25'!B62,'ID-66'!B62)</f>
        <v>1.4096026718471033E-7</v>
      </c>
      <c r="E55" s="1">
        <v>6.375</v>
      </c>
      <c r="F55" s="1">
        <f>ABS(B55-MAX('ID-41'!B62,'ID-52'!B62,'ID-64'!B62,'ID-74'!B62,'ID-77'!B62))</f>
        <v>7.7034535980451524E-13</v>
      </c>
      <c r="G55" s="1">
        <f>ABS(C55-MAX('ID-23'!B62,'ID-25'!B62,'ID-66'!B62))</f>
        <v>4.9138138167432312E-13</v>
      </c>
      <c r="I55" s="1">
        <v>6.375</v>
      </c>
      <c r="J55" s="1">
        <f>ABS(B55-MIN('ID-41'!B62,'ID-52'!B62,'ID-64'!B62,'ID-74'!B62,'ID-77'!B62))</f>
        <v>9.1353350119037838E-13</v>
      </c>
      <c r="K55" s="1">
        <f>ABS(C55-MIN('ID-23'!B62,'ID-25'!B62,'ID-66'!B62))</f>
        <v>2.6609869134116655E-13</v>
      </c>
    </row>
    <row r="56" spans="1:11" x14ac:dyDescent="0.25">
      <c r="A56" s="1">
        <v>6.5</v>
      </c>
      <c r="B56" s="15">
        <f>AVERAGE('ID-41'!B63,'ID-52'!B63,'ID-64'!B63,'ID-74'!B63,'ID-77'!B63)</f>
        <v>1.4096074050481157E-7</v>
      </c>
      <c r="C56" s="15">
        <f>AVERAGE('ID-23'!B63,'ID-25'!B63,'ID-66'!B63)</f>
        <v>1.4096023325669599E-7</v>
      </c>
      <c r="E56" s="1">
        <v>6.5</v>
      </c>
      <c r="F56" s="1">
        <f>ABS(B56-MAX('ID-41'!B63,'ID-52'!B63,'ID-64'!B63,'ID-74'!B63,'ID-77'!B63))</f>
        <v>7.7566157143613439E-13</v>
      </c>
      <c r="G56" s="1">
        <f>ABS(C56-MAX('ID-23'!B63,'ID-25'!B63,'ID-66'!B63))</f>
        <v>5.1077248999515687E-13</v>
      </c>
      <c r="I56" s="1">
        <v>6.5</v>
      </c>
      <c r="J56" s="1">
        <f>ABS(B56-MIN('ID-41'!B63,'ID-52'!B63,'ID-64'!B63,'ID-74'!B63,'ID-77'!B63))</f>
        <v>9.1974382656037774E-13</v>
      </c>
      <c r="K56" s="1">
        <f>ABS(C56-MIN('ID-23'!B63,'ID-25'!B63,'ID-66'!B63))</f>
        <v>2.5788801598048631E-13</v>
      </c>
    </row>
    <row r="57" spans="1:11" x14ac:dyDescent="0.25">
      <c r="A57" s="1">
        <v>6.625</v>
      </c>
      <c r="B57" s="15">
        <f>AVERAGE('ID-41'!B64,'ID-52'!B64,'ID-64'!B64,'ID-74'!B64,'ID-77'!B64)</f>
        <v>1.40960734609649E-7</v>
      </c>
      <c r="C57" s="15">
        <f>AVERAGE('ID-23'!B64,'ID-25'!B64,'ID-66'!B64)</f>
        <v>1.4096024359013166E-7</v>
      </c>
      <c r="E57" s="1">
        <v>6.625</v>
      </c>
      <c r="F57" s="1">
        <f>ABS(B57-MAX('ID-41'!B64,'ID-52'!B64,'ID-64'!B64,'ID-74'!B64,'ID-77'!B64))</f>
        <v>7.674375270103405E-13</v>
      </c>
      <c r="G57" s="1">
        <f>ABS(C57-MAX('ID-23'!B64,'ID-25'!B64,'ID-66'!B64))</f>
        <v>5.114200443275224E-13</v>
      </c>
      <c r="I57" s="1">
        <v>6.625</v>
      </c>
      <c r="J57" s="1">
        <f>ABS(B57-MIN('ID-41'!B64,'ID-52'!B64,'ID-64'!B64,'ID-74'!B64,'ID-77'!B64))</f>
        <v>9.2764552500126726E-13</v>
      </c>
      <c r="K57" s="1">
        <f>ABS(C57-MIN('ID-23'!B64,'ID-25'!B64,'ID-66'!B64))</f>
        <v>2.8190212165427723E-13</v>
      </c>
    </row>
    <row r="58" spans="1:11" x14ac:dyDescent="0.25">
      <c r="A58" s="1">
        <v>6.75</v>
      </c>
      <c r="B58" s="15">
        <f>AVERAGE('ID-41'!B65,'ID-52'!B65,'ID-64'!B65,'ID-74'!B65,'ID-77'!B65)</f>
        <v>1.409607317271138E-7</v>
      </c>
      <c r="C58" s="15">
        <f>AVERAGE('ID-23'!B65,'ID-25'!B65,'ID-66'!B65)</f>
        <v>1.4096022656102935E-7</v>
      </c>
      <c r="E58" s="1">
        <v>6.75</v>
      </c>
      <c r="F58" s="1">
        <f>ABS(B58-MAX('ID-41'!B65,'ID-52'!B65,'ID-64'!B65,'ID-74'!B65,'ID-77'!B65))</f>
        <v>7.7228182720558891E-13</v>
      </c>
      <c r="G58" s="1">
        <f>ABS(C58-MAX('ID-23'!B65,'ID-25'!B65,'ID-66'!B65))</f>
        <v>5.1228987866056296E-13</v>
      </c>
      <c r="I58" s="1">
        <v>6.75</v>
      </c>
      <c r="J58" s="1">
        <f>ABS(B58-MIN('ID-41'!B65,'ID-52'!B65,'ID-64'!B65,'ID-74'!B65,'ID-77'!B65))</f>
        <v>9.2794547180868642E-13</v>
      </c>
      <c r="K58" s="1">
        <f>ABS(C58-MIN('ID-23'!B65,'ID-25'!B65,'ID-66'!B65))</f>
        <v>2.9092096335250119E-13</v>
      </c>
    </row>
    <row r="59" spans="1:11" x14ac:dyDescent="0.25">
      <c r="A59" s="1">
        <v>6.875</v>
      </c>
      <c r="B59" s="15">
        <f>AVERAGE('ID-41'!B66,'ID-52'!B66,'ID-64'!B66,'ID-74'!B66,'ID-77'!B66)</f>
        <v>1.4096072696556319E-7</v>
      </c>
      <c r="C59" s="15">
        <f>AVERAGE('ID-23'!B66,'ID-25'!B66,'ID-66'!B66)</f>
        <v>1.4096023532149569E-7</v>
      </c>
      <c r="E59" s="1">
        <v>6.875</v>
      </c>
      <c r="F59" s="1">
        <f>ABS(B59-MAX('ID-41'!B66,'ID-52'!B66,'ID-64'!B66,'ID-74'!B66,'ID-77'!B66))</f>
        <v>7.7128312880043377E-13</v>
      </c>
      <c r="G59" s="1">
        <f>ABS(C59-MAX('ID-23'!B66,'ID-25'!B66,'ID-66'!B66))</f>
        <v>4.8838523132230679E-13</v>
      </c>
      <c r="I59" s="1">
        <v>6.875</v>
      </c>
      <c r="J59" s="1">
        <f>ABS(B59-MIN('ID-41'!B66,'ID-52'!B66,'ID-64'!B66,'ID-74'!B66,'ID-77'!B66))</f>
        <v>9.3440597518886047E-13</v>
      </c>
      <c r="K59" s="1">
        <f>ABS(C59-MIN('ID-23'!B66,'ID-25'!B66,'ID-66'!B66))</f>
        <v>2.8249380468759024E-13</v>
      </c>
    </row>
    <row r="60" spans="1:11" x14ac:dyDescent="0.25">
      <c r="A60" s="1">
        <v>7</v>
      </c>
      <c r="B60" s="15">
        <f>AVERAGE('ID-41'!B67,'ID-52'!B67,'ID-64'!B67,'ID-74'!B67,'ID-77'!B67)</f>
        <v>1.409607340789322E-7</v>
      </c>
      <c r="C60" s="15">
        <f>AVERAGE('ID-23'!B67,'ID-25'!B67,'ID-66'!B67)</f>
        <v>1.4096023587576599E-7</v>
      </c>
      <c r="E60" s="1">
        <v>7</v>
      </c>
      <c r="F60" s="1">
        <f>ABS(B60-MAX('ID-41'!B67,'ID-52'!B67,'ID-64'!B67,'ID-74'!B67,'ID-77'!B67))</f>
        <v>7.5545509180962845E-13</v>
      </c>
      <c r="G60" s="1">
        <f>ABS(C60-MAX('ID-23'!B67,'ID-25'!B67,'ID-66'!B67))</f>
        <v>4.9578456100727579E-13</v>
      </c>
      <c r="I60" s="1">
        <v>7</v>
      </c>
      <c r="J60" s="1">
        <f>ABS(B60-MIN('ID-41'!B67,'ID-52'!B67,'ID-64'!B67,'ID-74'!B67,'ID-77'!B67))</f>
        <v>8.9534202419221942E-13</v>
      </c>
      <c r="K60" s="1">
        <f>ABS(C60-MIN('ID-23'!B67,'ID-25'!B67,'ID-66'!B67))</f>
        <v>2.9506792599210973E-13</v>
      </c>
    </row>
    <row r="61" spans="1:11" x14ac:dyDescent="0.25">
      <c r="A61" s="1">
        <v>7.125</v>
      </c>
      <c r="B61" s="15">
        <f>AVERAGE('ID-41'!B68,'ID-52'!B68,'ID-64'!B68,'ID-74'!B68,'ID-77'!B68)</f>
        <v>1.4096073646691901E-7</v>
      </c>
      <c r="C61" s="15">
        <f>AVERAGE('ID-23'!B68,'ID-25'!B68,'ID-66'!B68)</f>
        <v>1.4096023894080532E-7</v>
      </c>
      <c r="E61" s="1">
        <v>7.125</v>
      </c>
      <c r="F61" s="1">
        <f>ABS(B61-MAX('ID-41'!B68,'ID-52'!B68,'ID-64'!B68,'ID-74'!B68,'ID-77'!B68))</f>
        <v>7.3860581498758719E-13</v>
      </c>
      <c r="G61" s="1">
        <f>ABS(C61-MAX('ID-23'!B68,'ID-25'!B68,'ID-66'!B68))</f>
        <v>4.9890597268264467E-13</v>
      </c>
      <c r="I61" s="1">
        <v>7.125</v>
      </c>
      <c r="J61" s="1">
        <f>ABS(B61-MIN('ID-41'!B68,'ID-52'!B68,'ID-64'!B68,'ID-74'!B68,'ID-77'!B68))</f>
        <v>9.044097230155388E-13</v>
      </c>
      <c r="K61" s="1">
        <f>ABS(C61-MIN('ID-23'!B68,'ID-25'!B68,'ID-66'!B68))</f>
        <v>3.2115535733016597E-13</v>
      </c>
    </row>
    <row r="62" spans="1:11" x14ac:dyDescent="0.25">
      <c r="A62" s="1">
        <v>7.25</v>
      </c>
      <c r="B62" s="15">
        <f>AVERAGE('ID-41'!B69,'ID-52'!B69,'ID-64'!B69,'ID-74'!B69,'ID-77'!B69)</f>
        <v>1.409607466162698E-7</v>
      </c>
      <c r="C62" s="15">
        <f>AVERAGE('ID-23'!B69,'ID-25'!B69,'ID-66'!B69)</f>
        <v>1.4096024343031732E-7</v>
      </c>
      <c r="E62" s="1">
        <v>7.25</v>
      </c>
      <c r="F62" s="1">
        <f>ABS(B62-MAX('ID-41'!B69,'ID-52'!B69,'ID-64'!B69,'ID-74'!B69,'ID-77'!B69))</f>
        <v>7.2501862621099533E-13</v>
      </c>
      <c r="G62" s="1">
        <f>ABS(C62-MAX('ID-23'!B69,'ID-25'!B69,'ID-66'!B69))</f>
        <v>5.1733766968048283E-13</v>
      </c>
      <c r="I62" s="1">
        <v>7.25</v>
      </c>
      <c r="J62" s="1">
        <f>ABS(B62-MIN('ID-41'!B69,'ID-52'!B69,'ID-64'!B69,'ID-74'!B69,'ID-77'!B69))</f>
        <v>8.8624030479349937E-13</v>
      </c>
      <c r="K62" s="1">
        <f>ABS(C62-MIN('ID-23'!B69,'ID-25'!B69,'ID-66'!B69))</f>
        <v>3.5903848732948971E-13</v>
      </c>
    </row>
    <row r="63" spans="1:11" x14ac:dyDescent="0.25">
      <c r="A63" s="1">
        <v>7.375</v>
      </c>
      <c r="B63" s="15">
        <f>AVERAGE('ID-41'!B70,'ID-52'!B70,'ID-64'!B70,'ID-74'!B70,'ID-77'!B70)</f>
        <v>1.4096075288740221E-7</v>
      </c>
      <c r="C63" s="15">
        <f>AVERAGE('ID-23'!B70,'ID-25'!B70,'ID-66'!B70)</f>
        <v>1.40960233607137E-7</v>
      </c>
      <c r="E63" s="1">
        <v>7.375</v>
      </c>
      <c r="F63" s="1">
        <f>ABS(B63-MAX('ID-41'!B70,'ID-52'!B70,'ID-64'!B70,'ID-74'!B70,'ID-77'!B70))</f>
        <v>7.1621517779147809E-13</v>
      </c>
      <c r="G63" s="1">
        <f>ABS(C63-MAX('ID-23'!B70,'ID-25'!B70,'ID-66'!B70))</f>
        <v>5.3769649498528582E-13</v>
      </c>
      <c r="I63" s="1">
        <v>7.375</v>
      </c>
      <c r="J63" s="1">
        <f>ABS(B63-MIN('ID-41'!B70,'ID-52'!B70,'ID-64'!B70,'ID-74'!B70,'ID-77'!B70))</f>
        <v>8.587563812202635E-13</v>
      </c>
      <c r="K63" s="1">
        <f>ABS(C63-MIN('ID-23'!B70,'ID-25'!B70,'ID-66'!B70))</f>
        <v>3.9963387198894241E-13</v>
      </c>
    </row>
    <row r="64" spans="1:11" x14ac:dyDescent="0.25">
      <c r="A64" s="1">
        <v>7.5</v>
      </c>
      <c r="B64" s="15">
        <f>AVERAGE('ID-41'!B71,'ID-52'!B71,'ID-64'!B71,'ID-74'!B71,'ID-77'!B71)</f>
        <v>1.409607505054094E-7</v>
      </c>
      <c r="C64" s="15">
        <f>AVERAGE('ID-23'!B71,'ID-25'!B71,'ID-66'!B71)</f>
        <v>1.4096022979393565E-7</v>
      </c>
      <c r="E64" s="1">
        <v>7.5</v>
      </c>
      <c r="F64" s="1">
        <f>ABS(B64-MAX('ID-41'!B71,'ID-52'!B71,'ID-64'!B71,'ID-74'!B71,'ID-77'!B71))</f>
        <v>6.8660628760216076E-13</v>
      </c>
      <c r="G64" s="1">
        <f>ABS(C64-MAX('ID-23'!B71,'ID-25'!B71,'ID-66'!B71))</f>
        <v>5.2589031934702394E-13</v>
      </c>
      <c r="I64" s="1">
        <v>7.5</v>
      </c>
      <c r="J64" s="1">
        <f>ABS(B64-MIN('ID-41'!B71,'ID-52'!B71,'ID-64'!B71,'ID-74'!B71,'ID-77'!B71))</f>
        <v>8.4755166739893246E-13</v>
      </c>
      <c r="K64" s="1">
        <f>ABS(C64-MIN('ID-23'!B71,'ID-25'!B71,'ID-66'!B71))</f>
        <v>4.064104876415153E-13</v>
      </c>
    </row>
    <row r="65" spans="1:11" x14ac:dyDescent="0.25">
      <c r="A65" s="1">
        <v>7.625</v>
      </c>
      <c r="B65" s="15">
        <f>AVERAGE('ID-41'!B72,'ID-52'!B72,'ID-64'!B72,'ID-74'!B72,'ID-77'!B72)</f>
        <v>1.409607583245338E-7</v>
      </c>
      <c r="C65" s="15">
        <f>AVERAGE('ID-23'!B72,'ID-25'!B72,'ID-66'!B72)</f>
        <v>1.4096018726682568E-7</v>
      </c>
      <c r="E65" s="1">
        <v>7.625</v>
      </c>
      <c r="F65" s="1">
        <f>ABS(B65-MAX('ID-41'!B72,'ID-52'!B72,'ID-64'!B72,'ID-74'!B72,'ID-77'!B72))</f>
        <v>6.6947421519874216E-13</v>
      </c>
      <c r="G65" s="1">
        <f>ABS(C65-MAX('ID-23'!B72,'ID-25'!B72,'ID-66'!B72))</f>
        <v>5.5703963230983587E-13</v>
      </c>
      <c r="I65" s="1">
        <v>7.625</v>
      </c>
      <c r="J65" s="1">
        <f>ABS(B65-MIN('ID-41'!B72,'ID-52'!B72,'ID-64'!B72,'ID-74'!B72,'ID-77'!B72))</f>
        <v>8.5502091578910947E-13</v>
      </c>
      <c r="K65" s="1">
        <f>ABS(C65-MIN('ID-23'!B72,'ID-25'!B72,'ID-66'!B72))</f>
        <v>4.3252769967861515E-13</v>
      </c>
    </row>
    <row r="66" spans="1:11" x14ac:dyDescent="0.25">
      <c r="A66" s="1">
        <v>7.75</v>
      </c>
      <c r="B66" s="15">
        <f>AVERAGE('ID-41'!B73,'ID-52'!B73,'ID-64'!B73,'ID-74'!B73,'ID-77'!B73)</f>
        <v>1.409607559303074E-7</v>
      </c>
      <c r="C66" s="15">
        <f>AVERAGE('ID-23'!B73,'ID-25'!B73,'ID-66'!B73)</f>
        <v>1.40960171938205E-7</v>
      </c>
      <c r="E66" s="1">
        <v>7.75</v>
      </c>
      <c r="F66" s="1">
        <f>ABS(B66-MAX('ID-41'!B73,'ID-52'!B73,'ID-64'!B73,'ID-74'!B73,'ID-77'!B73))</f>
        <v>6.4005993260253175E-13</v>
      </c>
      <c r="G66" s="1">
        <f>ABS(C66-MAX('ID-23'!B73,'ID-25'!B73,'ID-66'!B73))</f>
        <v>5.5000243599723504E-13</v>
      </c>
      <c r="I66" s="1">
        <v>7.75</v>
      </c>
      <c r="J66" s="1">
        <f>ABS(B66-MIN('ID-41'!B73,'ID-52'!B73,'ID-64'!B73,'ID-74'!B73,'ID-77'!B73))</f>
        <v>8.3281433541136738E-13</v>
      </c>
      <c r="K66" s="1">
        <f>ABS(C66-MIN('ID-23'!B73,'ID-25'!B73,'ID-66'!B73))</f>
        <v>4.5899066900306721E-13</v>
      </c>
    </row>
    <row r="67" spans="1:11" x14ac:dyDescent="0.25">
      <c r="A67" s="1">
        <v>7.875</v>
      </c>
      <c r="B67" s="15">
        <f>AVERAGE('ID-41'!B74,'ID-52'!B74,'ID-64'!B74,'ID-74'!B74,'ID-77'!B74)</f>
        <v>1.4096077726834941E-7</v>
      </c>
      <c r="C67" s="15">
        <f>AVERAGE('ID-23'!B74,'ID-25'!B74,'ID-66'!B74)</f>
        <v>1.4096015647619599E-7</v>
      </c>
      <c r="E67" s="1">
        <v>7.875</v>
      </c>
      <c r="F67" s="1">
        <f>ABS(B67-MAX('ID-41'!B74,'ID-52'!B74,'ID-64'!B74,'ID-74'!B74,'ID-77'!B74))</f>
        <v>6.1900860259444856E-13</v>
      </c>
      <c r="G67" s="1">
        <f>ABS(C67-MAX('ID-23'!B74,'ID-25'!B74,'ID-66'!B74))</f>
        <v>5.6183139200427817E-13</v>
      </c>
      <c r="I67" s="1">
        <v>7.875</v>
      </c>
      <c r="J67" s="1">
        <f>ABS(B67-MIN('ID-41'!B74,'ID-52'!B74,'ID-64'!B74,'ID-74'!B74,'ID-77'!B74))</f>
        <v>8.5723813840153945E-13</v>
      </c>
      <c r="K67" s="1">
        <f>ABS(C67-MIN('ID-23'!B74,'ID-25'!B74,'ID-66'!B74))</f>
        <v>4.4947899899864501E-13</v>
      </c>
    </row>
    <row r="68" spans="1:11" x14ac:dyDescent="0.25">
      <c r="A68" s="1">
        <v>8</v>
      </c>
      <c r="B68" s="15">
        <f>AVERAGE('ID-41'!B75,'ID-52'!B75,'ID-64'!B75,'ID-74'!B75,'ID-77'!B75)</f>
        <v>1.4096077966908938E-7</v>
      </c>
      <c r="C68" s="15">
        <f>AVERAGE('ID-23'!B75,'ID-25'!B75,'ID-66'!B75)</f>
        <v>1.4096014846436799E-7</v>
      </c>
      <c r="E68" s="1">
        <v>8</v>
      </c>
      <c r="F68" s="1">
        <f>ABS(B68-MAX('ID-41'!B75,'ID-52'!B75,'ID-64'!B75,'ID-74'!B75,'ID-77'!B75))</f>
        <v>6.1920860361690755E-13</v>
      </c>
      <c r="G68" s="1">
        <f>ABS(C68-MAX('ID-23'!B75,'ID-25'!B75,'ID-66'!B75))</f>
        <v>5.7169544499952424E-13</v>
      </c>
      <c r="I68" s="1">
        <v>8</v>
      </c>
      <c r="J68" s="1">
        <f>ABS(B68-MIN('ID-41'!B75,'ID-52'!B75,'ID-64'!B75,'ID-74'!B75,'ID-77'!B75))</f>
        <v>8.4186549337529279E-13</v>
      </c>
      <c r="K68" s="1">
        <f>ABS(C68-MIN('ID-23'!B75,'ID-25'!B75,'ID-66'!B75))</f>
        <v>4.5794899799598968E-13</v>
      </c>
    </row>
    <row r="69" spans="1:11" x14ac:dyDescent="0.25">
      <c r="A69" s="1">
        <v>8.125</v>
      </c>
      <c r="B69" s="15">
        <f>AVERAGE('ID-41'!B76,'ID-52'!B76,'ID-64'!B76,'ID-74'!B76,'ID-77'!B76)</f>
        <v>1.409607890025004E-7</v>
      </c>
      <c r="C69" s="15">
        <f>AVERAGE('ID-23'!B76,'ID-25'!B76,'ID-66'!B76)</f>
        <v>1.4096014073399433E-7</v>
      </c>
      <c r="E69" s="1">
        <v>8.125</v>
      </c>
      <c r="F69" s="1">
        <f>ABS(B69-MAX('ID-41'!B76,'ID-52'!B76,'ID-64'!B76,'ID-74'!B76,'ID-77'!B76))</f>
        <v>6.1120483759999477E-13</v>
      </c>
      <c r="G69" s="1">
        <f>ABS(C69-MAX('ID-23'!B76,'ID-25'!B76,'ID-66'!B76))</f>
        <v>5.7440954166514591E-13</v>
      </c>
      <c r="I69" s="1">
        <v>8.125</v>
      </c>
      <c r="J69" s="1">
        <f>ABS(B69-MIN('ID-41'!B76,'ID-52'!B76,'ID-64'!B76,'ID-74'!B76,'ID-77'!B76))</f>
        <v>8.5162043341268836E-13</v>
      </c>
      <c r="K69" s="1">
        <f>ABS(C69-MIN('ID-23'!B76,'ID-25'!B76,'ID-66'!B76))</f>
        <v>4.7998282933933149E-13</v>
      </c>
    </row>
    <row r="70" spans="1:11" x14ac:dyDescent="0.25">
      <c r="A70" s="1">
        <v>8.25</v>
      </c>
      <c r="B70" s="15">
        <f>AVERAGE('ID-41'!B77,'ID-52'!B77,'ID-64'!B77,'ID-74'!B77,'ID-77'!B77)</f>
        <v>1.4096081248161279E-7</v>
      </c>
      <c r="C70" s="15">
        <f>AVERAGE('ID-23'!B77,'ID-25'!B77,'ID-66'!B77)</f>
        <v>1.4096016257024634E-7</v>
      </c>
      <c r="E70" s="1">
        <v>8.25</v>
      </c>
      <c r="F70" s="1">
        <f>ABS(B70-MAX('ID-41'!B77,'ID-52'!B77,'ID-64'!B77,'ID-74'!B77,'ID-77'!B77))</f>
        <v>5.9244264819847268E-13</v>
      </c>
      <c r="G70" s="1">
        <f>ABS(C70-MAX('ID-23'!B77,'ID-25'!B77,'ID-66'!B77))</f>
        <v>5.6922564865010738E-13</v>
      </c>
      <c r="I70" s="1">
        <v>8.25</v>
      </c>
      <c r="J70" s="1">
        <f>ABS(B70-MIN('ID-41'!B77,'ID-52'!B77,'ID-64'!B77,'ID-74'!B77,'ID-77'!B77))</f>
        <v>8.6281097377877344E-13</v>
      </c>
      <c r="K70" s="1">
        <f>ABS(C70-MIN('ID-23'!B77,'ID-25'!B77,'ID-66'!B77))</f>
        <v>5.1133444135145809E-13</v>
      </c>
    </row>
    <row r="71" spans="1:11" x14ac:dyDescent="0.25">
      <c r="A71" s="1">
        <v>8.375</v>
      </c>
      <c r="B71" s="15">
        <f>AVERAGE('ID-41'!B78,'ID-52'!B78,'ID-64'!B78,'ID-74'!B78,'ID-77'!B78)</f>
        <v>1.4096082341459238E-7</v>
      </c>
      <c r="C71" s="15">
        <f>AVERAGE('ID-23'!B78,'ID-25'!B78,'ID-66'!B78)</f>
        <v>1.4095978598462133E-7</v>
      </c>
      <c r="E71" s="1">
        <v>8.375</v>
      </c>
      <c r="F71" s="1">
        <f>ABS(B71-MAX('ID-41'!B78,'ID-52'!B78,'ID-64'!B78,'ID-74'!B78,'ID-77'!B78))</f>
        <v>6.0061152862419479E-13</v>
      </c>
      <c r="G71" s="1">
        <f>ABS(C71-MAX('ID-23'!B78,'ID-25'!B78,'ID-66'!B78))</f>
        <v>2.8370465866742055E-13</v>
      </c>
      <c r="I71" s="1">
        <v>8.375</v>
      </c>
      <c r="J71" s="1">
        <f>ABS(B71-MIN('ID-41'!B78,'ID-52'!B78,'ID-64'!B78,'ID-74'!B78,'ID-77'!B78))</f>
        <v>8.8682022238035634E-13</v>
      </c>
      <c r="K71" s="1">
        <f>ABS(C71-MIN('ID-23'!B78,'ID-25'!B78,'ID-66'!B78))</f>
        <v>2.059599943223737E-13</v>
      </c>
    </row>
    <row r="72" spans="1:11" x14ac:dyDescent="0.25">
      <c r="A72" s="1">
        <v>8.5</v>
      </c>
      <c r="B72" s="15">
        <f>AVERAGE('ID-41'!B79,'ID-52'!B79,'ID-64'!B79,'ID-74'!B79,'ID-77'!B79)</f>
        <v>1.409608345674914E-7</v>
      </c>
      <c r="C72" s="15">
        <f>AVERAGE('ID-23'!B79,'ID-25'!B79,'ID-66'!B79)</f>
        <v>1.4095977020166301E-7</v>
      </c>
      <c r="E72" s="1">
        <v>8.5</v>
      </c>
      <c r="F72" s="1">
        <f>ABS(B72-MAX('ID-41'!B79,'ID-52'!B79,'ID-64'!B79,'ID-74'!B79,'ID-77'!B79))</f>
        <v>5.9784817061347341E-13</v>
      </c>
      <c r="G72" s="1">
        <f>ABS(C72-MAX('ID-23'!B79,'ID-25'!B79,'ID-66'!B79))</f>
        <v>3.5423843499720534E-13</v>
      </c>
      <c r="I72" s="1">
        <v>8.5</v>
      </c>
      <c r="J72" s="1">
        <f>ABS(B72-MIN('ID-41'!B79,'ID-52'!B79,'ID-64'!B79,'ID-74'!B79,'ID-77'!B79))</f>
        <v>9.0705519839219962E-13</v>
      </c>
      <c r="K72" s="1">
        <f>ABS(C72-MIN('ID-23'!B79,'ID-25'!B79,'ID-66'!B79))</f>
        <v>2.6202013899990565E-13</v>
      </c>
    </row>
    <row r="73" spans="1:11" x14ac:dyDescent="0.25">
      <c r="A73" s="1">
        <v>8.625</v>
      </c>
      <c r="B73" s="15">
        <f>AVERAGE('ID-41'!B80,'ID-52'!B80,'ID-64'!B80,'ID-74'!B80,'ID-77'!B80)</f>
        <v>1.4096085975863961E-7</v>
      </c>
      <c r="C73" s="15">
        <f>AVERAGE('ID-23'!B80,'ID-25'!B80,'ID-66'!B80)</f>
        <v>1.4095970933818266E-7</v>
      </c>
      <c r="E73" s="1">
        <v>8.625</v>
      </c>
      <c r="F73" s="1">
        <f>ABS(B73-MAX('ID-41'!B80,'ID-52'!B80,'ID-64'!B80,'ID-74'!B80,'ID-77'!B80))</f>
        <v>5.7598278339192636E-13</v>
      </c>
      <c r="G73" s="1">
        <f>ABS(C73-MAX('ID-23'!B80,'ID-25'!B80,'ID-66'!B80))</f>
        <v>3.656652383426774E-13</v>
      </c>
      <c r="I73" s="1">
        <v>8.625</v>
      </c>
      <c r="J73" s="1">
        <f>ABS(B73-MIN('ID-41'!B80,'ID-52'!B80,'ID-64'!B80,'ID-74'!B80,'ID-77'!B80))</f>
        <v>8.9507135161108097E-13</v>
      </c>
      <c r="K73" s="1">
        <f>ABS(C73-MIN('ID-23'!B80,'ID-25'!B80,'ID-66'!B80))</f>
        <v>2.7066569566055481E-13</v>
      </c>
    </row>
    <row r="74" spans="1:11" x14ac:dyDescent="0.25">
      <c r="A74" s="1">
        <v>8.75</v>
      </c>
      <c r="B74" s="15">
        <f>AVERAGE('ID-41'!B81,'ID-52'!B81,'ID-64'!B81,'ID-74'!B81,'ID-77'!B81)</f>
        <v>1.4096086905924221E-7</v>
      </c>
      <c r="C74" s="15">
        <f>AVERAGE('ID-23'!B81,'ID-25'!B81,'ID-66'!B81)</f>
        <v>1.40959701975616E-7</v>
      </c>
      <c r="E74" s="1">
        <v>8.75</v>
      </c>
      <c r="F74" s="1">
        <f>ABS(B74-MAX('ID-41'!B81,'ID-52'!B81,'ID-64'!B81,'ID-74'!B81,'ID-77'!B81))</f>
        <v>5.7685497877636783E-13</v>
      </c>
      <c r="G74" s="1">
        <f>ABS(C74-MAX('ID-23'!B81,'ID-25'!B81,'ID-66'!B81))</f>
        <v>4.2051874199697021E-13</v>
      </c>
      <c r="I74" s="1">
        <v>8.75</v>
      </c>
      <c r="J74" s="1">
        <f>ABS(B74-MIN('ID-41'!B81,'ID-52'!B81,'ID-64'!B81,'ID-74'!B81,'ID-77'!B81))</f>
        <v>9.1673986722633222E-13</v>
      </c>
      <c r="K74" s="1">
        <f>ABS(C74-MIN('ID-23'!B81,'ID-25'!B81,'ID-66'!B81))</f>
        <v>2.6934412499833726E-13</v>
      </c>
    </row>
    <row r="75" spans="1:11" x14ac:dyDescent="0.25">
      <c r="A75" s="1">
        <v>8.875</v>
      </c>
      <c r="B75" s="15">
        <f>AVERAGE('ID-41'!B82,'ID-52'!B82,'ID-64'!B82,'ID-74'!B82,'ID-77'!B82)</f>
        <v>1.4096087529432398E-7</v>
      </c>
      <c r="C75" s="15">
        <f>AVERAGE('ID-23'!B82,'ID-25'!B82,'ID-66'!B82)</f>
        <v>1.4095961086494666E-7</v>
      </c>
      <c r="E75" s="1">
        <v>8.875</v>
      </c>
      <c r="F75" s="1">
        <f>ABS(B75-MAX('ID-41'!B82,'ID-52'!B82,'ID-64'!B82,'ID-74'!B82,'ID-77'!B82))</f>
        <v>5.6944705901264338E-13</v>
      </c>
      <c r="G75" s="1">
        <f>ABS(C75-MAX('ID-23'!B82,'ID-25'!B82,'ID-66'!B82))</f>
        <v>5.2776871633975579E-13</v>
      </c>
      <c r="I75" s="1">
        <v>8.875</v>
      </c>
      <c r="J75" s="1">
        <f>ABS(B75-MIN('ID-41'!B82,'ID-52'!B82,'ID-64'!B82,'ID-74'!B82,'ID-77'!B82))</f>
        <v>8.9569029896736998E-13</v>
      </c>
      <c r="K75" s="1">
        <f>ABS(C75-MIN('ID-23'!B82,'ID-25'!B82,'ID-66'!B82))</f>
        <v>4.4346337365422293E-13</v>
      </c>
    </row>
    <row r="76" spans="1:11" x14ac:dyDescent="0.25">
      <c r="A76" s="1">
        <v>9</v>
      </c>
      <c r="B76" s="15">
        <f>AVERAGE('ID-41'!B83,'ID-52'!B83,'ID-64'!B83,'ID-74'!B83,'ID-77'!B83)</f>
        <v>1.409608754287742E-7</v>
      </c>
      <c r="C76" s="15">
        <f>AVERAGE('ID-23'!B83,'ID-25'!B83,'ID-66'!B83)</f>
        <v>1.40959579904414E-7</v>
      </c>
      <c r="E76" s="1">
        <v>9</v>
      </c>
      <c r="F76" s="1">
        <f>ABS(B76-MAX('ID-41'!B83,'ID-52'!B83,'ID-64'!B83,'ID-74'!B83,'ID-77'!B83))</f>
        <v>5.7178983779530089E-13</v>
      </c>
      <c r="G76" s="1">
        <f>ABS(C76-MAX('ID-23'!B83,'ID-25'!B83,'ID-66'!B83))</f>
        <v>5.8677812100177261E-13</v>
      </c>
      <c r="I76" s="1">
        <v>9</v>
      </c>
      <c r="J76" s="1">
        <f>ABS(B76-MIN('ID-41'!B83,'ID-52'!B83,'ID-64'!B83,'ID-74'!B83,'ID-77'!B83))</f>
        <v>9.0144236220166891E-13</v>
      </c>
      <c r="K76" s="1">
        <f>ABS(C76-MIN('ID-23'!B83,'ID-25'!B83,'ID-66'!B83))</f>
        <v>4.0463241500453148E-13</v>
      </c>
    </row>
    <row r="77" spans="1:11" x14ac:dyDescent="0.25">
      <c r="A77" s="1">
        <v>9.125</v>
      </c>
      <c r="B77" s="15">
        <f>AVERAGE('ID-41'!B84,'ID-52'!B84,'ID-64'!B84,'ID-74'!B84,'ID-77'!B84)</f>
        <v>1.4096088166068459E-7</v>
      </c>
      <c r="C77" s="15">
        <f>AVERAGE('ID-23'!B84,'ID-25'!B84,'ID-66'!B84)</f>
        <v>1.4095955616987867E-7</v>
      </c>
      <c r="E77" s="1">
        <v>9.125</v>
      </c>
      <c r="F77" s="1">
        <f>ABS(B77-MAX('ID-41'!B84,'ID-52'!B84,'ID-64'!B84,'ID-74'!B84,'ID-77'!B84))</f>
        <v>5.7114085240077098E-13</v>
      </c>
      <c r="G77" s="1">
        <f>ABS(C77-MAX('ID-23'!B84,'ID-25'!B84,'ID-66'!B84))</f>
        <v>5.4207418132644365E-13</v>
      </c>
      <c r="I77" s="1">
        <v>9.125</v>
      </c>
      <c r="J77" s="1">
        <f>ABS(B77-MIN('ID-41'!B84,'ID-52'!B84,'ID-64'!B84,'ID-74'!B84,'ID-77'!B84))</f>
        <v>8.8371308458657723E-13</v>
      </c>
      <c r="K77" s="1">
        <f>ABS(C77-MIN('ID-23'!B84,'ID-25'!B84,'ID-66'!B84))</f>
        <v>3.6130326967723771E-13</v>
      </c>
    </row>
    <row r="78" spans="1:11" x14ac:dyDescent="0.25">
      <c r="A78" s="1">
        <v>9.25</v>
      </c>
      <c r="B78" s="15">
        <f>AVERAGE('ID-41'!B85,'ID-52'!B85,'ID-64'!B85,'ID-74'!B85,'ID-77'!B85)</f>
        <v>1.4096090353719439E-7</v>
      </c>
      <c r="C78" s="15">
        <f>AVERAGE('ID-23'!B85,'ID-25'!B85,'ID-66'!B85)</f>
        <v>1.409595540727487E-7</v>
      </c>
      <c r="E78" s="1">
        <v>9.25</v>
      </c>
      <c r="F78" s="1">
        <f>ABS(B78-MAX('ID-41'!B85,'ID-52'!B85,'ID-64'!B85,'ID-74'!B85,'ID-77'!B85))</f>
        <v>5.7852556362055934E-13</v>
      </c>
      <c r="G78" s="1">
        <f>ABS(C78-MAX('ID-23'!B85,'ID-25'!B85,'ID-66'!B85))</f>
        <v>5.7091506430726578E-13</v>
      </c>
      <c r="I78" s="1">
        <v>9.25</v>
      </c>
      <c r="J78" s="1">
        <f>ABS(B78-MIN('ID-41'!B85,'ID-52'!B85,'ID-64'!B85,'ID-74'!B85,'ID-77'!B85))</f>
        <v>8.3537099438072024E-13</v>
      </c>
      <c r="K78" s="1">
        <f>ABS(C78-MIN('ID-23'!B85,'ID-25'!B85,'ID-66'!B85))</f>
        <v>3.4873412969407168E-13</v>
      </c>
    </row>
    <row r="79" spans="1:11" x14ac:dyDescent="0.25">
      <c r="A79" s="1">
        <v>9.375</v>
      </c>
      <c r="B79" s="15">
        <f>AVERAGE('ID-41'!B86,'ID-52'!B86,'ID-64'!B86,'ID-74'!B86,'ID-77'!B86)</f>
        <v>1.4096093693621839E-7</v>
      </c>
      <c r="C79" s="15">
        <f>AVERAGE('ID-23'!B86,'ID-25'!B86,'ID-66'!B86)</f>
        <v>1.4095956796784733E-7</v>
      </c>
      <c r="E79" s="1">
        <v>9.375</v>
      </c>
      <c r="F79" s="1">
        <f>ABS(B79-MAX('ID-41'!B86,'ID-52'!B86,'ID-64'!B86,'ID-74'!B86,'ID-77'!B86))</f>
        <v>5.5041996860660632E-13</v>
      </c>
      <c r="G79" s="1">
        <f>ABS(C79-MAX('ID-23'!B86,'ID-25'!B86,'ID-66'!B86))</f>
        <v>5.5928983666469626E-13</v>
      </c>
      <c r="I79" s="1">
        <v>9.375</v>
      </c>
      <c r="J79" s="1">
        <f>ABS(B79-MIN('ID-41'!B86,'ID-52'!B86,'ID-64'!B86,'ID-74'!B86,'ID-77'!B86))</f>
        <v>7.3759258938505149E-13</v>
      </c>
      <c r="K79" s="1">
        <f>ABS(C79-MIN('ID-23'!B86,'ID-25'!B86,'ID-66'!B86))</f>
        <v>3.2378969033251279E-13</v>
      </c>
    </row>
    <row r="80" spans="1:11" x14ac:dyDescent="0.25">
      <c r="A80" s="1">
        <v>9.5</v>
      </c>
      <c r="B80" s="15">
        <f>AVERAGE('ID-41'!B87,'ID-52'!B87,'ID-64'!B87,'ID-74'!B87,'ID-77'!B87)</f>
        <v>1.4096095702746461E-7</v>
      </c>
      <c r="C80" s="15">
        <f>AVERAGE('ID-23'!B87,'ID-25'!B87,'ID-66'!B87)</f>
        <v>1.4095952408903302E-7</v>
      </c>
      <c r="E80" s="1">
        <v>9.5</v>
      </c>
      <c r="F80" s="1">
        <f>ABS(B80-MAX('ID-41'!B87,'ID-52'!B87,'ID-64'!B87,'ID-74'!B87,'ID-77'!B87))</f>
        <v>5.3191326739715416E-13</v>
      </c>
      <c r="G80" s="1">
        <f>ABS(C80-MAX('ID-23'!B87,'ID-25'!B87,'ID-66'!B87))</f>
        <v>5.8189718599628073E-13</v>
      </c>
      <c r="I80" s="1">
        <v>9.5</v>
      </c>
      <c r="J80" s="1">
        <f>ABS(B80-MIN('ID-41'!B87,'ID-52'!B87,'ID-64'!B87,'ID-74'!B87,'ID-77'!B87))</f>
        <v>6.920173756059601E-13</v>
      </c>
      <c r="K80" s="1">
        <f>ABS(C80-MIN('ID-23'!B87,'ID-25'!B87,'ID-66'!B87))</f>
        <v>3.6815275202731242E-13</v>
      </c>
    </row>
    <row r="81" spans="1:11" x14ac:dyDescent="0.25">
      <c r="A81" s="1">
        <v>9.625</v>
      </c>
      <c r="B81" s="15">
        <f>AVERAGE('ID-41'!B88,'ID-52'!B88,'ID-64'!B88,'ID-74'!B88,'ID-77'!B88)</f>
        <v>1.4096096647972359E-7</v>
      </c>
      <c r="C81" s="15">
        <f>AVERAGE('ID-23'!B88,'ID-25'!B88,'ID-66'!B88)</f>
        <v>1.4095946644989865E-7</v>
      </c>
      <c r="E81" s="1">
        <v>9.625</v>
      </c>
      <c r="F81" s="1">
        <f>ABS(B81-MAX('ID-41'!B88,'ID-52'!B88,'ID-64'!B88,'ID-74'!B88,'ID-77'!B88))</f>
        <v>5.1874615539926977E-13</v>
      </c>
      <c r="G81" s="1">
        <f>ABS(C81-MAX('ID-23'!B88,'ID-25'!B88,'ID-66'!B88))</f>
        <v>6.053053693511708E-13</v>
      </c>
      <c r="I81" s="1">
        <v>9.625</v>
      </c>
      <c r="J81" s="1">
        <f>ABS(B81-MIN('ID-41'!B88,'ID-52'!B88,'ID-64'!B88,'ID-74'!B88,'ID-77'!B88))</f>
        <v>6.6232803859482619E-13</v>
      </c>
      <c r="K81" s="1">
        <f>ABS(C81-MIN('ID-23'!B88,'ID-25'!B88,'ID-66'!B88))</f>
        <v>4.3856925664554985E-13</v>
      </c>
    </row>
    <row r="82" spans="1:11" x14ac:dyDescent="0.25">
      <c r="A82" s="1">
        <v>9.75</v>
      </c>
      <c r="B82" s="15">
        <f>AVERAGE('ID-41'!B89,'ID-52'!B89,'ID-64'!B89,'ID-74'!B89,'ID-77'!B89)</f>
        <v>1.4096096863755281E-7</v>
      </c>
      <c r="C82" s="15">
        <f>AVERAGE('ID-23'!B89,'ID-25'!B89,'ID-66'!B89)</f>
        <v>1.4095946690325868E-7</v>
      </c>
      <c r="E82" s="1">
        <v>9.75</v>
      </c>
      <c r="F82" s="1">
        <f>ABS(B82-MAX('ID-41'!B89,'ID-52'!B89,'ID-64'!B89,'ID-74'!B89,'ID-77'!B89))</f>
        <v>5.0990888918933339E-13</v>
      </c>
      <c r="G82" s="1">
        <f>ABS(C82-MAX('ID-23'!B89,'ID-25'!B89,'ID-66'!B89))</f>
        <v>6.4075846931859692E-13</v>
      </c>
      <c r="I82" s="1">
        <v>9.75</v>
      </c>
      <c r="J82" s="1">
        <f>ABS(B82-MIN('ID-41'!B89,'ID-52'!B89,'ID-64'!B89,'ID-74'!B89,'ID-77'!B89))</f>
        <v>6.6224727180631379E-13</v>
      </c>
      <c r="K82" s="1">
        <f>ABS(C82-MIN('ID-23'!B89,'ID-25'!B89,'ID-66'!B89))</f>
        <v>4.2617504969182926E-13</v>
      </c>
    </row>
    <row r="83" spans="1:11" x14ac:dyDescent="0.25">
      <c r="A83" s="1">
        <v>9.875</v>
      </c>
      <c r="B83" s="15">
        <f>AVERAGE('ID-41'!B90,'ID-52'!B90,'ID-64'!B90,'ID-74'!B90,'ID-77'!B90)</f>
        <v>1.4096096393970916E-7</v>
      </c>
      <c r="C83" s="15">
        <f>AVERAGE('ID-23'!B90,'ID-25'!B90,'ID-66'!B90)</f>
        <v>1.4095945345669167E-7</v>
      </c>
      <c r="E83" s="1">
        <v>9.875</v>
      </c>
      <c r="F83" s="1">
        <f>ABS(B83-MAX('ID-41'!B90,'ID-52'!B90,'ID-64'!B90,'ID-74'!B90,'ID-77'!B90))</f>
        <v>5.1580258482921249E-13</v>
      </c>
      <c r="G83" s="1">
        <f>ABS(C83-MAX('ID-23'!B90,'ID-25'!B90,'ID-66'!B90))</f>
        <v>6.1675289633707929E-13</v>
      </c>
      <c r="I83" s="1">
        <v>9.875</v>
      </c>
      <c r="J83" s="1">
        <f>ABS(B83-MIN('ID-41'!B90,'ID-52'!B90,'ID-64'!B90,'ID-74'!B90,'ID-77'!B90))</f>
        <v>6.4384679816344709E-13</v>
      </c>
      <c r="K83" s="1">
        <f>ABS(C83-MIN('ID-23'!B90,'ID-25'!B90,'ID-66'!B90))</f>
        <v>4.027749276818471E-13</v>
      </c>
    </row>
    <row r="84" spans="1:11" x14ac:dyDescent="0.25">
      <c r="A84" s="1">
        <v>10</v>
      </c>
      <c r="B84" s="15">
        <f>AVERAGE('ID-41'!B91,'ID-52'!B91,'ID-64'!B91,'ID-74'!B91,'ID-77'!B91)</f>
        <v>1.409609660366824E-7</v>
      </c>
      <c r="C84" s="15">
        <f>AVERAGE('ID-23'!B91,'ID-25'!B91,'ID-66'!B91)</f>
        <v>1.409594558453623E-7</v>
      </c>
      <c r="E84" s="1">
        <v>10</v>
      </c>
      <c r="F84" s="1">
        <f>ABS(B84-MAX('ID-41'!B91,'ID-52'!B91,'ID-64'!B91,'ID-74'!B91,'ID-77'!B91))</f>
        <v>5.0891328261325441E-13</v>
      </c>
      <c r="G84" s="1">
        <f>ABS(C84-MAX('ID-23'!B91,'ID-25'!B91,'ID-66'!B91))</f>
        <v>6.0733215370488827E-13</v>
      </c>
      <c r="I84" s="1">
        <v>10</v>
      </c>
      <c r="J84" s="1">
        <f>ABS(B84-MIN('ID-41'!B91,'ID-52'!B91,'ID-64'!B91,'ID-74'!B91,'ID-77'!B91))</f>
        <v>6.3644778540114927E-13</v>
      </c>
      <c r="K84" s="1">
        <f>ABS(C84-MIN('ID-23'!B91,'ID-25'!B91,'ID-66'!B91))</f>
        <v>4.0127811731131764E-13</v>
      </c>
    </row>
    <row r="85" spans="1:11" x14ac:dyDescent="0.25">
      <c r="A85" s="1">
        <v>10.125</v>
      </c>
      <c r="B85" s="15">
        <f>AVERAGE('ID-41'!B92,'ID-52'!B92,'ID-64'!B92,'ID-74'!B92,'ID-77'!B92)</f>
        <v>1.4096096937021579E-7</v>
      </c>
      <c r="C85" s="15">
        <f>AVERAGE('ID-23'!B92,'ID-25'!B92,'ID-66'!B92)</f>
        <v>1.4095946317379369E-7</v>
      </c>
      <c r="E85" s="1">
        <v>10.125</v>
      </c>
      <c r="F85" s="1">
        <f>ABS(B85-MAX('ID-41'!B92,'ID-52'!B92,'ID-64'!B92,'ID-74'!B92,'ID-77'!B92))</f>
        <v>5.0363321019819524E-13</v>
      </c>
      <c r="G85" s="1">
        <f>ABS(C85-MAX('ID-23'!B92,'ID-25'!B92,'ID-66'!B92))</f>
        <v>5.5354393930085775E-13</v>
      </c>
      <c r="I85" s="1">
        <v>10.125</v>
      </c>
      <c r="J85" s="1">
        <f>ABS(B85-MIN('ID-41'!B92,'ID-52'!B92,'ID-64'!B92,'ID-74'!B92,'ID-77'!B92))</f>
        <v>6.3589114578846028E-13</v>
      </c>
      <c r="K85" s="1">
        <f>ABS(C85-MIN('ID-23'!B92,'ID-25'!B92,'ID-66'!B92))</f>
        <v>3.2879613367734047E-13</v>
      </c>
    </row>
    <row r="86" spans="1:11" x14ac:dyDescent="0.25">
      <c r="A86" s="1">
        <v>10.25</v>
      </c>
      <c r="B86" s="15">
        <f>AVERAGE('ID-41'!B93,'ID-52'!B93,'ID-64'!B93,'ID-74'!B93,'ID-77'!B93)</f>
        <v>1.4096098803047439E-7</v>
      </c>
      <c r="C86" s="15">
        <f>AVERAGE('ID-23'!B93,'ID-25'!B93,'ID-66'!B93)</f>
        <v>1.4095947963120668E-7</v>
      </c>
      <c r="E86" s="1">
        <v>10.25</v>
      </c>
      <c r="F86" s="1">
        <f>ABS(B86-MAX('ID-41'!B93,'ID-52'!B93,'ID-64'!B93,'ID-74'!B93,'ID-77'!B93))</f>
        <v>4.7894753662269568E-13</v>
      </c>
      <c r="G86" s="1">
        <f>ABS(C86-MAX('ID-23'!B93,'ID-25'!B93,'ID-66'!B93))</f>
        <v>5.6786871632110565E-13</v>
      </c>
      <c r="I86" s="1">
        <v>10.25</v>
      </c>
      <c r="J86" s="1">
        <f>ABS(B86-MIN('ID-41'!B93,'ID-52'!B93,'ID-64'!B93,'ID-74'!B93,'ID-77'!B93))</f>
        <v>5.727320314001683E-13</v>
      </c>
      <c r="K86" s="1">
        <f>ABS(C86-MIN('ID-23'!B93,'ID-25'!B93,'ID-66'!B93))</f>
        <v>3.2770652068485768E-13</v>
      </c>
    </row>
    <row r="87" spans="1:11" x14ac:dyDescent="0.25">
      <c r="A87" s="1">
        <v>10.375</v>
      </c>
      <c r="B87" s="15">
        <f>AVERAGE('ID-41'!B94,'ID-52'!B94,'ID-64'!B94,'ID-74'!B94,'ID-77'!B94)</f>
        <v>1.409609978379396E-7</v>
      </c>
      <c r="C87" s="15">
        <f>AVERAGE('ID-23'!B94,'ID-25'!B94,'ID-66'!B94)</f>
        <v>1.4095953342590298E-7</v>
      </c>
      <c r="E87" s="1">
        <v>10.375</v>
      </c>
      <c r="F87" s="1">
        <f>ABS(B87-MAX('ID-41'!B94,'ID-52'!B94,'ID-64'!B94,'ID-74'!B94,'ID-77'!B94))</f>
        <v>4.6996247539250161E-13</v>
      </c>
      <c r="G87" s="1">
        <f>ABS(C87-MAX('ID-23'!B94,'ID-25'!B94,'ID-66'!B94))</f>
        <v>5.5694352903690136E-13</v>
      </c>
      <c r="I87" s="1">
        <v>10.375</v>
      </c>
      <c r="J87" s="1">
        <f>ABS(B87-MIN('ID-41'!B94,'ID-52'!B94,'ID-64'!B94,'ID-74'!B94,'ID-77'!B94))</f>
        <v>5.8271884760684724E-13</v>
      </c>
      <c r="K87" s="1">
        <f>ABS(C87-MIN('ID-23'!B94,'ID-25'!B94,'ID-66'!B94))</f>
        <v>3.4277342797765282E-13</v>
      </c>
    </row>
    <row r="88" spans="1:11" x14ac:dyDescent="0.25">
      <c r="A88" s="1">
        <v>10.5</v>
      </c>
      <c r="B88" s="15">
        <f>AVERAGE('ID-41'!B95,'ID-52'!B95,'ID-64'!B95,'ID-74'!B95,'ID-77'!B95)</f>
        <v>1.4096100227995579E-7</v>
      </c>
      <c r="C88" s="15">
        <f>AVERAGE('ID-23'!B95,'ID-25'!B95,'ID-66'!B95)</f>
        <v>1.4095956836853467E-7</v>
      </c>
      <c r="E88" s="1">
        <v>10.5</v>
      </c>
      <c r="F88" s="1">
        <f>ABS(B88-MAX('ID-41'!B95,'ID-52'!B95,'ID-64'!B95,'ID-74'!B95,'ID-77'!B95))</f>
        <v>4.647477922004348E-13</v>
      </c>
      <c r="G88" s="1">
        <f>ABS(C88-MAX('ID-23'!B95,'ID-25'!B95,'ID-66'!B95))</f>
        <v>5.1756718432190926E-13</v>
      </c>
      <c r="I88" s="1">
        <v>10.5</v>
      </c>
      <c r="J88" s="1">
        <f>ABS(B88-MIN('ID-41'!B95,'ID-52'!B95,'ID-64'!B95,'ID-74'!B95,'ID-77'!B95))</f>
        <v>5.9076255879758003E-13</v>
      </c>
      <c r="K88" s="1">
        <f>ABS(C88-MIN('ID-23'!B95,'ID-25'!B95,'ID-66'!B95))</f>
        <v>3.035908166648265E-13</v>
      </c>
    </row>
    <row r="89" spans="1:11" x14ac:dyDescent="0.25">
      <c r="A89" s="1">
        <v>10.625</v>
      </c>
      <c r="B89" s="15">
        <f>AVERAGE('ID-41'!B96,'ID-52'!B96,'ID-64'!B96,'ID-74'!B96,'ID-77'!B96)</f>
        <v>1.4096099988100462E-7</v>
      </c>
      <c r="C89" s="15">
        <f>AVERAGE('ID-23'!B96,'ID-25'!B96,'ID-66'!B96)</f>
        <v>1.4095954973178566E-7</v>
      </c>
      <c r="E89" s="1">
        <v>10.625</v>
      </c>
      <c r="F89" s="1">
        <f>ABS(B89-MAX('ID-41'!B96,'ID-52'!B96,'ID-64'!B96,'ID-74'!B96,'ID-77'!B96))</f>
        <v>4.5103241538989939E-13</v>
      </c>
      <c r="G89" s="1">
        <f>ABS(C89-MAX('ID-23'!B96,'ID-25'!B96,'ID-66'!B96))</f>
        <v>5.2997674033319726E-13</v>
      </c>
      <c r="I89" s="1">
        <v>10.625</v>
      </c>
      <c r="J89" s="1">
        <f>ABS(B89-MIN('ID-41'!B96,'ID-52'!B96,'ID-64'!B96,'ID-74'!B96,'ID-77'!B96))</f>
        <v>6.0239663062878919E-13</v>
      </c>
      <c r="K89" s="1">
        <f>ABS(C89-MIN('ID-23'!B96,'ID-25'!B96,'ID-66'!B96))</f>
        <v>3.1014784167280167E-13</v>
      </c>
    </row>
    <row r="90" spans="1:11" x14ac:dyDescent="0.25">
      <c r="A90" s="1">
        <v>10.75</v>
      </c>
      <c r="B90" s="15">
        <f>AVERAGE('ID-41'!B97,'ID-52'!B97,'ID-64'!B97,'ID-74'!B97,'ID-77'!B97)</f>
        <v>1.409610016391466E-7</v>
      </c>
      <c r="C90" s="15">
        <f>AVERAGE('ID-23'!B97,'ID-25'!B97,'ID-66'!B97)</f>
        <v>1.4095950107623199E-7</v>
      </c>
      <c r="E90" s="1">
        <v>10.75</v>
      </c>
      <c r="F90" s="1">
        <f>ABS(B90-MAX('ID-41'!B97,'ID-52'!B97,'ID-64'!B97,'ID-74'!B97,'ID-77'!B97))</f>
        <v>4.4592010841148599E-13</v>
      </c>
      <c r="G90" s="1">
        <f>ABS(C90-MAX('ID-23'!B97,'ID-25'!B97,'ID-66'!B97))</f>
        <v>5.0146644700602932E-13</v>
      </c>
      <c r="I90" s="1">
        <v>10.75</v>
      </c>
      <c r="J90" s="1">
        <f>ABS(B90-MIN('ID-41'!B97,'ID-52'!B97,'ID-64'!B97,'ID-74'!B97,'ID-77'!B97))</f>
        <v>6.0612839659060653E-13</v>
      </c>
      <c r="K90" s="1">
        <f>ABS(C90-MIN('ID-23'!B97,'ID-25'!B97,'ID-66'!B97))</f>
        <v>2.6831479999939177E-13</v>
      </c>
    </row>
    <row r="91" spans="1:11" x14ac:dyDescent="0.25">
      <c r="A91" s="1">
        <v>10.875</v>
      </c>
      <c r="B91" s="15">
        <f>AVERAGE('ID-41'!B98,'ID-52'!B98,'ID-64'!B98,'ID-74'!B98,'ID-77'!B98)</f>
        <v>1.4096099818564221E-7</v>
      </c>
      <c r="C91" s="15">
        <f>AVERAGE('ID-23'!B98,'ID-25'!B98,'ID-66'!B98)</f>
        <v>1.40959532919502E-7</v>
      </c>
      <c r="E91" s="1">
        <v>10.875</v>
      </c>
      <c r="F91" s="1">
        <f>ABS(B91-MAX('ID-41'!B98,'ID-52'!B98,'ID-64'!B98,'ID-74'!B98,'ID-77'!B98))</f>
        <v>3.9873991778392386E-13</v>
      </c>
      <c r="G91" s="1">
        <f>ABS(C91-MAX('ID-23'!B98,'ID-25'!B98,'ID-66'!B98))</f>
        <v>5.3970487900406206E-13</v>
      </c>
      <c r="I91" s="1">
        <v>10.875</v>
      </c>
      <c r="J91" s="1">
        <f>ABS(B91-MIN('ID-41'!B98,'ID-52'!B98,'ID-64'!B98,'ID-74'!B98,'ID-77'!B98))</f>
        <v>5.9304138720152478E-13</v>
      </c>
      <c r="K91" s="1">
        <f>ABS(C91-MIN('ID-23'!B98,'ID-25'!B98,'ID-66'!B98))</f>
        <v>2.7361491400807636E-13</v>
      </c>
    </row>
    <row r="92" spans="1:11" x14ac:dyDescent="0.25">
      <c r="A92" s="1">
        <v>11</v>
      </c>
      <c r="B92" s="15">
        <f>AVERAGE('ID-41'!B99,'ID-52'!B99,'ID-64'!B99,'ID-74'!B99,'ID-77'!B99)</f>
        <v>1.4096100258985079E-7</v>
      </c>
      <c r="C92" s="15">
        <f>AVERAGE('ID-23'!B99,'ID-25'!B99,'ID-66'!B99)</f>
        <v>1.4095955734899634E-7</v>
      </c>
      <c r="E92" s="1">
        <v>11</v>
      </c>
      <c r="F92" s="1">
        <f>ABS(B92-MAX('ID-41'!B99,'ID-52'!B99,'ID-64'!B99,'ID-74'!B99,'ID-77'!B99))</f>
        <v>4.1748817719923276E-13</v>
      </c>
      <c r="G92" s="1">
        <f>ABS(C92-MAX('ID-23'!B99,'ID-25'!B99,'ID-66'!B99))</f>
        <v>5.565857266763414E-13</v>
      </c>
      <c r="I92" s="1">
        <v>11</v>
      </c>
      <c r="J92" s="1">
        <f>ABS(B92-MIN('ID-41'!B99,'ID-52'!B99,'ID-64'!B99,'ID-74'!B99,'ID-77'!B99))</f>
        <v>6.0325807679455309E-13</v>
      </c>
      <c r="K92" s="1">
        <f>ABS(C92-MIN('ID-23'!B99,'ID-25'!B99,'ID-66'!B99))</f>
        <v>2.9447285734163677E-13</v>
      </c>
    </row>
    <row r="93" spans="1:11" x14ac:dyDescent="0.25">
      <c r="A93" s="1">
        <v>11.125</v>
      </c>
      <c r="B93" s="15">
        <f>AVERAGE('ID-41'!B100,'ID-52'!B100,'ID-64'!B100,'ID-74'!B100,'ID-77'!B100)</f>
        <v>1.4096100193991322E-7</v>
      </c>
      <c r="C93" s="15">
        <f>AVERAGE('ID-23'!B100,'ID-25'!B100,'ID-66'!B100)</f>
        <v>1.4095956444220932E-7</v>
      </c>
      <c r="E93" s="1">
        <v>11.125</v>
      </c>
      <c r="F93" s="1">
        <f>ABS(B93-MAX('ID-41'!B100,'ID-52'!B100,'ID-64'!B100,'ID-74'!B100,'ID-77'!B100))</f>
        <v>4.6343250977846876E-13</v>
      </c>
      <c r="G93" s="1">
        <f>ABS(C93-MAX('ID-23'!B100,'ID-25'!B100,'ID-66'!B100))</f>
        <v>5.6243641167722481E-13</v>
      </c>
      <c r="I93" s="1">
        <v>11.125</v>
      </c>
      <c r="J93" s="1">
        <f>ABS(B93-MIN('ID-41'!B100,'ID-52'!B100,'ID-64'!B100,'ID-74'!B100,'ID-77'!B100))</f>
        <v>6.5241716921508264E-13</v>
      </c>
      <c r="K93" s="1">
        <f>ABS(C93-MIN('ID-23'!B100,'ID-25'!B100,'ID-66'!B100))</f>
        <v>2.8506150031095736E-13</v>
      </c>
    </row>
    <row r="94" spans="1:11" x14ac:dyDescent="0.25">
      <c r="A94" s="1">
        <v>11.25</v>
      </c>
      <c r="B94" s="15">
        <f>AVERAGE('ID-41'!B101,'ID-52'!B101,'ID-64'!B101,'ID-74'!B101,'ID-77'!B101)</f>
        <v>1.409610059796214E-7</v>
      </c>
      <c r="C94" s="15">
        <f>AVERAGE('ID-23'!B101,'ID-25'!B101,'ID-66'!B101)</f>
        <v>1.4095956340962131E-7</v>
      </c>
      <c r="E94" s="1">
        <v>11.25</v>
      </c>
      <c r="F94" s="1">
        <f>ABS(B94-MAX('ID-41'!B101,'ID-52'!B101,'ID-64'!B101,'ID-74'!B101,'ID-77'!B101))</f>
        <v>4.6517595359098645E-13</v>
      </c>
      <c r="G94" s="1">
        <f>ABS(C94-MAX('ID-23'!B101,'ID-25'!B101,'ID-66'!B101))</f>
        <v>5.8928683467699776E-13</v>
      </c>
      <c r="I94" s="1">
        <v>11.25</v>
      </c>
      <c r="J94" s="1">
        <f>ABS(B94-MIN('ID-41'!B101,'ID-52'!B101,'ID-64'!B101,'ID-74'!B101,'ID-77'!B101))</f>
        <v>6.3367932939028594E-13</v>
      </c>
      <c r="K94" s="1">
        <f>ABS(C94-MIN('ID-23'!B101,'ID-25'!B101,'ID-66'!B101))</f>
        <v>3.1926362131552032E-13</v>
      </c>
    </row>
    <row r="95" spans="1:11" x14ac:dyDescent="0.25">
      <c r="A95" s="1">
        <v>11.375</v>
      </c>
      <c r="B95" s="15">
        <f>AVERAGE('ID-41'!B102,'ID-52'!B102,'ID-64'!B102,'ID-74'!B102,'ID-77'!B102)</f>
        <v>1.4096100682869858E-7</v>
      </c>
      <c r="C95" s="15">
        <f>AVERAGE('ID-23'!B102,'ID-25'!B102,'ID-66'!B102)</f>
        <v>1.4095954092575133E-7</v>
      </c>
      <c r="E95" s="1">
        <v>11.375</v>
      </c>
      <c r="F95" s="1">
        <f>ABS(B95-MAX('ID-41'!B102,'ID-52'!B102,'ID-64'!B102,'ID-74'!B102,'ID-77'!B102))</f>
        <v>4.6618857840893453E-13</v>
      </c>
      <c r="G95" s="1">
        <f>ABS(C95-MAX('ID-23'!B102,'ID-25'!B102,'ID-66'!B102))</f>
        <v>5.4149311267475092E-13</v>
      </c>
      <c r="I95" s="1">
        <v>11.375</v>
      </c>
      <c r="J95" s="1">
        <f>ABS(B95-MIN('ID-41'!B102,'ID-52'!B102,'ID-64'!B102,'ID-74'!B102,'ID-77'!B102))</f>
        <v>6.1777096559164474E-13</v>
      </c>
      <c r="K95" s="1">
        <f>ABS(C95-MIN('ID-23'!B102,'ID-25'!B102,'ID-66'!B102))</f>
        <v>3.1078086332854226E-13</v>
      </c>
    </row>
    <row r="96" spans="1:11" x14ac:dyDescent="0.25">
      <c r="A96" s="1">
        <v>11.5</v>
      </c>
      <c r="B96" s="15">
        <f>AVERAGE('ID-41'!B103,'ID-52'!B103,'ID-64'!B103,'ID-74'!B103,'ID-77'!B103)</f>
        <v>1.409610033099622E-7</v>
      </c>
      <c r="C96" s="15">
        <f>AVERAGE('ID-23'!B103,'ID-25'!B103,'ID-66'!B103)</f>
        <v>1.4095957098438269E-7</v>
      </c>
      <c r="E96" s="1">
        <v>11.5</v>
      </c>
      <c r="F96" s="1">
        <f>ABS(B96-MAX('ID-41'!B103,'ID-52'!B103,'ID-64'!B103,'ID-74'!B103,'ID-77'!B103))</f>
        <v>4.6617869880192622E-13</v>
      </c>
      <c r="G96" s="1">
        <f>ABS(C96-MAX('ID-23'!B103,'ID-25'!B103,'ID-66'!B103))</f>
        <v>5.2759340331015439E-13</v>
      </c>
      <c r="I96" s="1">
        <v>11.5</v>
      </c>
      <c r="J96" s="1">
        <f>ABS(B96-MIN('ID-41'!B103,'ID-52'!B103,'ID-64'!B103,'ID-74'!B103,'ID-77'!B103))</f>
        <v>6.1927165420840232E-13</v>
      </c>
      <c r="K96" s="1">
        <f>ABS(C96-MIN('ID-23'!B103,'ID-25'!B103,'ID-66'!B103))</f>
        <v>2.6639177170246857E-13</v>
      </c>
    </row>
    <row r="97" spans="1:11" x14ac:dyDescent="0.25">
      <c r="A97" s="1">
        <v>11.625</v>
      </c>
      <c r="B97" s="15">
        <f>AVERAGE('ID-41'!B104,'ID-52'!B104,'ID-64'!B104,'ID-74'!B104,'ID-77'!B104)</f>
        <v>1.4096099650710984E-7</v>
      </c>
      <c r="C97" s="15">
        <f>AVERAGE('ID-23'!B104,'ID-25'!B104,'ID-66'!B104)</f>
        <v>1.4095960093188134E-7</v>
      </c>
      <c r="E97" s="1">
        <v>11.625</v>
      </c>
      <c r="F97" s="1">
        <f>ABS(B97-MAX('ID-41'!B104,'ID-52'!B104,'ID-64'!B104,'ID-74'!B104,'ID-77'!B104))</f>
        <v>4.7509310615525361E-13</v>
      </c>
      <c r="G97" s="1">
        <f>ABS(C97-MAX('ID-23'!B104,'ID-25'!B104,'ID-66'!B104))</f>
        <v>5.5754495265794022E-13</v>
      </c>
      <c r="I97" s="1">
        <v>11.625</v>
      </c>
      <c r="J97" s="1">
        <f>ABS(B97-MIN('ID-41'!B104,'ID-52'!B104,'ID-64'!B104,'ID-74'!B104,'ID-77'!B104))</f>
        <v>6.2685979283127022E-13</v>
      </c>
      <c r="K97" s="1">
        <f>ABS(C97-MIN('ID-23'!B104,'ID-25'!B104,'ID-66'!B104))</f>
        <v>2.9701022635322577E-13</v>
      </c>
    </row>
    <row r="98" spans="1:11" x14ac:dyDescent="0.25">
      <c r="A98" s="1">
        <v>11.75</v>
      </c>
      <c r="B98" s="15">
        <f>AVERAGE('ID-41'!B105,'ID-52'!B105,'ID-64'!B105,'ID-74'!B105,'ID-77'!B105)</f>
        <v>1.409609947457728E-7</v>
      </c>
      <c r="C98" s="15">
        <f>AVERAGE('ID-23'!B105,'ID-25'!B105,'ID-66'!B105)</f>
        <v>1.40959587597405E-7</v>
      </c>
      <c r="E98" s="1">
        <v>11.75</v>
      </c>
      <c r="F98" s="1">
        <f>ABS(B98-MAX('ID-41'!B105,'ID-52'!B105,'ID-64'!B105,'ID-74'!B105,'ID-77'!B105))</f>
        <v>4.8193739119057331E-13</v>
      </c>
      <c r="G98" s="1">
        <f>ABS(C98-MAX('ID-23'!B105,'ID-25'!B105,'ID-66'!B105))</f>
        <v>5.31508198004099E-13</v>
      </c>
      <c r="I98" s="1">
        <v>11.75</v>
      </c>
      <c r="J98" s="1">
        <f>ABS(B98-MIN('ID-41'!B105,'ID-52'!B105,'ID-64'!B105,'ID-74'!B105,'ID-77'!B105))</f>
        <v>6.5240996480281955E-13</v>
      </c>
      <c r="K98" s="1">
        <f>ABS(C98-MIN('ID-23'!B105,'ID-25'!B105,'ID-66'!B105))</f>
        <v>2.8106109599703375E-13</v>
      </c>
    </row>
    <row r="99" spans="1:11" x14ac:dyDescent="0.25">
      <c r="A99" s="1">
        <v>11.875</v>
      </c>
      <c r="B99" s="15">
        <f>AVERAGE('ID-41'!B106,'ID-52'!B106,'ID-64'!B106,'ID-74'!B106,'ID-77'!B106)</f>
        <v>1.4096099576236282E-7</v>
      </c>
      <c r="C99" s="15">
        <f>AVERAGE('ID-23'!B106,'ID-25'!B106,'ID-66'!B106)</f>
        <v>1.4095955531442367E-7</v>
      </c>
      <c r="E99" s="1">
        <v>11.875</v>
      </c>
      <c r="F99" s="1">
        <f>ABS(B99-MAX('ID-41'!B106,'ID-52'!B106,'ID-64'!B106,'ID-74'!B106,'ID-77'!B106))</f>
        <v>4.8428858119568551E-13</v>
      </c>
      <c r="G99" s="1">
        <f>ABS(C99-MAX('ID-23'!B106,'ID-25'!B106,'ID-66'!B106))</f>
        <v>5.991396763176842E-13</v>
      </c>
      <c r="I99" s="1">
        <v>11.875</v>
      </c>
      <c r="J99" s="1">
        <f>ABS(B99-MIN('ID-41'!B106,'ID-52'!B106,'ID-64'!B106,'ID-74'!B106,'ID-77'!B106))</f>
        <v>6.6348199181293572E-13</v>
      </c>
      <c r="K99" s="1">
        <f>ABS(C99-MIN('ID-23'!B106,'ID-25'!B106,'ID-66'!B106))</f>
        <v>3.5720902867113711E-13</v>
      </c>
    </row>
    <row r="100" spans="1:11" x14ac:dyDescent="0.25">
      <c r="A100" s="1">
        <v>12</v>
      </c>
      <c r="B100" s="15">
        <f>AVERAGE('ID-41'!B107,'ID-52'!B107,'ID-64'!B107,'ID-74'!B107,'ID-77'!B107)</f>
        <v>1.4096099799668019E-7</v>
      </c>
      <c r="C100" s="15">
        <f>AVERAGE('ID-23'!B107,'ID-25'!B107,'ID-66'!B107)</f>
        <v>1.4095953742946069E-7</v>
      </c>
      <c r="E100" s="1">
        <v>12</v>
      </c>
      <c r="F100" s="1">
        <f>ABS(B100-MAX('ID-41'!B107,'ID-52'!B107,'ID-64'!B107,'ID-74'!B107,'ID-77'!B107))</f>
        <v>4.8771913080651443E-13</v>
      </c>
      <c r="G100" s="1">
        <f>ABS(C100-MAX('ID-23'!B107,'ID-25'!B107,'ID-66'!B107))</f>
        <v>6.0784362732383795E-13</v>
      </c>
      <c r="I100" s="1">
        <v>12</v>
      </c>
      <c r="J100" s="1">
        <f>ABS(B100-MIN('ID-41'!B107,'ID-52'!B107,'ID-64'!B107,'ID-74'!B107,'ID-77'!B107))</f>
        <v>6.6903403819584745E-13</v>
      </c>
      <c r="K100" s="1">
        <f>ABS(C100-MIN('ID-23'!B107,'ID-25'!B107,'ID-66'!B107))</f>
        <v>3.1891754969953534E-13</v>
      </c>
    </row>
    <row r="101" spans="1:11" x14ac:dyDescent="0.25">
      <c r="A101" s="1">
        <v>12.125</v>
      </c>
      <c r="B101" s="15">
        <f>AVERAGE('ID-41'!B108,'ID-52'!B108,'ID-64'!B108,'ID-74'!B108,'ID-77'!B108)</f>
        <v>1.4096099547050758E-7</v>
      </c>
      <c r="C101" s="15">
        <f>AVERAGE('ID-23'!B108,'ID-25'!B108,'ID-66'!B108)</f>
        <v>1.4095954839972135E-7</v>
      </c>
      <c r="E101" s="1">
        <v>12.125</v>
      </c>
      <c r="F101" s="1">
        <f>ABS(B101-MAX('ID-41'!B108,'ID-52'!B108,'ID-64'!B108,'ID-74'!B108,'ID-77'!B108))</f>
        <v>4.997545974165651E-13</v>
      </c>
      <c r="G101" s="1">
        <f>ABS(C101-MAX('ID-23'!B108,'ID-25'!B108,'ID-66'!B108))</f>
        <v>5.6484462965781858E-13</v>
      </c>
      <c r="I101" s="1">
        <v>12.125</v>
      </c>
      <c r="J101" s="1">
        <f>ABS(B101-MIN('ID-41'!B108,'ID-52'!B108,'ID-64'!B108,'ID-74'!B108,'ID-77'!B108))</f>
        <v>6.7392508558358946E-13</v>
      </c>
      <c r="K101" s="1">
        <f>ABS(C101-MIN('ID-23'!B108,'ID-25'!B108,'ID-66'!B108))</f>
        <v>3.0373834833724694E-13</v>
      </c>
    </row>
    <row r="102" spans="1:11" x14ac:dyDescent="0.25">
      <c r="A102" s="1">
        <v>12.25</v>
      </c>
      <c r="B102" s="15">
        <f>AVERAGE('ID-41'!B109,'ID-52'!B109,'ID-64'!B109,'ID-74'!B109,'ID-77'!B109)</f>
        <v>1.409609950724342E-7</v>
      </c>
      <c r="C102" s="15">
        <f>AVERAGE('ID-23'!B109,'ID-25'!B109,'ID-66'!B109)</f>
        <v>1.4095955660532367E-7</v>
      </c>
      <c r="E102" s="1">
        <v>12.25</v>
      </c>
      <c r="F102" s="1">
        <f>ABS(B102-MAX('ID-41'!B109,'ID-52'!B109,'ID-64'!B109,'ID-74'!B109,'ID-77'!B109))</f>
        <v>5.1326808778871027E-13</v>
      </c>
      <c r="G102" s="1">
        <f>ABS(C102-MAX('ID-23'!B109,'ID-25'!B109,'ID-66'!B109))</f>
        <v>5.8123607233402578E-13</v>
      </c>
      <c r="I102" s="1">
        <v>12.25</v>
      </c>
      <c r="J102" s="1">
        <f>ABS(B102-MIN('ID-41'!B109,'ID-52'!B109,'ID-64'!B109,'ID-74'!B109,'ID-77'!B109))</f>
        <v>6.8881484620574085E-13</v>
      </c>
      <c r="K102" s="1">
        <f>ABS(C102-MIN('ID-23'!B109,'ID-25'!B109,'ID-66'!B109))</f>
        <v>3.3371749666543228E-13</v>
      </c>
    </row>
    <row r="103" spans="1:11" x14ac:dyDescent="0.25">
      <c r="A103" s="1">
        <v>12.375</v>
      </c>
      <c r="B103" s="15">
        <f>AVERAGE('ID-41'!B110,'ID-52'!B110,'ID-64'!B110,'ID-74'!B110,'ID-77'!B110)</f>
        <v>1.409609929355772E-7</v>
      </c>
      <c r="C103" s="15">
        <f>AVERAGE('ID-23'!B110,'ID-25'!B110,'ID-66'!B110)</f>
        <v>1.4095955781042034E-7</v>
      </c>
      <c r="E103" s="1">
        <v>12.375</v>
      </c>
      <c r="F103" s="1">
        <f>ABS(B103-MAX('ID-41'!B110,'ID-52'!B110,'ID-64'!B110,'ID-74'!B110,'ID-77'!B110))</f>
        <v>5.4488423779879438E-13</v>
      </c>
      <c r="G103" s="1">
        <f>ABS(C103-MAX('ID-23'!B110,'ID-25'!B110,'ID-66'!B110))</f>
        <v>5.7227593666296121E-13</v>
      </c>
      <c r="I103" s="1">
        <v>12.375</v>
      </c>
      <c r="J103" s="1">
        <f>ABS(B103-MIN('ID-41'!B110,'ID-52'!B110,'ID-64'!B110,'ID-74'!B110,'ID-77'!B110))</f>
        <v>7.1857580519946058E-13</v>
      </c>
      <c r="K103" s="1">
        <f>ABS(C103-MIN('ID-23'!B110,'ID-25'!B110,'ID-66'!B110))</f>
        <v>3.3419625533086016E-13</v>
      </c>
    </row>
    <row r="104" spans="1:11" x14ac:dyDescent="0.25">
      <c r="A104" s="1">
        <v>12.5</v>
      </c>
      <c r="B104" s="15">
        <f>AVERAGE('ID-41'!B111,'ID-52'!B111,'ID-64'!B111,'ID-74'!B111,'ID-77'!B111)</f>
        <v>1.4096099673361579E-7</v>
      </c>
      <c r="C104" s="15">
        <f>AVERAGE('ID-23'!B111,'ID-25'!B111,'ID-66'!B111)</f>
        <v>1.4095955199183198E-7</v>
      </c>
      <c r="E104" s="1">
        <v>12.5</v>
      </c>
      <c r="F104" s="1">
        <f>ABS(B104-MAX('ID-41'!B111,'ID-52'!B111,'ID-64'!B111,'ID-74'!B111,'ID-77'!B111))</f>
        <v>6.0164648520109944E-13</v>
      </c>
      <c r="G104" s="1">
        <f>ABS(C104-MAX('ID-23'!B111,'ID-25'!B111,'ID-66'!B111))</f>
        <v>5.5621226100899059E-13</v>
      </c>
      <c r="I104" s="1">
        <v>12.5</v>
      </c>
      <c r="J104" s="1">
        <f>ABS(B104-MIN('ID-41'!B111,'ID-52'!B111,'ID-64'!B111,'ID-74'!B111,'ID-77'!B111))</f>
        <v>7.7328474378188182E-13</v>
      </c>
      <c r="K104" s="1">
        <f>ABS(C104-MIN('ID-23'!B111,'ID-25'!B111,'ID-66'!B111))</f>
        <v>3.3972654498430739E-13</v>
      </c>
    </row>
    <row r="105" spans="1:11" x14ac:dyDescent="0.25">
      <c r="A105" s="1">
        <v>12.625</v>
      </c>
      <c r="B105" s="15">
        <f>AVERAGE('ID-41'!B112,'ID-52'!B112,'ID-64'!B112,'ID-74'!B112,'ID-77'!B112)</f>
        <v>1.409609996081618E-7</v>
      </c>
      <c r="C105" s="15">
        <f>AVERAGE('ID-23'!B112,'ID-25'!B112,'ID-66'!B112)</f>
        <v>1.4095952874302833E-7</v>
      </c>
      <c r="E105" s="1">
        <v>12.625</v>
      </c>
      <c r="F105" s="1">
        <f>ABS(B105-MAX('ID-41'!B112,'ID-52'!B112,'ID-64'!B112,'ID-74'!B112,'ID-77'!B112))</f>
        <v>6.0159697519889014E-13</v>
      </c>
      <c r="G105" s="1">
        <f>ABS(C105-MAX('ID-23'!B112,'ID-25'!B112,'ID-66'!B112))</f>
        <v>4.53904864653252E-13</v>
      </c>
      <c r="I105" s="1">
        <v>12.625</v>
      </c>
      <c r="J105" s="1">
        <f>ABS(B105-MIN('ID-41'!B112,'ID-52'!B112,'ID-64'!B112,'ID-74'!B112,'ID-77'!B112))</f>
        <v>7.5701451681438263E-13</v>
      </c>
      <c r="K105" s="1">
        <f>ABS(C105-MIN('ID-23'!B112,'ID-25'!B112,'ID-66'!B112))</f>
        <v>2.4232785133283536E-13</v>
      </c>
    </row>
    <row r="106" spans="1:11" x14ac:dyDescent="0.25">
      <c r="A106" s="1">
        <v>12.75</v>
      </c>
      <c r="B106" s="15">
        <f>AVERAGE('ID-41'!B113,'ID-52'!B113,'ID-64'!B113,'ID-74'!B113,'ID-77'!B113)</f>
        <v>1.409609981352862E-7</v>
      </c>
      <c r="C106" s="15">
        <f>AVERAGE('ID-23'!B113,'ID-25'!B113,'ID-66'!B113)</f>
        <v>1.4095955173099266E-7</v>
      </c>
      <c r="E106" s="1">
        <v>12.75</v>
      </c>
      <c r="F106" s="1">
        <f>ABS(B106-MAX('ID-41'!B113,'ID-52'!B113,'ID-64'!B113,'ID-74'!B113,'ID-77'!B113))</f>
        <v>6.0066353779711497E-13</v>
      </c>
      <c r="G106" s="1">
        <f>ABS(C106-MAX('ID-23'!B113,'ID-25'!B113,'ID-66'!B113))</f>
        <v>4.6001635133682303E-13</v>
      </c>
      <c r="I106" s="1">
        <v>12.75</v>
      </c>
      <c r="J106" s="1">
        <f>ABS(B106-MIN('ID-41'!B113,'ID-52'!B113,'ID-64'!B113,'ID-74'!B113,'ID-77'!B113))</f>
        <v>7.5451294219753473E-13</v>
      </c>
      <c r="K106" s="1">
        <f>ABS(C106-MIN('ID-23'!B113,'ID-25'!B113,'ID-66'!B113))</f>
        <v>2.3043656166827798E-13</v>
      </c>
    </row>
    <row r="107" spans="1:11" x14ac:dyDescent="0.25">
      <c r="A107" s="1">
        <v>12.875</v>
      </c>
      <c r="B107" s="15">
        <f>AVERAGE('ID-41'!B114,'ID-52'!B114,'ID-64'!B114,'ID-74'!B114,'ID-77'!B114)</f>
        <v>1.4096099749407742E-7</v>
      </c>
      <c r="C107" s="15">
        <f>AVERAGE('ID-23'!B114,'ID-25'!B114,'ID-66'!B114)</f>
        <v>1.4095958123343034E-7</v>
      </c>
      <c r="E107" s="1">
        <v>12.875</v>
      </c>
      <c r="F107" s="1">
        <f>ABS(B107-MAX('ID-41'!B114,'ID-52'!B114,'ID-64'!B114,'ID-74'!B114,'ID-77'!B114))</f>
        <v>5.9799305157569476E-13</v>
      </c>
      <c r="G107" s="1">
        <f>ABS(C107-MAX('ID-23'!B114,'ID-25'!B114,'ID-66'!B114))</f>
        <v>4.2792474264873399E-13</v>
      </c>
      <c r="I107" s="1">
        <v>12.875</v>
      </c>
      <c r="J107" s="1">
        <f>ABS(B107-MIN('ID-41'!B114,'ID-52'!B114,'ID-64'!B114,'ID-74'!B114,'ID-77'!B114))</f>
        <v>7.5758384140720124E-13</v>
      </c>
      <c r="K107" s="1">
        <f>ABS(C107-MIN('ID-23'!B114,'ID-25'!B114,'ID-66'!B114))</f>
        <v>2.2902912235281826E-13</v>
      </c>
    </row>
    <row r="108" spans="1:11" x14ac:dyDescent="0.25">
      <c r="A108" s="1">
        <v>13</v>
      </c>
      <c r="B108" s="15">
        <f>AVERAGE('ID-41'!B115,'ID-52'!B115,'ID-64'!B115,'ID-74'!B115,'ID-77'!B115)</f>
        <v>1.4096099757191159E-7</v>
      </c>
      <c r="C108" s="15">
        <f>AVERAGE('ID-23'!B115,'ID-25'!B115,'ID-66'!B115)</f>
        <v>1.4095961621540765E-7</v>
      </c>
      <c r="E108" s="1">
        <v>13</v>
      </c>
      <c r="F108" s="1">
        <f>ABS(B108-MAX('ID-41'!B115,'ID-52'!B115,'ID-64'!B115,'ID-74'!B115,'ID-77'!B115))</f>
        <v>5.9622093540674493E-13</v>
      </c>
      <c r="G108" s="1">
        <f>ABS(C108-MAX('ID-23'!B115,'ID-25'!B115,'ID-66'!B115))</f>
        <v>4.7748704535734837E-13</v>
      </c>
      <c r="I108" s="1">
        <v>13</v>
      </c>
      <c r="J108" s="1">
        <f>ABS(B108-MIN('ID-41'!B115,'ID-52'!B115,'ID-64'!B115,'ID-74'!B115,'ID-77'!B115))</f>
        <v>7.6450414359966072E-13</v>
      </c>
      <c r="K108" s="1">
        <f>ABS(C108-MIN('ID-23'!B115,'ID-25'!B115,'ID-66'!B115))</f>
        <v>2.6887748464799729E-13</v>
      </c>
    </row>
    <row r="109" spans="1:11" x14ac:dyDescent="0.25">
      <c r="A109" s="1">
        <v>13.125</v>
      </c>
      <c r="B109" s="15">
        <f>AVERAGE('ID-41'!B116,'ID-52'!B116,'ID-64'!B116,'ID-74'!B116,'ID-77'!B116)</f>
        <v>1.4096100260863359E-7</v>
      </c>
      <c r="C109" s="15">
        <f>AVERAGE('ID-23'!B116,'ID-25'!B116,'ID-66'!B116)</f>
        <v>1.4095963030220502E-7</v>
      </c>
      <c r="E109" s="1">
        <v>13.125</v>
      </c>
      <c r="F109" s="1">
        <f>ABS(B109-MAX('ID-41'!B116,'ID-52'!B116,'ID-64'!B116,'ID-74'!B116,'ID-77'!B116))</f>
        <v>5.9435952240398738E-13</v>
      </c>
      <c r="G109" s="1">
        <f>ABS(C109-MAX('ID-23'!B116,'ID-25'!B116,'ID-66'!B116))</f>
        <v>4.8332662999145802E-13</v>
      </c>
      <c r="I109" s="1">
        <v>13.125</v>
      </c>
      <c r="J109" s="1">
        <f>ABS(B109-MIN('ID-41'!B116,'ID-52'!B116,'ID-64'!B116,'ID-74'!B116,'ID-77'!B116))</f>
        <v>7.4990207657984373E-13</v>
      </c>
      <c r="K109" s="1">
        <f>ABS(C109-MIN('ID-23'!B116,'ID-25'!B116,'ID-66'!B116))</f>
        <v>2.7184006001688278E-13</v>
      </c>
    </row>
    <row r="110" spans="1:11" x14ac:dyDescent="0.25">
      <c r="A110" s="1">
        <v>13.25</v>
      </c>
      <c r="B110" s="15">
        <f>AVERAGE('ID-41'!B117,'ID-52'!B117,'ID-64'!B117,'ID-74'!B117,'ID-77'!B117)</f>
        <v>1.4096100044821539E-7</v>
      </c>
      <c r="C110" s="15">
        <f>AVERAGE('ID-23'!B117,'ID-25'!B117,'ID-66'!B117)</f>
        <v>1.4095961426681201E-7</v>
      </c>
      <c r="E110" s="1">
        <v>13.25</v>
      </c>
      <c r="F110" s="1">
        <f>ABS(B110-MAX('ID-41'!B117,'ID-52'!B117,'ID-64'!B117,'ID-74'!B117,'ID-77'!B117))</f>
        <v>5.9130561062536652E-13</v>
      </c>
      <c r="G110" s="1">
        <f>ABS(C110-MAX('ID-23'!B117,'ID-25'!B117,'ID-66'!B117))</f>
        <v>4.8796317698636528E-13</v>
      </c>
      <c r="I110" s="1">
        <v>13.25</v>
      </c>
      <c r="J110" s="1">
        <f>ABS(B110-MIN('ID-41'!B117,'ID-52'!B117,'ID-64'!B117,'ID-74'!B117,'ID-77'!B117))</f>
        <v>7.5142297439687118E-13</v>
      </c>
      <c r="K110" s="1">
        <f>ABS(C110-MIN('ID-23'!B117,'ID-25'!B117,'ID-66'!B117))</f>
        <v>2.7390276801727515E-13</v>
      </c>
    </row>
    <row r="111" spans="1:11" x14ac:dyDescent="0.25">
      <c r="A111" s="1">
        <v>13.375</v>
      </c>
      <c r="B111" s="15">
        <f>AVERAGE('ID-41'!B118,'ID-52'!B118,'ID-64'!B118,'ID-74'!B118,'ID-77'!B118)</f>
        <v>1.40960991683516E-7</v>
      </c>
      <c r="C111" s="15">
        <f>AVERAGE('ID-23'!B118,'ID-25'!B118,'ID-66'!B118)</f>
        <v>1.4095959510918265E-7</v>
      </c>
      <c r="E111" s="1">
        <v>13.375</v>
      </c>
      <c r="F111" s="1">
        <f>ABS(B111-MAX('ID-41'!B118,'ID-52'!B118,'ID-64'!B118,'ID-74'!B118,'ID-77'!B118))</f>
        <v>5.6193813700211529E-13</v>
      </c>
      <c r="G111" s="1">
        <f>ABS(C111-MAX('ID-23'!B118,'ID-25'!B118,'ID-66'!B118))</f>
        <v>4.920445353360222E-13</v>
      </c>
      <c r="I111" s="1">
        <v>13.375</v>
      </c>
      <c r="J111" s="1">
        <f>ABS(B111-MIN('ID-41'!B118,'ID-52'!B118,'ID-64'!B118,'ID-74'!B118,'ID-77'!B118))</f>
        <v>7.2653222199521251E-13</v>
      </c>
      <c r="K111" s="1">
        <f>ABS(C111-MIN('ID-23'!B118,'ID-25'!B118,'ID-66'!B118))</f>
        <v>3.0923026766288135E-13</v>
      </c>
    </row>
    <row r="112" spans="1:11" x14ac:dyDescent="0.25">
      <c r="A112" s="1">
        <v>13.5</v>
      </c>
      <c r="B112" s="15">
        <f>AVERAGE('ID-41'!B119,'ID-52'!B119,'ID-64'!B119,'ID-74'!B119,'ID-77'!B119)</f>
        <v>1.4096098985169901E-7</v>
      </c>
      <c r="C112" s="15">
        <f>AVERAGE('ID-23'!B119,'ID-25'!B119,'ID-66'!B119)</f>
        <v>1.4095963668170635E-7</v>
      </c>
      <c r="E112" s="1">
        <v>13.5</v>
      </c>
      <c r="F112" s="1">
        <f>ABS(B112-MAX('ID-41'!B119,'ID-52'!B119,'ID-64'!B119,'ID-74'!B119,'ID-77'!B119))</f>
        <v>5.4931981497730922E-13</v>
      </c>
      <c r="G112" s="1">
        <f>ABS(C112-MAX('ID-23'!B119,'ID-25'!B119,'ID-66'!B119))</f>
        <v>4.4927715065026761E-13</v>
      </c>
      <c r="I112" s="1">
        <v>13.5</v>
      </c>
      <c r="J112" s="1">
        <f>ABS(B112-MIN('ID-41'!B119,'ID-52'!B119,'ID-64'!B119,'ID-74'!B119,'ID-77'!B119))</f>
        <v>7.1173404302530451E-13</v>
      </c>
      <c r="K112" s="1">
        <f>ABS(C112-MIN('ID-23'!B119,'ID-25'!B119,'ID-66'!B119))</f>
        <v>3.4063100533601743E-13</v>
      </c>
    </row>
    <row r="113" spans="1:11" x14ac:dyDescent="0.25">
      <c r="A113" s="1">
        <v>13.625</v>
      </c>
      <c r="B113" s="15">
        <f>AVERAGE('ID-41'!B120,'ID-52'!B120,'ID-64'!B120,'ID-74'!B120,'ID-77'!B120)</f>
        <v>1.4096099114896478E-7</v>
      </c>
      <c r="C113" s="15">
        <f>AVERAGE('ID-23'!B120,'ID-25'!B120,'ID-66'!B120)</f>
        <v>1.4095962504231634E-7</v>
      </c>
      <c r="E113" s="1">
        <v>13.625</v>
      </c>
      <c r="F113" s="1">
        <f>ABS(B113-MAX('ID-41'!B120,'ID-52'!B120,'ID-64'!B120,'ID-74'!B120,'ID-77'!B120))</f>
        <v>5.276235472275137E-13</v>
      </c>
      <c r="G113" s="1">
        <f>ABS(C113-MAX('ID-23'!B120,'ID-25'!B120,'ID-66'!B120))</f>
        <v>4.1238833666644859E-13</v>
      </c>
      <c r="I113" s="1">
        <v>13.625</v>
      </c>
      <c r="J113" s="1">
        <f>ABS(B113-MIN('ID-41'!B120,'ID-52'!B120,'ID-64'!B120,'ID-74'!B120,'ID-77'!B120))</f>
        <v>7.0866356577039463E-13</v>
      </c>
      <c r="K113" s="1">
        <f>ABS(C113-MIN('ID-23'!B120,'ID-25'!B120,'ID-66'!B120))</f>
        <v>3.5701563532622987E-13</v>
      </c>
    </row>
    <row r="114" spans="1:11" x14ac:dyDescent="0.25">
      <c r="A114" s="1">
        <v>13.75</v>
      </c>
      <c r="B114" s="15">
        <f>AVERAGE('ID-41'!B121,'ID-52'!B121,'ID-64'!B121,'ID-74'!B121,'ID-77'!B121)</f>
        <v>1.4096100112507899E-7</v>
      </c>
      <c r="C114" s="15">
        <f>AVERAGE('ID-23'!B121,'ID-25'!B121,'ID-66'!B121)</f>
        <v>1.4095961306795101E-7</v>
      </c>
      <c r="E114" s="1">
        <v>13.75</v>
      </c>
      <c r="F114" s="1">
        <f>ABS(B114-MAX('ID-41'!B121,'ID-52'!B121,'ID-64'!B121,'ID-74'!B121,'ID-77'!B121))</f>
        <v>5.1580913602025457E-13</v>
      </c>
      <c r="G114" s="1">
        <f>ABS(C114-MAX('ID-23'!B121,'ID-25'!B121,'ID-66'!B121))</f>
        <v>4.0544132998685168E-13</v>
      </c>
      <c r="I114" s="1">
        <v>13.75</v>
      </c>
      <c r="J114" s="1">
        <f>ABS(B114-MIN('ID-41'!B121,'ID-52'!B121,'ID-64'!B121,'ID-74'!B121,'ID-77'!B121))</f>
        <v>7.126597040028794E-13</v>
      </c>
      <c r="K114" s="1">
        <f>ABS(C114-MIN('ID-23'!B121,'ID-25'!B121,'ID-66'!B121))</f>
        <v>3.5477751601394443E-13</v>
      </c>
    </row>
    <row r="115" spans="1:11" x14ac:dyDescent="0.25">
      <c r="A115" s="1">
        <v>13.875</v>
      </c>
      <c r="B115" s="15">
        <f>AVERAGE('ID-41'!B122,'ID-52'!B122,'ID-64'!B122,'ID-74'!B122,'ID-77'!B122)</f>
        <v>1.4096100537598041E-7</v>
      </c>
      <c r="C115" s="15">
        <f>AVERAGE('ID-23'!B122,'ID-25'!B122,'ID-66'!B122)</f>
        <v>1.40959653047257E-7</v>
      </c>
      <c r="E115" s="1">
        <v>13.875</v>
      </c>
      <c r="F115" s="1">
        <f>ABS(B115-MAX('ID-41'!B122,'ID-52'!B122,'ID-64'!B122,'ID-74'!B122,'ID-77'!B122))</f>
        <v>5.0734452960522903E-13</v>
      </c>
      <c r="G115" s="1">
        <f>ABS(C115-MAX('ID-23'!B122,'ID-25'!B122,'ID-66'!B122))</f>
        <v>3.8271099099486985E-13</v>
      </c>
      <c r="I115" s="1">
        <v>13.875</v>
      </c>
      <c r="J115" s="1">
        <f>ABS(B115-MIN('ID-41'!B122,'ID-52'!B122,'ID-64'!B122,'ID-74'!B122,'ID-77'!B122))</f>
        <v>7.1793747741170104E-13</v>
      </c>
      <c r="K115" s="1">
        <f>ABS(C115-MIN('ID-23'!B122,'ID-25'!B122,'ID-66'!B122))</f>
        <v>3.9714562998832165E-13</v>
      </c>
    </row>
    <row r="116" spans="1:11" x14ac:dyDescent="0.25">
      <c r="A116" s="1">
        <v>14</v>
      </c>
      <c r="B116" s="15">
        <f>AVERAGE('ID-41'!B123,'ID-52'!B123,'ID-64'!B123,'ID-74'!B123,'ID-77'!B123)</f>
        <v>1.4096100699534477E-7</v>
      </c>
      <c r="C116" s="15">
        <f>AVERAGE('ID-23'!B123,'ID-25'!B123,'ID-66'!B123)</f>
        <v>1.4095965869760767E-7</v>
      </c>
      <c r="E116" s="1">
        <v>14</v>
      </c>
      <c r="F116" s="1">
        <f>ABS(B116-MAX('ID-41'!B123,'ID-52'!B123,'ID-64'!B123,'ID-74'!B123,'ID-77'!B123))</f>
        <v>4.9938232122170025E-13</v>
      </c>
      <c r="G116" s="1">
        <f>ABS(C116-MAX('ID-23'!B123,'ID-25'!B123,'ID-66'!B123))</f>
        <v>3.8677177332605119E-13</v>
      </c>
      <c r="I116" s="1">
        <v>14</v>
      </c>
      <c r="J116" s="1">
        <f>ABS(B116-MIN('ID-41'!B123,'ID-52'!B123,'ID-64'!B123,'ID-74'!B123,'ID-77'!B123))</f>
        <v>7.147434287700475E-13</v>
      </c>
      <c r="K116" s="1">
        <f>ABS(C116-MIN('ID-23'!B123,'ID-25'!B123,'ID-66'!B123))</f>
        <v>4.1502418466663092E-13</v>
      </c>
    </row>
    <row r="117" spans="1:11" x14ac:dyDescent="0.25">
      <c r="A117" s="1">
        <v>14.125</v>
      </c>
      <c r="B117" s="15">
        <f>AVERAGE('ID-41'!B124,'ID-52'!B124,'ID-64'!B124,'ID-74'!B124,'ID-77'!B124)</f>
        <v>1.40961015081448E-7</v>
      </c>
      <c r="C117" s="15">
        <f>AVERAGE('ID-23'!B124,'ID-25'!B124,'ID-66'!B124)</f>
        <v>1.409596838941463E-7</v>
      </c>
      <c r="E117" s="1">
        <v>14.125</v>
      </c>
      <c r="F117" s="1">
        <f>ABS(B117-MAX('ID-41'!B124,'ID-52'!B124,'ID-64'!B124,'ID-74'!B124,'ID-77'!B124))</f>
        <v>4.9310852200843029E-13</v>
      </c>
      <c r="G117" s="1">
        <f>ABS(C117-MAX('ID-23'!B124,'ID-25'!B124,'ID-66'!B124))</f>
        <v>3.8785713468959479E-13</v>
      </c>
      <c r="I117" s="1">
        <v>14.125</v>
      </c>
      <c r="J117" s="1">
        <f>ABS(B117-MIN('ID-41'!B124,'ID-52'!B124,'ID-64'!B124,'ID-74'!B124,'ID-77'!B124))</f>
        <v>7.1717429900568924E-13</v>
      </c>
      <c r="K117" s="1">
        <f>ABS(C117-MIN('ID-23'!B124,'ID-25'!B124,'ID-66'!B124))</f>
        <v>4.7021582530283575E-13</v>
      </c>
    </row>
    <row r="118" spans="1:11" x14ac:dyDescent="0.25">
      <c r="A118" s="1">
        <v>14.25</v>
      </c>
      <c r="B118" s="15">
        <f>AVERAGE('ID-41'!B125,'ID-52'!B125,'ID-64'!B125,'ID-74'!B125,'ID-77'!B125)</f>
        <v>1.4096102856823558E-7</v>
      </c>
      <c r="C118" s="15">
        <f>AVERAGE('ID-23'!B125,'ID-25'!B125,'ID-66'!B125)</f>
        <v>1.4095973922733665E-7</v>
      </c>
      <c r="E118" s="1">
        <v>14.25</v>
      </c>
      <c r="F118" s="1">
        <f>ABS(B118-MAX('ID-41'!B125,'ID-52'!B125,'ID-64'!B125,'ID-74'!B125,'ID-77'!B125))</f>
        <v>4.6139193040794429E-13</v>
      </c>
      <c r="G118" s="1">
        <f>ABS(C118-MAX('ID-23'!B125,'ID-25'!B125,'ID-66'!B125))</f>
        <v>3.5463331834261372E-13</v>
      </c>
      <c r="I118" s="1">
        <v>14.25</v>
      </c>
      <c r="J118" s="1">
        <f>ABS(B118-MIN('ID-41'!B125,'ID-52'!B125,'ID-64'!B125,'ID-74'!B125,'ID-77'!B125))</f>
        <v>7.3528724757930826E-13</v>
      </c>
      <c r="K118" s="1">
        <f>ABS(C118-MIN('ID-23'!B125,'ID-25'!B125,'ID-66'!B125))</f>
        <v>4.0969267564645414E-13</v>
      </c>
    </row>
    <row r="119" spans="1:11" x14ac:dyDescent="0.25">
      <c r="A119" s="1">
        <v>14.375</v>
      </c>
      <c r="B119" s="15">
        <f>AVERAGE('ID-41'!B126,'ID-52'!B126,'ID-64'!B126,'ID-74'!B126,'ID-77'!B126)</f>
        <v>1.409610267702212E-7</v>
      </c>
      <c r="C119" s="15">
        <f>AVERAGE('ID-23'!B126,'ID-25'!B126,'ID-66'!B126)</f>
        <v>1.4095977312410566E-7</v>
      </c>
      <c r="E119" s="1">
        <v>14.375</v>
      </c>
      <c r="F119" s="1">
        <f>ABS(B119-MAX('ID-41'!B126,'ID-52'!B126,'ID-64'!B126,'ID-74'!B126,'ID-77'!B126))</f>
        <v>4.6134921281587858E-13</v>
      </c>
      <c r="G119" s="1">
        <f>ABS(C119-MAX('ID-23'!B126,'ID-25'!B126,'ID-66'!B126))</f>
        <v>3.4907548632762555E-13</v>
      </c>
      <c r="I119" s="1">
        <v>14.375</v>
      </c>
      <c r="J119" s="1">
        <f>ABS(B119-MIN('ID-41'!B126,'ID-52'!B126,'ID-64'!B126,'ID-74'!B126,'ID-77'!B126))</f>
        <v>7.5003714019197839E-13</v>
      </c>
      <c r="K119" s="1">
        <f>ABS(C119-MIN('ID-23'!B126,'ID-25'!B126,'ID-66'!B126))</f>
        <v>3.6167710666265677E-13</v>
      </c>
    </row>
    <row r="120" spans="1:11" x14ac:dyDescent="0.25">
      <c r="A120" s="1">
        <v>14.5</v>
      </c>
      <c r="B120" s="15">
        <f>AVERAGE('ID-41'!B127,'ID-52'!B127,'ID-64'!B127,'ID-74'!B127,'ID-77'!B127)</f>
        <v>1.4096102763829881E-7</v>
      </c>
      <c r="C120" s="15">
        <f>AVERAGE('ID-23'!B127,'ID-25'!B127,'ID-66'!B127)</f>
        <v>1.4095979583679934E-7</v>
      </c>
      <c r="E120" s="1">
        <v>14.5</v>
      </c>
      <c r="F120" s="1">
        <f>ABS(B120-MAX('ID-41'!B127,'ID-52'!B127,'ID-64'!B127,'ID-74'!B127,'ID-77'!B127))</f>
        <v>4.6248592719297581E-13</v>
      </c>
      <c r="G120" s="1">
        <f>ABS(C120-MAX('ID-23'!B127,'ID-25'!B127,'ID-66'!B127))</f>
        <v>3.2549353665176554E-13</v>
      </c>
      <c r="I120" s="1">
        <v>14.5</v>
      </c>
      <c r="J120" s="1">
        <f>ABS(B120-MIN('ID-41'!B127,'ID-52'!B127,'ID-64'!B127,'ID-74'!B127,'ID-77'!B127))</f>
        <v>7.6541692779708299E-13</v>
      </c>
      <c r="K120" s="1">
        <f>ABS(C120-MIN('ID-23'!B127,'ID-25'!B127,'ID-66'!B127))</f>
        <v>3.5411719633919841E-13</v>
      </c>
    </row>
    <row r="121" spans="1:11" x14ac:dyDescent="0.25">
      <c r="A121" s="1">
        <v>14.625</v>
      </c>
      <c r="B121" s="15">
        <f>AVERAGE('ID-41'!B128,'ID-52'!B128,'ID-64'!B128,'ID-74'!B128,'ID-77'!B128)</f>
        <v>1.4096103145064879E-7</v>
      </c>
      <c r="C121" s="15">
        <f>AVERAGE('ID-23'!B128,'ID-25'!B128,'ID-66'!B128)</f>
        <v>1.4095980907627334E-7</v>
      </c>
      <c r="E121" s="1">
        <v>14.625</v>
      </c>
      <c r="F121" s="1">
        <f>ABS(B121-MAX('ID-41'!B128,'ID-52'!B128,'ID-64'!B128,'ID-74'!B128,'ID-77'!B128))</f>
        <v>5.1288245121081948E-13</v>
      </c>
      <c r="G121" s="1">
        <f>ABS(C121-MAX('ID-23'!B128,'ID-25'!B128,'ID-66'!B128))</f>
        <v>3.0887060664733732E-13</v>
      </c>
      <c r="I121" s="1">
        <v>14.625</v>
      </c>
      <c r="J121" s="1">
        <f>ABS(B121-MIN('ID-41'!B128,'ID-52'!B128,'ID-64'!B128,'ID-74'!B128,'ID-77'!B128))</f>
        <v>7.7110527078093301E-13</v>
      </c>
      <c r="K121" s="1">
        <f>ABS(C121-MIN('ID-23'!B128,'ID-25'!B128,'ID-66'!B128))</f>
        <v>3.3034407535054961E-13</v>
      </c>
    </row>
    <row r="122" spans="1:11" x14ac:dyDescent="0.25">
      <c r="A122" s="1">
        <v>14.75</v>
      </c>
      <c r="B122" s="15">
        <f>AVERAGE('ID-41'!B129,'ID-52'!B129,'ID-64'!B129,'ID-74'!B129,'ID-77'!B129)</f>
        <v>1.4096105172502379E-7</v>
      </c>
      <c r="C122" s="15">
        <f>AVERAGE('ID-23'!B129,'ID-25'!B129,'ID-66'!B129)</f>
        <v>1.4095982121821935E-7</v>
      </c>
      <c r="E122" s="1">
        <v>14.75</v>
      </c>
      <c r="F122" s="1">
        <f>ABS(B122-MAX('ID-41'!B129,'ID-52'!B129,'ID-64'!B129,'ID-74'!B129,'ID-77'!B129))</f>
        <v>5.7544373519771397E-13</v>
      </c>
      <c r="G122" s="1">
        <f>ABS(C122-MAX('ID-23'!B129,'ID-25'!B129,'ID-66'!B129))</f>
        <v>2.9227104665250076E-13</v>
      </c>
      <c r="I122" s="1">
        <v>14.75</v>
      </c>
      <c r="J122" s="1">
        <f>ABS(B122-MIN('ID-41'!B129,'ID-52'!B129,'ID-64'!B129,'ID-74'!B129,'ID-77'!B129))</f>
        <v>7.8664360580134643E-13</v>
      </c>
      <c r="K122" s="1">
        <f>ABS(C122-MIN('ID-23'!B129,'ID-25'!B129,'ID-66'!B129))</f>
        <v>3.3597624633865082E-13</v>
      </c>
    </row>
    <row r="123" spans="1:11" x14ac:dyDescent="0.25">
      <c r="A123" s="1">
        <v>14.875</v>
      </c>
      <c r="B123" s="15">
        <f>AVERAGE('ID-41'!B130,'ID-52'!B130,'ID-64'!B130,'ID-74'!B130,'ID-77'!B130)</f>
        <v>1.409610657059952E-7</v>
      </c>
      <c r="C123" s="15">
        <f>AVERAGE('ID-23'!B130,'ID-25'!B130,'ID-66'!B130)</f>
        <v>1.4095980705075032E-7</v>
      </c>
      <c r="E123" s="1">
        <v>14.875</v>
      </c>
      <c r="F123" s="1">
        <f>ABS(B123-MAX('ID-41'!B130,'ID-52'!B130,'ID-64'!B130,'ID-74'!B130,'ID-77'!B130))</f>
        <v>6.4981075579510586E-13</v>
      </c>
      <c r="G123" s="1">
        <f>ABS(C123-MAX('ID-23'!B130,'ID-25'!B130,'ID-66'!B130))</f>
        <v>2.5313028366417803E-13</v>
      </c>
      <c r="I123" s="1">
        <v>14.875</v>
      </c>
      <c r="J123" s="1">
        <f>ABS(B123-MIN('ID-41'!B130,'ID-52'!B130,'ID-64'!B130,'ID-74'!B130,'ID-77'!B130))</f>
        <v>8.055428681889123E-13</v>
      </c>
      <c r="K123" s="1">
        <f>ABS(C123-MIN('ID-23'!B130,'ID-25'!B130,'ID-66'!B130))</f>
        <v>3.0615742933010078E-13</v>
      </c>
    </row>
    <row r="124" spans="1:11" x14ac:dyDescent="0.25">
      <c r="A124" s="1">
        <v>15</v>
      </c>
      <c r="B124" s="15">
        <f>AVERAGE('ID-41'!B131,'ID-52'!B131,'ID-64'!B131,'ID-74'!B131,'ID-77'!B131)</f>
        <v>1.4096104850596441E-7</v>
      </c>
      <c r="C124" s="15">
        <f>AVERAGE('ID-23'!B131,'ID-25'!B131,'ID-66'!B131)</f>
        <v>1.40959794824305E-7</v>
      </c>
      <c r="E124" s="1">
        <v>15</v>
      </c>
      <c r="F124" s="1">
        <f>ABS(B124-MAX('ID-41'!B131,'ID-52'!B131,'ID-64'!B131,'ID-74'!B131,'ID-77'!B131))</f>
        <v>6.6039291159692177E-13</v>
      </c>
      <c r="G124" s="1">
        <f>ABS(C124-MAX('ID-23'!B131,'ID-25'!B131,'ID-66'!B131))</f>
        <v>2.6199432199153871E-13</v>
      </c>
      <c r="I124" s="1">
        <v>15</v>
      </c>
      <c r="J124" s="1">
        <f>ABS(B124-MIN('ID-41'!B131,'ID-52'!B131,'ID-64'!B131,'ID-74'!B131,'ID-77'!B131))</f>
        <v>8.636336864248786E-13</v>
      </c>
      <c r="K124" s="1">
        <f>ABS(C124-MIN('ID-23'!B131,'ID-25'!B131,'ID-66'!B131))</f>
        <v>3.3578293600297241E-13</v>
      </c>
    </row>
    <row r="125" spans="1:11" x14ac:dyDescent="0.25">
      <c r="A125" s="1">
        <v>15.125</v>
      </c>
      <c r="B125" s="15">
        <f>AVERAGE('ID-41'!B132,'ID-52'!B132,'ID-64'!B132,'ID-74'!B132,'ID-77'!B132)</f>
        <v>1.4096105070069081E-7</v>
      </c>
      <c r="C125" s="15">
        <f>AVERAGE('ID-23'!B132,'ID-25'!B132,'ID-66'!B132)</f>
        <v>1.4095977074748799E-7</v>
      </c>
      <c r="E125" s="1">
        <v>15.125</v>
      </c>
      <c r="F125" s="1">
        <f>ABS(B125-MAX('ID-41'!B132,'ID-52'!B132,'ID-64'!B132,'ID-74'!B132,'ID-77'!B132))</f>
        <v>6.4879953718419912E-13</v>
      </c>
      <c r="G125" s="1">
        <f>ABS(C125-MAX('ID-23'!B132,'ID-25'!B132,'ID-66'!B132))</f>
        <v>2.6858675300317889E-13</v>
      </c>
      <c r="I125" s="1">
        <v>15.125</v>
      </c>
      <c r="J125" s="1">
        <f>ABS(B125-MIN('ID-41'!B132,'ID-52'!B132,'ID-64'!B132,'ID-74'!B132,'ID-77'!B132))</f>
        <v>8.4759617882149199E-13</v>
      </c>
      <c r="K125" s="1">
        <f>ABS(C125-MIN('ID-23'!B132,'ID-25'!B132,'ID-66'!B132))</f>
        <v>3.5086739998589331E-13</v>
      </c>
    </row>
    <row r="126" spans="1:11" x14ac:dyDescent="0.25">
      <c r="A126" s="1">
        <v>15.25</v>
      </c>
      <c r="B126" s="15">
        <f>AVERAGE('ID-41'!B133,'ID-52'!B133,'ID-64'!B133,'ID-74'!B133,'ID-77'!B133)</f>
        <v>1.4096104863083859E-7</v>
      </c>
      <c r="C126" s="15">
        <f>AVERAGE('ID-23'!B133,'ID-25'!B133,'ID-66'!B133)</f>
        <v>1.4095977604271298E-7</v>
      </c>
      <c r="E126" s="1">
        <v>15.25</v>
      </c>
      <c r="F126" s="1">
        <f>ABS(B126-MAX('ID-41'!B133,'ID-52'!B133,'ID-64'!B133,'ID-74'!B133,'ID-77'!B133))</f>
        <v>6.4795988041160775E-13</v>
      </c>
      <c r="G126" s="1">
        <f>ABS(C126-MAX('ID-23'!B133,'ID-25'!B133,'ID-66'!B133))</f>
        <v>2.5584229101715617E-13</v>
      </c>
      <c r="I126" s="1">
        <v>15.25</v>
      </c>
      <c r="J126" s="1">
        <f>ABS(B126-MIN('ID-41'!B133,'ID-52'!B133,'ID-64'!B133,'ID-74'!B133,'ID-77'!B133))</f>
        <v>8.6565071057676353E-13</v>
      </c>
      <c r="K126" s="1">
        <f>ABS(C126-MIN('ID-23'!B133,'ID-25'!B133,'ID-66'!B133))</f>
        <v>3.3996820597231832E-13</v>
      </c>
    </row>
    <row r="127" spans="1:11" x14ac:dyDescent="0.25">
      <c r="A127" s="1">
        <v>15.375</v>
      </c>
      <c r="B127" s="15">
        <f>AVERAGE('ID-41'!B134,'ID-52'!B134,'ID-64'!B134,'ID-74'!B134,'ID-77'!B134)</f>
        <v>1.4096104293728979E-7</v>
      </c>
      <c r="C127" s="15">
        <f>AVERAGE('ID-23'!B134,'ID-25'!B134,'ID-66'!B134)</f>
        <v>1.4095978049099433E-7</v>
      </c>
      <c r="E127" s="1">
        <v>15.375</v>
      </c>
      <c r="F127" s="1">
        <f>ABS(B127-MAX('ID-41'!B134,'ID-52'!B134,'ID-64'!B134,'ID-74'!B134,'ID-77'!B134))</f>
        <v>6.5222142119799138E-13</v>
      </c>
      <c r="G127" s="1">
        <f>ABS(C127-MAX('ID-23'!B134,'ID-25'!B134,'ID-66'!B134))</f>
        <v>2.5615880367144125E-13</v>
      </c>
      <c r="I127" s="1">
        <v>15.375</v>
      </c>
      <c r="J127" s="1">
        <f>ABS(B127-MIN('ID-41'!B134,'ID-52'!B134,'ID-64'!B134,'ID-74'!B134,'ID-77'!B134))</f>
        <v>8.9241320779790278E-13</v>
      </c>
      <c r="K127" s="1">
        <f>ABS(C127-MIN('ID-23'!B134,'ID-25'!B134,'ID-66'!B134))</f>
        <v>3.5747771133365443E-13</v>
      </c>
    </row>
    <row r="128" spans="1:11" x14ac:dyDescent="0.25">
      <c r="A128" s="1">
        <v>15.5</v>
      </c>
      <c r="B128" s="15">
        <f>AVERAGE('ID-41'!B135,'ID-52'!B135,'ID-64'!B135,'ID-74'!B135,'ID-77'!B135)</f>
        <v>1.4096103593376622E-7</v>
      </c>
      <c r="C128" s="15">
        <f>AVERAGE('ID-23'!B135,'ID-25'!B135,'ID-66'!B135)</f>
        <v>1.4095976177072231E-7</v>
      </c>
      <c r="E128" s="1">
        <v>15.5</v>
      </c>
      <c r="F128" s="1">
        <f>ABS(B128-MAX('ID-41'!B135,'ID-52'!B135,'ID-64'!B135,'ID-74'!B135,'ID-77'!B135))</f>
        <v>6.5951872677031522E-13</v>
      </c>
      <c r="G128" s="1">
        <f>ABS(C128-MAX('ID-23'!B135,'ID-25'!B135,'ID-66'!B135))</f>
        <v>2.2884371467571905E-13</v>
      </c>
      <c r="I128" s="1">
        <v>15.5</v>
      </c>
      <c r="J128" s="1">
        <f>ABS(B128-MIN('ID-41'!B135,'ID-52'!B135,'ID-64'!B135,'ID-74'!B135,'ID-77'!B135))</f>
        <v>9.0862254622550507E-13</v>
      </c>
      <c r="K128" s="1">
        <f>ABS(C128-MIN('ID-23'!B135,'ID-25'!B135,'ID-66'!B135))</f>
        <v>3.5752851732274281E-13</v>
      </c>
    </row>
    <row r="129" spans="1:11" x14ac:dyDescent="0.25">
      <c r="A129" s="1">
        <v>15.625</v>
      </c>
      <c r="B129" s="15">
        <f>AVERAGE('ID-41'!B136,'ID-52'!B136,'ID-64'!B136,'ID-74'!B136,'ID-77'!B136)</f>
        <v>1.4096103971752499E-7</v>
      </c>
      <c r="C129" s="15">
        <f>AVERAGE('ID-23'!B136,'ID-25'!B136,'ID-66'!B136)</f>
        <v>1.4095976072557535E-7</v>
      </c>
      <c r="E129" s="1">
        <v>15.625</v>
      </c>
      <c r="F129" s="1">
        <f>ABS(B129-MAX('ID-41'!B136,'ID-52'!B136,'ID-64'!B136,'ID-74'!B136,'ID-77'!B136))</f>
        <v>6.620231910135929E-13</v>
      </c>
      <c r="G129" s="1">
        <f>ABS(C129-MAX('ID-23'!B136,'ID-25'!B136,'ID-66'!B136))</f>
        <v>2.5543277364233675E-13</v>
      </c>
      <c r="I129" s="1">
        <v>15.625</v>
      </c>
      <c r="J129" s="1">
        <f>ABS(B129-MIN('ID-41'!B136,'ID-52'!B136,'ID-64'!B136,'ID-74'!B136,'ID-77'!B136))</f>
        <v>8.9978855398319829E-13</v>
      </c>
      <c r="K129" s="1">
        <f>ABS(C129-MIN('ID-23'!B136,'ID-25'!B136,'ID-66'!B136))</f>
        <v>3.3528210035021664E-13</v>
      </c>
    </row>
    <row r="130" spans="1:11" x14ac:dyDescent="0.25">
      <c r="A130" s="1">
        <v>15.75</v>
      </c>
      <c r="B130" s="15">
        <f>AVERAGE('ID-41'!B137,'ID-52'!B137,'ID-64'!B137,'ID-74'!B137,'ID-77'!B137)</f>
        <v>1.4096102818434802E-7</v>
      </c>
      <c r="C130" s="15">
        <f>AVERAGE('ID-23'!B137,'ID-25'!B137,'ID-66'!B137)</f>
        <v>1.4095975085680634E-7</v>
      </c>
      <c r="E130" s="1">
        <v>15.75</v>
      </c>
      <c r="F130" s="1">
        <f>ABS(B130-MAX('ID-41'!B137,'ID-52'!B137,'ID-64'!B137,'ID-74'!B137,'ID-77'!B137))</f>
        <v>6.6189639198133394E-13</v>
      </c>
      <c r="G130" s="1">
        <f>ABS(C130-MAX('ID-23'!B137,'ID-25'!B137,'ID-66'!B137))</f>
        <v>2.7678157365409198E-13</v>
      </c>
      <c r="I130" s="1">
        <v>15.75</v>
      </c>
      <c r="J130" s="1">
        <f>ABS(B130-MIN('ID-41'!B137,'ID-52'!B137,'ID-64'!B137,'ID-74'!B137,'ID-77'!B137))</f>
        <v>9.1700211802357391E-13</v>
      </c>
      <c r="K130" s="1">
        <f>ABS(C130-MIN('ID-23'!B137,'ID-25'!B137,'ID-66'!B137))</f>
        <v>3.4593581132489466E-13</v>
      </c>
    </row>
    <row r="131" spans="1:11" x14ac:dyDescent="0.25">
      <c r="A131" s="1">
        <v>15.875</v>
      </c>
      <c r="B131" s="15">
        <f>AVERAGE('ID-41'!B138,'ID-52'!B138,'ID-64'!B138,'ID-74'!B138,'ID-77'!B138)</f>
        <v>1.409610267143482E-7</v>
      </c>
      <c r="C131" s="15">
        <f>AVERAGE('ID-23'!B138,'ID-25'!B138,'ID-66'!B138)</f>
        <v>1.40959792514308E-7</v>
      </c>
      <c r="E131" s="1">
        <v>15.875</v>
      </c>
      <c r="F131" s="1">
        <f>ABS(B131-MAX('ID-41'!B138,'ID-52'!B138,'ID-64'!B138,'ID-74'!B138,'ID-77'!B138))</f>
        <v>6.7655043879261575E-13</v>
      </c>
      <c r="G131" s="1">
        <f>ABS(C131-MAX('ID-23'!B138,'ID-25'!B138,'ID-66'!B138))</f>
        <v>2.5785369600540858E-13</v>
      </c>
      <c r="I131" s="1">
        <v>15.875</v>
      </c>
      <c r="J131" s="1">
        <f>ABS(B131-MIN('ID-41'!B138,'ID-52'!B138,'ID-64'!B138,'ID-74'!B138,'ID-77'!B138))</f>
        <v>9.0600848219219045E-13</v>
      </c>
      <c r="K131" s="1">
        <f>ABS(C131-MIN('ID-23'!B138,'ID-25'!B138,'ID-66'!B138))</f>
        <v>2.5636945300977798E-13</v>
      </c>
    </row>
    <row r="132" spans="1:11" x14ac:dyDescent="0.25">
      <c r="A132" s="1">
        <v>16</v>
      </c>
      <c r="B132" s="15">
        <f>AVERAGE('ID-41'!B139,'ID-52'!B139,'ID-64'!B139,'ID-74'!B139,'ID-77'!B139)</f>
        <v>1.4096102088841819E-7</v>
      </c>
      <c r="C132" s="15">
        <f>AVERAGE('ID-23'!B139,'ID-25'!B139,'ID-66'!B139)</f>
        <v>1.4095979174291433E-7</v>
      </c>
      <c r="E132" s="1">
        <v>16</v>
      </c>
      <c r="F132" s="1">
        <f>ABS(B132-MAX('ID-41'!B139,'ID-52'!B139,'ID-64'!B139,'ID-74'!B139,'ID-77'!B139))</f>
        <v>6.8028717180857534E-13</v>
      </c>
      <c r="G132" s="1">
        <f>ABS(C132-MAX('ID-23'!B139,'ID-25'!B139,'ID-66'!B139))</f>
        <v>2.9384990767526264E-13</v>
      </c>
      <c r="I132" s="1">
        <v>16</v>
      </c>
      <c r="J132" s="1">
        <f>ABS(B132-MIN('ID-41'!B139,'ID-52'!B139,'ID-64'!B139,'ID-74'!B139,'ID-77'!B139))</f>
        <v>9.1737789119396149E-13</v>
      </c>
      <c r="K132" s="1">
        <f>ABS(C132-MIN('ID-23'!B139,'ID-25'!B139,'ID-66'!B139))</f>
        <v>1.753064513317765E-13</v>
      </c>
    </row>
    <row r="133" spans="1:11" x14ac:dyDescent="0.25">
      <c r="A133" s="1">
        <v>16.125</v>
      </c>
      <c r="B133" s="15">
        <f>AVERAGE('ID-41'!B140,'ID-52'!B140,'ID-64'!B140,'ID-74'!B140,'ID-77'!B140)</f>
        <v>1.4096101787242479E-7</v>
      </c>
      <c r="C133" s="15">
        <f>AVERAGE('ID-23'!B140,'ID-25'!B140,'ID-66'!B140)</f>
        <v>1.4095977830040468E-7</v>
      </c>
      <c r="E133" s="1">
        <v>16.125</v>
      </c>
      <c r="F133" s="1">
        <f>ABS(B133-MAX('ID-41'!B140,'ID-52'!B140,'ID-64'!B140,'ID-74'!B140,'ID-77'!B140))</f>
        <v>6.7570317420832015E-13</v>
      </c>
      <c r="G133" s="1">
        <f>ABS(C133-MAX('ID-23'!B140,'ID-25'!B140,'ID-66'!B140))</f>
        <v>3.0233100232776032E-13</v>
      </c>
      <c r="I133" s="1">
        <v>16.125</v>
      </c>
      <c r="J133" s="1">
        <f>ABS(B133-MIN('ID-41'!B140,'ID-52'!B140,'ID-64'!B140,'ID-74'!B140,'ID-77'!B140))</f>
        <v>9.2735072878944211E-13</v>
      </c>
      <c r="K133" s="1">
        <f>ABS(C133-MIN('ID-23'!B140,'ID-25'!B140,'ID-66'!B140))</f>
        <v>1.9671998467185534E-13</v>
      </c>
    </row>
    <row r="134" spans="1:11" x14ac:dyDescent="0.25">
      <c r="A134" s="1">
        <v>16.25</v>
      </c>
      <c r="B134" s="15">
        <f>AVERAGE('ID-41'!B141,'ID-52'!B141,'ID-64'!B141,'ID-74'!B141,'ID-77'!B141)</f>
        <v>1.4096101785691282E-7</v>
      </c>
      <c r="C134" s="15">
        <f>AVERAGE('ID-23'!B141,'ID-25'!B141,'ID-66'!B141)</f>
        <v>1.4095974680908067E-7</v>
      </c>
      <c r="E134" s="1">
        <v>16.25</v>
      </c>
      <c r="F134" s="1">
        <f>ABS(B134-MAX('ID-41'!B141,'ID-52'!B141,'ID-64'!B141,'ID-74'!B141,'ID-77'!B141))</f>
        <v>6.6254967119763172E-13</v>
      </c>
      <c r="G134" s="1">
        <f>ABS(C134-MAX('ID-23'!B141,'ID-25'!B141,'ID-66'!B141))</f>
        <v>3.2066529633354597E-13</v>
      </c>
      <c r="I134" s="1">
        <v>16.25</v>
      </c>
      <c r="J134" s="1">
        <f>ABS(B134-MIN('ID-41'!B141,'ID-52'!B141,'ID-64'!B141,'ID-74'!B141,'ID-77'!B141))</f>
        <v>9.3050608581309803E-13</v>
      </c>
      <c r="K134" s="1">
        <f>ABS(C134-MIN('ID-23'!B141,'ID-25'!B141,'ID-66'!B141))</f>
        <v>2.6533931068678311E-13</v>
      </c>
    </row>
    <row r="135" spans="1:11" x14ac:dyDescent="0.25">
      <c r="A135" s="1">
        <v>16.375</v>
      </c>
      <c r="B135" s="15">
        <f>AVERAGE('ID-41'!B142,'ID-52'!B142,'ID-64'!B142,'ID-74'!B142,'ID-77'!B142)</f>
        <v>1.409610122639086E-7</v>
      </c>
      <c r="C135" s="15">
        <f>AVERAGE('ID-23'!B142,'ID-25'!B142,'ID-66'!B142)</f>
        <v>1.4095975010638766E-7</v>
      </c>
      <c r="E135" s="1">
        <v>16.375</v>
      </c>
      <c r="F135" s="1">
        <f>ABS(B135-MAX('ID-41'!B142,'ID-52'!B142,'ID-64'!B142,'ID-74'!B142,'ID-77'!B142))</f>
        <v>6.5808772138360632E-13</v>
      </c>
      <c r="G135" s="1">
        <f>ABS(C135-MAX('ID-23'!B142,'ID-25'!B142,'ID-66'!B142))</f>
        <v>3.0572777634099879E-13</v>
      </c>
      <c r="I135" s="1">
        <v>16.375</v>
      </c>
      <c r="J135" s="1">
        <f>ABS(B135-MIN('ID-41'!B142,'ID-52'!B142,'ID-64'!B142,'ID-74'!B142,'ID-77'!B142))</f>
        <v>9.352343415946001E-13</v>
      </c>
      <c r="K135" s="1">
        <f>ABS(C135-MIN('ID-23'!B142,'ID-25'!B142,'ID-66'!B142))</f>
        <v>2.4391795266809577E-13</v>
      </c>
    </row>
    <row r="136" spans="1:11" x14ac:dyDescent="0.25">
      <c r="A136" s="1">
        <v>16.5</v>
      </c>
      <c r="B136" s="15">
        <f>AVERAGE('ID-41'!B143,'ID-52'!B143,'ID-64'!B143,'ID-74'!B143,'ID-77'!B143)</f>
        <v>1.4096101833345019E-7</v>
      </c>
      <c r="C136" s="15">
        <f>AVERAGE('ID-23'!B143,'ID-25'!B143,'ID-66'!B143)</f>
        <v>1.40959749872586E-7</v>
      </c>
      <c r="E136" s="1">
        <v>16.5</v>
      </c>
      <c r="F136" s="1">
        <f>ABS(B136-MAX('ID-41'!B143,'ID-52'!B143,'ID-64'!B143,'ID-74'!B143,'ID-77'!B143))</f>
        <v>6.4990057680995904E-13</v>
      </c>
      <c r="G136" s="1">
        <f>ABS(C136-MAX('ID-23'!B143,'ID-25'!B143,'ID-66'!B143))</f>
        <v>2.9831956000986368E-13</v>
      </c>
      <c r="I136" s="1">
        <v>16.5</v>
      </c>
      <c r="J136" s="1">
        <f>ABS(B136-MIN('ID-41'!B143,'ID-52'!B143,'ID-64'!B143,'ID-74'!B143,'ID-77'!B143))</f>
        <v>9.1908491118684893E-13</v>
      </c>
      <c r="K136" s="1">
        <f>ABS(C136-MIN('ID-23'!B143,'ID-25'!B143,'ID-66'!B143))</f>
        <v>2.1996016499735793E-13</v>
      </c>
    </row>
    <row r="137" spans="1:11" x14ac:dyDescent="0.25">
      <c r="A137" s="1">
        <v>16.625</v>
      </c>
      <c r="B137" s="15">
        <f>AVERAGE('ID-41'!B144,'ID-52'!B144,'ID-64'!B144,'ID-74'!B144,'ID-77'!B144)</f>
        <v>1.4096101278011237E-7</v>
      </c>
      <c r="C137" s="15">
        <f>AVERAGE('ID-23'!B144,'ID-25'!B144,'ID-66'!B144)</f>
        <v>1.4095989156087601E-7</v>
      </c>
      <c r="E137" s="1">
        <v>16.625</v>
      </c>
      <c r="F137" s="1">
        <f>ABS(B137-MAX('ID-41'!B144,'ID-52'!B144,'ID-64'!B144,'ID-74'!B144,'ID-77'!B144))</f>
        <v>6.2160405763154936E-13</v>
      </c>
      <c r="G137" s="1">
        <f>ABS(C137-MAX('ID-23'!B144,'ID-25'!B144,'ID-66'!B144))</f>
        <v>1.5918262598886699E-13</v>
      </c>
      <c r="I137" s="1">
        <v>16.625</v>
      </c>
      <c r="J137" s="1">
        <f>ABS(B137-MIN('ID-41'!B144,'ID-52'!B144,'ID-64'!B144,'ID-74'!B144,'ID-77'!B144))</f>
        <v>9.0489116637836278E-13</v>
      </c>
      <c r="K137" s="1">
        <f>ABS(C137-MIN('ID-23'!B144,'ID-25'!B144,'ID-66'!B144))</f>
        <v>2.830764210008265E-13</v>
      </c>
    </row>
    <row r="138" spans="1:11" x14ac:dyDescent="0.25">
      <c r="A138" s="1">
        <v>16.75</v>
      </c>
      <c r="B138" s="15">
        <f>AVERAGE('ID-41'!B145,'ID-52'!B145,'ID-64'!B145,'ID-74'!B145,'ID-77'!B145)</f>
        <v>1.409610137812442E-7</v>
      </c>
      <c r="C138" s="15">
        <f>AVERAGE('ID-23'!B145,'ID-25'!B145,'ID-66'!B145)</f>
        <v>1.4095989311313268E-7</v>
      </c>
      <c r="E138" s="1">
        <v>16.75</v>
      </c>
      <c r="F138" s="1">
        <f>ABS(B138-MAX('ID-41'!B145,'ID-52'!B145,'ID-64'!B145,'ID-74'!B145,'ID-77'!B145))</f>
        <v>6.1468515579630992E-13</v>
      </c>
      <c r="G138" s="1">
        <f>ABS(C138-MAX('ID-23'!B145,'ID-25'!B145,'ID-66'!B145))</f>
        <v>1.8367548932223416E-13</v>
      </c>
      <c r="I138" s="1">
        <v>16.75</v>
      </c>
      <c r="J138" s="1">
        <f>ABS(B138-MIN('ID-41'!B145,'ID-52'!B145,'ID-64'!B145,'ID-74'!B145,'ID-77'!B145))</f>
        <v>9.1631566320017991E-13</v>
      </c>
      <c r="K138" s="1">
        <f>ABS(C138-MIN('ID-23'!B145,'ID-25'!B145,'ID-66'!B145))</f>
        <v>2.6129443367558752E-13</v>
      </c>
    </row>
    <row r="139" spans="1:11" x14ac:dyDescent="0.25">
      <c r="A139" s="1">
        <v>16.875</v>
      </c>
      <c r="B139" s="15">
        <f>AVERAGE('ID-41'!B146,'ID-52'!B146,'ID-64'!B146,'ID-74'!B146,'ID-77'!B146)</f>
        <v>1.4096100988150922E-7</v>
      </c>
      <c r="C139" s="15">
        <f>AVERAGE('ID-23'!B146,'ID-25'!B146,'ID-66'!B146)</f>
        <v>1.4095986422560667E-7</v>
      </c>
      <c r="E139" s="1">
        <v>16.875</v>
      </c>
      <c r="F139" s="1">
        <f>ABS(B139-MAX('ID-41'!B146,'ID-52'!B146,'ID-64'!B146,'ID-74'!B146,'ID-77'!B146))</f>
        <v>6.015069027740703E-13</v>
      </c>
      <c r="G139" s="1">
        <f>ABS(C139-MAX('ID-23'!B146,'ID-25'!B146,'ID-66'!B146))</f>
        <v>1.1121720834356889E-13</v>
      </c>
      <c r="I139" s="1">
        <v>16.875</v>
      </c>
      <c r="J139" s="1">
        <f>ABS(B139-MIN('ID-41'!B146,'ID-52'!B146,'ID-64'!B146,'ID-74'!B146,'ID-77'!B146))</f>
        <v>8.9877043822123007E-13</v>
      </c>
      <c r="K139" s="1">
        <f>ABS(C139-MIN('ID-23'!B146,'ID-25'!B146,'ID-66'!B146))</f>
        <v>2.0151588167225872E-13</v>
      </c>
    </row>
    <row r="140" spans="1:11" x14ac:dyDescent="0.25">
      <c r="A140" s="1">
        <v>17</v>
      </c>
      <c r="B140" s="15">
        <f>AVERAGE('ID-41'!B147,'ID-52'!B147,'ID-64'!B147,'ID-74'!B147,'ID-77'!B147)</f>
        <v>1.4096100974013299E-7</v>
      </c>
      <c r="C140" s="15">
        <f>AVERAGE('ID-23'!B147,'ID-25'!B147,'ID-66'!B147)</f>
        <v>1.4095996140365835E-7</v>
      </c>
      <c r="E140" s="1">
        <v>17</v>
      </c>
      <c r="F140" s="1">
        <f>ABS(B140-MAX('ID-41'!B147,'ID-52'!B147,'ID-64'!B147,'ID-74'!B147,'ID-77'!B147))</f>
        <v>6.0072095299900231E-13</v>
      </c>
      <c r="G140" s="1">
        <f>ABS(C140-MAX('ID-23'!B147,'ID-25'!B147,'ID-66'!B147))</f>
        <v>9.725369765158853E-14</v>
      </c>
      <c r="I140" s="1">
        <v>17</v>
      </c>
      <c r="J140" s="1">
        <f>ABS(B140-MIN('ID-41'!B147,'ID-52'!B147,'ID-64'!B147,'ID-74'!B147,'ID-77'!B147))</f>
        <v>9.148232809855498E-13</v>
      </c>
      <c r="K140" s="1">
        <f>ABS(C140-MIN('ID-23'!B147,'ID-25'!B147,'ID-66'!B147))</f>
        <v>1.837882033347808E-13</v>
      </c>
    </row>
    <row r="141" spans="1:11" x14ac:dyDescent="0.25">
      <c r="A141" s="1">
        <v>17.125</v>
      </c>
      <c r="B141" s="15">
        <f>AVERAGE('ID-41'!B148,'ID-52'!B148,'ID-64'!B148,'ID-74'!B148,'ID-77'!B148)</f>
        <v>1.4096101114546523E-7</v>
      </c>
      <c r="C141" s="15">
        <f>AVERAGE('ID-23'!B148,'ID-25'!B148,'ID-66'!B148)</f>
        <v>1.4096000917028932E-7</v>
      </c>
      <c r="E141" s="1">
        <v>17.125</v>
      </c>
      <c r="F141" s="1">
        <f>ABS(B141-MAX('ID-41'!B148,'ID-52'!B148,'ID-64'!B148,'ID-74'!B148,'ID-77'!B148))</f>
        <v>6.0336390477334568E-13</v>
      </c>
      <c r="G141" s="1">
        <f>ABS(C141-MAX('ID-23'!B148,'ID-25'!B148,'ID-66'!B148))</f>
        <v>1.1559445867451713E-13</v>
      </c>
      <c r="I141" s="1">
        <v>17.125</v>
      </c>
      <c r="J141" s="1">
        <f>ABS(B141-MIN('ID-41'!B148,'ID-52'!B148,'ID-64'!B148,'ID-74'!B148,'ID-77'!B148))</f>
        <v>9.2421696922658684E-13</v>
      </c>
      <c r="K141" s="1">
        <f>ABS(C141-MIN('ID-23'!B148,'ID-25'!B148,'ID-66'!B148))</f>
        <v>1.6503566232674221E-13</v>
      </c>
    </row>
    <row r="142" spans="1:11" x14ac:dyDescent="0.25">
      <c r="A142" s="1">
        <v>17.25</v>
      </c>
      <c r="B142" s="15">
        <f>AVERAGE('ID-41'!B149,'ID-52'!B149,'ID-64'!B149,'ID-74'!B149,'ID-77'!B149)</f>
        <v>1.409610156563438E-7</v>
      </c>
      <c r="C142" s="15">
        <f>AVERAGE('ID-23'!B149,'ID-25'!B149,'ID-66'!B149)</f>
        <v>1.4096005400319302E-7</v>
      </c>
      <c r="E142" s="1">
        <v>17.25</v>
      </c>
      <c r="F142" s="1">
        <f>ABS(B142-MAX('ID-41'!B149,'ID-52'!B149,'ID-64'!B149,'ID-74'!B149,'ID-77'!B149))</f>
        <v>5.9661565220430007E-13</v>
      </c>
      <c r="G142" s="1">
        <f>ABS(C142-MAX('ID-23'!B149,'ID-25'!B149,'ID-66'!B149))</f>
        <v>2.256843679680629E-13</v>
      </c>
      <c r="I142" s="1">
        <v>17.25</v>
      </c>
      <c r="J142" s="1">
        <f>ABS(B142-MIN('ID-41'!B149,'ID-52'!B149,'ID-64'!B149,'ID-74'!B149,'ID-77'!B149))</f>
        <v>9.3036960278550201E-13</v>
      </c>
      <c r="K142" s="1">
        <f>ABS(C142-MIN('ID-23'!B149,'ID-25'!B149,'ID-66'!B149))</f>
        <v>2.4624790800720656E-13</v>
      </c>
    </row>
    <row r="143" spans="1:11" x14ac:dyDescent="0.25">
      <c r="A143" s="1">
        <v>17.375</v>
      </c>
      <c r="B143" s="15">
        <f>AVERAGE('ID-41'!B150,'ID-52'!B150,'ID-64'!B150,'ID-74'!B150,'ID-77'!B150)</f>
        <v>1.4096101385432101E-7</v>
      </c>
      <c r="C143" s="15">
        <f>AVERAGE('ID-23'!B150,'ID-25'!B150,'ID-66'!B150)</f>
        <v>1.4096009307330467E-7</v>
      </c>
      <c r="E143" s="1">
        <v>17.375</v>
      </c>
      <c r="F143" s="1">
        <f>ABS(B143-MAX('ID-41'!B150,'ID-52'!B150,'ID-64'!B150,'ID-74'!B150,'ID-77'!B150))</f>
        <v>5.9798946097656157E-13</v>
      </c>
      <c r="G143" s="1">
        <f>ABS(C143-MAX('ID-23'!B150,'ID-25'!B150,'ID-66'!B150))</f>
        <v>1.674438103212387E-13</v>
      </c>
      <c r="I143" s="1">
        <v>17.375</v>
      </c>
      <c r="J143" s="1">
        <f>ABS(B143-MIN('ID-41'!B150,'ID-52'!B150,'ID-64'!B150,'ID-74'!B150,'ID-77'!B150))</f>
        <v>9.3172116301979401E-13</v>
      </c>
      <c r="K143" s="1">
        <f>ABS(C143-MIN('ID-23'!B150,'ID-25'!B150,'ID-66'!B150))</f>
        <v>1.636809346656835E-13</v>
      </c>
    </row>
    <row r="144" spans="1:11" x14ac:dyDescent="0.25">
      <c r="A144" s="1">
        <v>17.5</v>
      </c>
      <c r="B144" s="15">
        <f>AVERAGE('ID-41'!B151,'ID-52'!B151,'ID-64'!B151,'ID-74'!B151,'ID-77'!B151)</f>
        <v>1.4096101192318722E-7</v>
      </c>
      <c r="C144" s="15">
        <f>AVERAGE('ID-23'!B151,'ID-25'!B151,'ID-66'!B151)</f>
        <v>1.40960109027257E-7</v>
      </c>
      <c r="E144" s="1">
        <v>17.5</v>
      </c>
      <c r="F144" s="1">
        <f>ABS(B144-MAX('ID-41'!B151,'ID-52'!B151,'ID-64'!B151,'ID-74'!B151,'ID-77'!B151))</f>
        <v>5.8751261577522616E-13</v>
      </c>
      <c r="G144" s="1">
        <f>ABS(C144-MAX('ID-23'!B151,'ID-25'!B151,'ID-66'!B151))</f>
        <v>1.4110910399314602E-13</v>
      </c>
      <c r="I144" s="1">
        <v>17.5</v>
      </c>
      <c r="J144" s="1">
        <f>ABS(B144-MIN('ID-41'!B151,'ID-52'!B151,'ID-64'!B151,'ID-74'!B151,'ID-77'!B151))</f>
        <v>9.3109315521676602E-13</v>
      </c>
      <c r="K144" s="1">
        <f>ABS(C144-MIN('ID-23'!B151,'ID-25'!B151,'ID-66'!B151))</f>
        <v>1.714087129961836E-13</v>
      </c>
    </row>
    <row r="145" spans="1:11" x14ac:dyDescent="0.25">
      <c r="A145" s="1">
        <v>17.625</v>
      </c>
      <c r="B145" s="15">
        <f>AVERAGE('ID-41'!B152,'ID-52'!B152,'ID-64'!B152,'ID-74'!B152,'ID-77'!B152)</f>
        <v>1.4096101286119479E-7</v>
      </c>
      <c r="C145" s="15">
        <f>AVERAGE('ID-23'!B152,'ID-25'!B152,'ID-66'!B152)</f>
        <v>1.4096014045497167E-7</v>
      </c>
      <c r="E145" s="1">
        <v>17.625</v>
      </c>
      <c r="F145" s="1">
        <f>ABS(B145-MAX('ID-41'!B152,'ID-52'!B152,'ID-64'!B152,'ID-74'!B152,'ID-77'!B152))</f>
        <v>5.7974519622338522E-13</v>
      </c>
      <c r="G145" s="1">
        <f>ABS(C145-MAX('ID-23'!B152,'ID-25'!B152,'ID-66'!B152))</f>
        <v>1.6016090534133959E-13</v>
      </c>
      <c r="I145" s="1">
        <v>17.625</v>
      </c>
      <c r="J145" s="1">
        <f>ABS(B145-MIN('ID-41'!B152,'ID-52'!B152,'ID-64'!B152,'ID-74'!B152,'ID-77'!B152))</f>
        <v>9.1119675878801947E-13</v>
      </c>
      <c r="K145" s="1">
        <f>ABS(C145-MIN('ID-23'!B152,'ID-25'!B152,'ID-66'!B152))</f>
        <v>1.6984019967201251E-13</v>
      </c>
    </row>
    <row r="146" spans="1:11" x14ac:dyDescent="0.25">
      <c r="A146" s="1">
        <v>17.75</v>
      </c>
      <c r="B146" s="15">
        <f>AVERAGE('ID-41'!B153,'ID-52'!B153,'ID-64'!B153,'ID-74'!B153,'ID-77'!B153)</f>
        <v>1.409610220175584E-7</v>
      </c>
      <c r="C146" s="15">
        <f>AVERAGE('ID-23'!B153,'ID-25'!B153,'ID-66'!B153)</f>
        <v>1.4096014125681035E-7</v>
      </c>
      <c r="E146" s="1">
        <v>17.75</v>
      </c>
      <c r="F146" s="1">
        <f>ABS(B146-MAX('ID-41'!B153,'ID-52'!B153,'ID-64'!B153,'ID-74'!B153,'ID-77'!B153))</f>
        <v>5.6961193559048298E-13</v>
      </c>
      <c r="G146" s="1">
        <f>ABS(C146-MAX('ID-23'!B153,'ID-25'!B153,'ID-66'!B153))</f>
        <v>1.5599627163568763E-13</v>
      </c>
      <c r="I146" s="1">
        <v>17.75</v>
      </c>
      <c r="J146" s="1">
        <f>ABS(B146-MIN('ID-41'!B153,'ID-52'!B153,'ID-64'!B153,'ID-74'!B153,'ID-77'!B153))</f>
        <v>8.9501049740248821E-13</v>
      </c>
      <c r="K146" s="1">
        <f>ABS(C146-MIN('ID-23'!B153,'ID-25'!B153,'ID-66'!B153))</f>
        <v>1.3735722634572688E-13</v>
      </c>
    </row>
    <row r="147" spans="1:11" x14ac:dyDescent="0.25">
      <c r="A147" s="1">
        <v>17.875</v>
      </c>
      <c r="B147" s="15">
        <f>AVERAGE('ID-41'!B154,'ID-52'!B154,'ID-64'!B154,'ID-74'!B154,'ID-77'!B154)</f>
        <v>1.4096103032892361E-7</v>
      </c>
      <c r="C147" s="15">
        <f>AVERAGE('ID-23'!B154,'ID-25'!B154,'ID-66'!B154)</f>
        <v>1.4096017258932865E-7</v>
      </c>
      <c r="E147" s="1">
        <v>17.875</v>
      </c>
      <c r="F147" s="1">
        <f>ABS(B147-MAX('ID-41'!B154,'ID-52'!B154,'ID-64'!B154,'ID-74'!B154,'ID-77'!B154))</f>
        <v>5.8320816938193231E-13</v>
      </c>
      <c r="G147" s="1">
        <f>ABS(C147-MAX('ID-23'!B154,'ID-25'!B154,'ID-66'!B154))</f>
        <v>1.1499997635613212E-13</v>
      </c>
      <c r="I147" s="1">
        <v>17.875</v>
      </c>
      <c r="J147" s="1">
        <f>ABS(B147-MIN('ID-41'!B154,'ID-52'!B154,'ID-64'!B154,'ID-74'!B154,'ID-77'!B154))</f>
        <v>8.777622906145424E-13</v>
      </c>
      <c r="K147" s="1">
        <f>ABS(C147-MIN('ID-23'!B154,'ID-25'!B154,'ID-66'!B154))</f>
        <v>7.2095420666739893E-14</v>
      </c>
    </row>
    <row r="148" spans="1:11" x14ac:dyDescent="0.25">
      <c r="A148" s="1">
        <v>18</v>
      </c>
      <c r="B148" s="15">
        <f>AVERAGE('ID-41'!B155,'ID-52'!B155,'ID-64'!B155,'ID-74'!B155,'ID-77'!B155)</f>
        <v>1.4096103703630462E-7</v>
      </c>
      <c r="C148" s="15">
        <f>AVERAGE('ID-23'!B155,'ID-25'!B155,'ID-66'!B155)</f>
        <v>1.4096016986611932E-7</v>
      </c>
      <c r="E148" s="1">
        <v>18</v>
      </c>
      <c r="F148" s="1">
        <f>ABS(B148-MAX('ID-41'!B155,'ID-52'!B155,'ID-64'!B155,'ID-74'!B155,'ID-77'!B155))</f>
        <v>5.8546314938795866E-13</v>
      </c>
      <c r="G148" s="1">
        <f>ABS(C148-MAX('ID-23'!B155,'ID-25'!B155,'ID-66'!B155))</f>
        <v>7.5003044693762919E-14</v>
      </c>
      <c r="I148" s="1">
        <v>18</v>
      </c>
      <c r="J148" s="1">
        <f>ABS(B148-MIN('ID-41'!B155,'ID-52'!B155,'ID-64'!B155,'ID-74'!B155,'ID-77'!B155))</f>
        <v>8.7076577660618393E-13</v>
      </c>
      <c r="K148" s="1">
        <f>ABS(C148-MIN('ID-23'!B155,'ID-25'!B155,'ID-66'!B155))</f>
        <v>6.0343634311040421E-14</v>
      </c>
    </row>
    <row r="149" spans="1:11" x14ac:dyDescent="0.25">
      <c r="A149" s="1">
        <v>18.125</v>
      </c>
      <c r="B149" s="15">
        <f>AVERAGE('ID-41'!B156,'ID-52'!B156,'ID-64'!B156,'ID-74'!B156,'ID-77'!B156)</f>
        <v>1.4096104471875078E-7</v>
      </c>
      <c r="C149" s="15">
        <f>AVERAGE('ID-23'!B156,'ID-25'!B156,'ID-66'!B156)</f>
        <v>1.4096016363455666E-7</v>
      </c>
      <c r="E149" s="1">
        <v>18.125</v>
      </c>
      <c r="F149" s="1">
        <f>ABS(B149-MAX('ID-41'!B156,'ID-52'!B156,'ID-64'!B156,'ID-74'!B156,'ID-77'!B156))</f>
        <v>5.9088096823319423E-13</v>
      </c>
      <c r="G149" s="1">
        <f>ABS(C149-MAX('ID-23'!B156,'ID-25'!B156,'ID-66'!B156))</f>
        <v>6.7206664344301529E-14</v>
      </c>
      <c r="I149" s="1">
        <v>18.125</v>
      </c>
      <c r="J149" s="1">
        <f>ABS(B149-MIN('ID-41'!B156,'ID-52'!B156,'ID-64'!B156,'ID-74'!B156,'ID-77'!B156))</f>
        <v>8.6898906676580291E-13</v>
      </c>
      <c r="K149" s="1">
        <f>ABS(C149-MIN('ID-23'!B156,'ID-25'!B156,'ID-66'!B156))</f>
        <v>3.4998877649488491E-14</v>
      </c>
    </row>
    <row r="150" spans="1:11" x14ac:dyDescent="0.25">
      <c r="A150" s="1">
        <v>18.25</v>
      </c>
      <c r="B150" s="15">
        <f>AVERAGE('ID-41'!B157,'ID-52'!B157,'ID-64'!B157,'ID-74'!B157,'ID-77'!B157)</f>
        <v>1.4096104267965901E-7</v>
      </c>
      <c r="C150" s="15">
        <f>AVERAGE('ID-23'!B157,'ID-25'!B157,'ID-66'!B157)</f>
        <v>1.4096020333937101E-7</v>
      </c>
      <c r="E150" s="1">
        <v>18.25</v>
      </c>
      <c r="F150" s="1">
        <f>ABS(B150-MAX('ID-41'!B157,'ID-52'!B157,'ID-64'!B157,'ID-74'!B157,'ID-77'!B157))</f>
        <v>5.9661121899267282E-13</v>
      </c>
      <c r="G150" s="1">
        <f>ABS(C150-MAX('ID-23'!B157,'ID-25'!B157,'ID-66'!B157))</f>
        <v>7.8135857988467216E-14</v>
      </c>
      <c r="I150" s="1">
        <v>18.25</v>
      </c>
      <c r="J150" s="1">
        <f>ABS(B150-MIN('ID-41'!B157,'ID-52'!B157,'ID-64'!B157,'ID-74'!B157,'ID-77'!B157))</f>
        <v>8.6513938500329117E-13</v>
      </c>
      <c r="K150" s="1">
        <f>ABS(C150-MIN('ID-23'!B157,'ID-25'!B157,'ID-66'!B157))</f>
        <v>6.9269829001331588E-14</v>
      </c>
    </row>
    <row r="151" spans="1:11" x14ac:dyDescent="0.25">
      <c r="A151" s="1">
        <v>18.375</v>
      </c>
      <c r="B151" s="15">
        <f>AVERAGE('ID-41'!B158,'ID-52'!B158,'ID-64'!B158,'ID-74'!B158,'ID-77'!B158)</f>
        <v>1.4096104693520561E-7</v>
      </c>
      <c r="C151" s="15">
        <f>AVERAGE('ID-23'!B158,'ID-25'!B158,'ID-66'!B158)</f>
        <v>1.40960236326366E-7</v>
      </c>
      <c r="E151" s="1">
        <v>18.375</v>
      </c>
      <c r="F151" s="1">
        <f>ABS(B151-MAX('ID-41'!B158,'ID-52'!B158,'ID-64'!B158,'ID-74'!B158,'ID-77'!B158))</f>
        <v>5.9366601338432954E-13</v>
      </c>
      <c r="G151" s="1">
        <f>ABS(C151-MAX('ID-23'!B158,'ID-25'!B158,'ID-66'!B158))</f>
        <v>7.1799782001239366E-14</v>
      </c>
      <c r="I151" s="1">
        <v>18.375</v>
      </c>
      <c r="J151" s="1">
        <f>ABS(B151-MIN('ID-41'!B158,'ID-52'!B158,'ID-64'!B158,'ID-74'!B158,'ID-77'!B158))</f>
        <v>8.4203197460411141E-13</v>
      </c>
      <c r="K151" s="1">
        <f>ABS(C151-MIN('ID-23'!B158,'ID-25'!B158,'ID-66'!B158))</f>
        <v>9.2765925005844677E-14</v>
      </c>
    </row>
    <row r="152" spans="1:11" x14ac:dyDescent="0.25">
      <c r="A152" s="1">
        <v>18.5</v>
      </c>
      <c r="B152" s="15">
        <f>AVERAGE('ID-41'!B159,'ID-52'!B159,'ID-64'!B159,'ID-74'!B159,'ID-77'!B159)</f>
        <v>1.4096106028710761E-7</v>
      </c>
      <c r="C152" s="15">
        <f>AVERAGE('ID-23'!B159,'ID-25'!B159,'ID-66'!B159)</f>
        <v>1.4096023230850902E-7</v>
      </c>
      <c r="E152" s="1">
        <v>18.5</v>
      </c>
      <c r="F152" s="1">
        <f>ABS(B152-MAX('ID-41'!B159,'ID-52'!B159,'ID-64'!B159,'ID-74'!B159,'ID-77'!B159))</f>
        <v>5.8269733540520671E-13</v>
      </c>
      <c r="G152" s="1">
        <f>ABS(C152-MAX('ID-23'!B159,'ID-25'!B159,'ID-66'!B159))</f>
        <v>8.6955081973110601E-14</v>
      </c>
      <c r="I152" s="1">
        <v>18.5</v>
      </c>
      <c r="J152" s="1">
        <f>ABS(B152-MIN('ID-41'!B159,'ID-52'!B159,'ID-64'!B159,'ID-74'!B159,'ID-77'!B159))</f>
        <v>8.1683165460953021E-13</v>
      </c>
      <c r="K152" s="1">
        <f>ABS(C152-MIN('ID-23'!B159,'ID-25'!B159,'ID-66'!B159))</f>
        <v>8.2250290010099099E-14</v>
      </c>
    </row>
    <row r="153" spans="1:11" x14ac:dyDescent="0.25">
      <c r="A153" s="1">
        <v>18.625</v>
      </c>
      <c r="B153" s="15">
        <f>AVERAGE('ID-41'!B160,'ID-52'!B160,'ID-64'!B160,'ID-74'!B160,'ID-77'!B160)</f>
        <v>1.4096106769377239E-7</v>
      </c>
      <c r="C153" s="15">
        <f>AVERAGE('ID-23'!B160,'ID-25'!B160,'ID-66'!B160)</f>
        <v>1.4096024124040265E-7</v>
      </c>
      <c r="E153" s="1">
        <v>18.625</v>
      </c>
      <c r="F153" s="1">
        <f>ABS(B153-MAX('ID-41'!B160,'ID-52'!B160,'ID-64'!B160,'ID-74'!B160,'ID-77'!B160))</f>
        <v>6.0682223661485829E-13</v>
      </c>
      <c r="G153" s="1">
        <f>ABS(C153-MAX('ID-23'!B160,'ID-25'!B160,'ID-66'!B160))</f>
        <v>1.2604613834170115E-13</v>
      </c>
      <c r="I153" s="1">
        <v>18.625</v>
      </c>
      <c r="J153" s="1">
        <f>ABS(B153-MIN('ID-41'!B160,'ID-52'!B160,'ID-64'!B160,'ID-74'!B160,'ID-77'!B160))</f>
        <v>8.1755862939800826E-13</v>
      </c>
      <c r="K153" s="1">
        <f>ABS(C153-MIN('ID-23'!B160,'ID-25'!B160,'ID-66'!B160))</f>
        <v>1.6037615165982996E-13</v>
      </c>
    </row>
    <row r="154" spans="1:11" x14ac:dyDescent="0.25">
      <c r="A154" s="1">
        <v>18.75</v>
      </c>
      <c r="B154" s="15">
        <f>AVERAGE('ID-41'!B161,'ID-52'!B161,'ID-64'!B161,'ID-74'!B161,'ID-77'!B161)</f>
        <v>1.4096108612680063E-7</v>
      </c>
      <c r="C154" s="15">
        <f>AVERAGE('ID-23'!B161,'ID-25'!B161,'ID-66'!B161)</f>
        <v>1.4096027547940001E-7</v>
      </c>
      <c r="E154" s="1">
        <v>18.75</v>
      </c>
      <c r="F154" s="1">
        <f>ABS(B154-MAX('ID-41'!B161,'ID-52'!B161,'ID-64'!B161,'ID-74'!B161,'ID-77'!B161))</f>
        <v>6.6122409237550777E-13</v>
      </c>
      <c r="G154" s="1">
        <f>ABS(C154-MAX('ID-23'!B161,'ID-25'!B161,'ID-66'!B161))</f>
        <v>1.4405737599310726E-13</v>
      </c>
      <c r="I154" s="1">
        <v>18.75</v>
      </c>
      <c r="J154" s="1">
        <f>ABS(B154-MIN('ID-41'!B161,'ID-52'!B161,'ID-64'!B161,'ID-74'!B161,'ID-77'!B161))</f>
        <v>8.1928910762426277E-13</v>
      </c>
      <c r="K154" s="1">
        <f>ABS(C154-MIN('ID-23'!B161,'ID-25'!B161,'ID-66'!B161))</f>
        <v>1.6302649101731126E-13</v>
      </c>
    </row>
    <row r="155" spans="1:11" x14ac:dyDescent="0.25">
      <c r="A155" s="1">
        <v>18.875</v>
      </c>
      <c r="B155" s="15">
        <f>AVERAGE('ID-41'!B162,'ID-52'!B162,'ID-64'!B162,'ID-74'!B162,'ID-77'!B162)</f>
        <v>1.4096109620153999E-7</v>
      </c>
      <c r="C155" s="15">
        <f>AVERAGE('ID-23'!B162,'ID-25'!B162,'ID-66'!B162)</f>
        <v>1.4096027449528166E-7</v>
      </c>
      <c r="E155" s="1">
        <v>18.875</v>
      </c>
      <c r="F155" s="1">
        <f>ABS(B155-MAX('ID-41'!B162,'ID-52'!B162,'ID-64'!B162,'ID-74'!B162,'ID-77'!B162))</f>
        <v>6.9664807899997358E-13</v>
      </c>
      <c r="G155" s="1">
        <f>ABS(C155-MAX('ID-23'!B162,'ID-25'!B162,'ID-66'!B162))</f>
        <v>1.8425405835322976E-13</v>
      </c>
      <c r="I155" s="1">
        <v>18.875</v>
      </c>
      <c r="J155" s="1">
        <f>ABS(B155-MIN('ID-41'!B162,'ID-52'!B162,'ID-64'!B162,'ID-74'!B162,'ID-77'!B162))</f>
        <v>8.3315748500191235E-13</v>
      </c>
      <c r="K155" s="1">
        <f>ABS(C155-MIN('ID-23'!B162,'ID-25'!B162,'ID-66'!B162))</f>
        <v>1.5308451866715388E-13</v>
      </c>
    </row>
    <row r="156" spans="1:11" x14ac:dyDescent="0.25">
      <c r="A156" s="1">
        <v>19</v>
      </c>
      <c r="B156" s="15">
        <f>AVERAGE('ID-41'!B163,'ID-52'!B163,'ID-64'!B163,'ID-74'!B163,'ID-77'!B163)</f>
        <v>1.4096108605991742E-7</v>
      </c>
      <c r="C156" s="15">
        <f>AVERAGE('ID-23'!B163,'ID-25'!B163,'ID-66'!B163)</f>
        <v>1.4096027071089899E-7</v>
      </c>
      <c r="E156" s="1">
        <v>19</v>
      </c>
      <c r="F156" s="1">
        <f>ABS(B156-MAX('ID-41'!B163,'ID-52'!B163,'ID-64'!B163,'ID-74'!B163,'ID-77'!B163))</f>
        <v>6.6874500657262396E-13</v>
      </c>
      <c r="G156" s="1">
        <f>ABS(C156-MAX('ID-23'!B163,'ID-25'!B163,'ID-66'!B163))</f>
        <v>1.8758678301724954E-13</v>
      </c>
      <c r="I156" s="1">
        <v>19</v>
      </c>
      <c r="J156" s="1">
        <f>ABS(B156-MIN('ID-41'!B163,'ID-52'!B163,'ID-64'!B163,'ID-74'!B163,'ID-77'!B163))</f>
        <v>8.1840884041288066E-13</v>
      </c>
      <c r="K156" s="1">
        <f>ABS(C156-MIN('ID-23'!B163,'ID-25'!B163,'ID-66'!B163))</f>
        <v>1.6766010399596835E-13</v>
      </c>
    </row>
    <row r="157" spans="1:11" x14ac:dyDescent="0.25">
      <c r="A157" s="1">
        <v>19.125</v>
      </c>
      <c r="B157" s="15">
        <f>AVERAGE('ID-41'!B164,'ID-52'!B164,'ID-64'!B164,'ID-74'!B164,'ID-77'!B164)</f>
        <v>1.4096108432547321E-7</v>
      </c>
      <c r="C157" s="15">
        <f>AVERAGE('ID-23'!B164,'ID-25'!B164,'ID-66'!B164)</f>
        <v>1.40960297496679E-7</v>
      </c>
      <c r="E157" s="1">
        <v>19.125</v>
      </c>
      <c r="F157" s="1">
        <f>ABS(B157-MAX('ID-41'!B164,'ID-52'!B164,'ID-64'!B164,'ID-74'!B164,'ID-77'!B164))</f>
        <v>6.6216902978478913E-13</v>
      </c>
      <c r="G157" s="1">
        <f>ABS(C157-MAX('ID-23'!B164,'ID-25'!B164,'ID-66'!B164))</f>
        <v>1.4986880498735238E-13</v>
      </c>
      <c r="I157" s="1">
        <v>19.125</v>
      </c>
      <c r="J157" s="1">
        <f>ABS(B157-MIN('ID-41'!B164,'ID-52'!B164,'ID-64'!B164,'ID-74'!B164,'ID-77'!B164))</f>
        <v>8.105811002037944E-13</v>
      </c>
      <c r="K157" s="1">
        <f>ABS(C157-MIN('ID-23'!B164,'ID-25'!B164,'ID-66'!B164))</f>
        <v>1.3693264499286635E-13</v>
      </c>
    </row>
    <row r="158" spans="1:11" x14ac:dyDescent="0.25">
      <c r="A158" s="1">
        <v>19.25</v>
      </c>
      <c r="B158" s="15">
        <f>AVERAGE('ID-41'!B165,'ID-52'!B165,'ID-64'!B165,'ID-74'!B165,'ID-77'!B165)</f>
        <v>1.4096108284806262E-7</v>
      </c>
      <c r="C158" s="15">
        <f>AVERAGE('ID-23'!B165,'ID-25'!B165,'ID-66'!B165)</f>
        <v>1.4096028233395502E-7</v>
      </c>
      <c r="E158" s="1">
        <v>19.25</v>
      </c>
      <c r="F158" s="1">
        <f>ABS(B158-MAX('ID-41'!B165,'ID-52'!B165,'ID-64'!B165,'ID-74'!B165,'ID-77'!B165))</f>
        <v>6.625740133892886E-13</v>
      </c>
      <c r="G158" s="1">
        <f>ABS(C158-MAX('ID-23'!B165,'ID-25'!B165,'ID-66'!B165))</f>
        <v>1.2626157497790686E-13</v>
      </c>
      <c r="I158" s="1">
        <v>19.25</v>
      </c>
      <c r="J158" s="1">
        <f>ABS(B158-MIN('ID-41'!B165,'ID-52'!B165,'ID-64'!B165,'ID-74'!B165,'ID-77'!B165))</f>
        <v>8.2869689361697611E-13</v>
      </c>
      <c r="K158" s="1">
        <f>ABS(C158-MIN('ID-23'!B165,'ID-25'!B165,'ID-66'!B165))</f>
        <v>1.4059141701695132E-13</v>
      </c>
    </row>
    <row r="159" spans="1:11" x14ac:dyDescent="0.25">
      <c r="A159" s="1">
        <v>19.375</v>
      </c>
      <c r="B159" s="15">
        <f>AVERAGE('ID-41'!B166,'ID-52'!B166,'ID-64'!B166,'ID-74'!B166,'ID-77'!B166)</f>
        <v>1.4096107928140759E-7</v>
      </c>
      <c r="C159" s="15">
        <f>AVERAGE('ID-23'!B166,'ID-25'!B166,'ID-66'!B166)</f>
        <v>1.4096029757646866E-7</v>
      </c>
      <c r="E159" s="1">
        <v>19.375</v>
      </c>
      <c r="F159" s="1">
        <f>ABS(B159-MAX('ID-41'!B166,'ID-52'!B166,'ID-64'!B166,'ID-74'!B166,'ID-77'!B166))</f>
        <v>6.4918367639312762E-13</v>
      </c>
      <c r="G159" s="1">
        <f>ABS(C159-MAX('ID-23'!B166,'ID-25'!B166,'ID-66'!B166))</f>
        <v>1.4908857334642285E-13</v>
      </c>
      <c r="I159" s="1">
        <v>19.375</v>
      </c>
      <c r="J159" s="1">
        <f>ABS(B159-MIN('ID-41'!B166,'ID-52'!B166,'ID-64'!B166,'ID-74'!B166,'ID-77'!B166))</f>
        <v>8.3669129859633275E-13</v>
      </c>
      <c r="K159" s="1">
        <f>ABS(C159-MIN('ID-23'!B166,'ID-25'!B166,'ID-66'!B166))</f>
        <v>1.5720867965627836E-13</v>
      </c>
    </row>
    <row r="160" spans="1:11" x14ac:dyDescent="0.25">
      <c r="A160" s="1">
        <v>19.5</v>
      </c>
      <c r="B160" s="15">
        <f>AVERAGE('ID-41'!B167,'ID-52'!B167,'ID-64'!B167,'ID-74'!B167,'ID-77'!B167)</f>
        <v>1.4096105246597283E-7</v>
      </c>
      <c r="C160" s="15">
        <f>AVERAGE('ID-23'!B167,'ID-25'!B167,'ID-66'!B167)</f>
        <v>1.40960285193444E-7</v>
      </c>
      <c r="E160" s="1">
        <v>19.5</v>
      </c>
      <c r="F160" s="1">
        <f>ABS(B160-MAX('ID-41'!B167,'ID-52'!B167,'ID-64'!B167,'ID-74'!B167,'ID-77'!B167))</f>
        <v>5.6662421718675877E-13</v>
      </c>
      <c r="G160" s="1">
        <f>ABS(C160-MAX('ID-23'!B167,'ID-25'!B167,'ID-66'!B167))</f>
        <v>1.4876629700350861E-13</v>
      </c>
      <c r="I160" s="1">
        <v>19.5</v>
      </c>
      <c r="J160" s="1">
        <f>ABS(B160-MIN('ID-41'!B167,'ID-52'!B167,'ID-64'!B167,'ID-74'!B167,'ID-77'!B167))</f>
        <v>8.4185310281852167E-13</v>
      </c>
      <c r="K160" s="1">
        <f>ABS(C160-MIN('ID-23'!B167,'ID-25'!B167,'ID-66'!B167))</f>
        <v>1.5076793699889838E-13</v>
      </c>
    </row>
    <row r="161" spans="1:11" x14ac:dyDescent="0.25">
      <c r="A161" s="1">
        <v>19.625</v>
      </c>
      <c r="B161" s="15">
        <f>AVERAGE('ID-41'!B168,'ID-52'!B168,'ID-64'!B168,'ID-74'!B168,'ID-77'!B168)</f>
        <v>1.4096104669803799E-7</v>
      </c>
      <c r="C161" s="15">
        <f>AVERAGE('ID-23'!B168,'ID-25'!B168,'ID-66'!B168)</f>
        <v>1.4096027046915933E-7</v>
      </c>
      <c r="E161" s="1">
        <v>19.625</v>
      </c>
      <c r="F161" s="1">
        <f>ABS(B161-MAX('ID-41'!B168,'ID-52'!B168,'ID-64'!B168,'ID-74'!B168,'ID-77'!B168))</f>
        <v>5.6702698400015615E-13</v>
      </c>
      <c r="G161" s="1">
        <f>ABS(C161-MAX('ID-23'!B168,'ID-25'!B168,'ID-66'!B168))</f>
        <v>1.8347049967276253E-13</v>
      </c>
      <c r="I161" s="1">
        <v>19.625</v>
      </c>
      <c r="J161" s="1">
        <f>ABS(B161-MIN('ID-41'!B168,'ID-52'!B168,'ID-64'!B168,'ID-74'!B168,'ID-77'!B168))</f>
        <v>8.3069969399456406E-13</v>
      </c>
      <c r="K161" s="1">
        <f>ABS(C161-MIN('ID-23'!B168,'ID-25'!B168,'ID-66'!B168))</f>
        <v>1.2800327832300639E-13</v>
      </c>
    </row>
    <row r="162" spans="1:11" x14ac:dyDescent="0.25">
      <c r="A162" s="1">
        <v>19.75</v>
      </c>
      <c r="B162" s="15">
        <f>AVERAGE('ID-41'!B169,'ID-52'!B169,'ID-64'!B169,'ID-74'!B169,'ID-77'!B169)</f>
        <v>1.40961039688694E-7</v>
      </c>
      <c r="C162" s="15">
        <f>AVERAGE('ID-23'!B169,'ID-25'!B169,'ID-66'!B169)</f>
        <v>1.4096024137037732E-7</v>
      </c>
      <c r="E162" s="1">
        <v>19.75</v>
      </c>
      <c r="F162" s="1">
        <f>ABS(B162-MAX('ID-41'!B169,'ID-52'!B169,'ID-64'!B169,'ID-74'!B169,'ID-77'!B169))</f>
        <v>5.7415106098508266E-13</v>
      </c>
      <c r="G162" s="1">
        <f>ABS(C162-MAX('ID-23'!B169,'ID-25'!B169,'ID-66'!B169))</f>
        <v>1.5047797268652085E-13</v>
      </c>
      <c r="I162" s="1">
        <v>19.75</v>
      </c>
      <c r="J162" s="1">
        <f>ABS(B162-MIN('ID-41'!B169,'ID-52'!B169,'ID-64'!B169,'ID-74'!B169,'ID-77'!B169))</f>
        <v>8.4174906099398682E-13</v>
      </c>
      <c r="K162" s="1">
        <f>ABS(C162-MIN('ID-23'!B169,'ID-25'!B169,'ID-66'!B169))</f>
        <v>7.5307859320120611E-14</v>
      </c>
    </row>
    <row r="163" spans="1:11" x14ac:dyDescent="0.25">
      <c r="A163" s="1">
        <v>19.875</v>
      </c>
      <c r="B163" s="15">
        <f>AVERAGE('ID-41'!B170,'ID-52'!B170,'ID-64'!B170,'ID-74'!B170,'ID-77'!B170)</f>
        <v>1.4096102068115921E-7</v>
      </c>
      <c r="C163" s="15">
        <f>AVERAGE('ID-23'!B170,'ID-25'!B170,'ID-66'!B170)</f>
        <v>1.4096022116167233E-7</v>
      </c>
      <c r="E163" s="1">
        <v>19.875</v>
      </c>
      <c r="F163" s="1">
        <f>ABS(B163-MAX('ID-41'!B170,'ID-52'!B170,'ID-64'!B170,'ID-74'!B170,'ID-77'!B170))</f>
        <v>5.7391721980524078E-13</v>
      </c>
      <c r="G163" s="1">
        <f>ABS(C163-MAX('ID-23'!B170,'ID-25'!B170,'ID-66'!B170))</f>
        <v>1.1793728166170658E-13</v>
      </c>
      <c r="I163" s="1">
        <v>19.875</v>
      </c>
      <c r="J163" s="1">
        <f>ABS(B163-MIN('ID-41'!B170,'ID-52'!B170,'ID-64'!B170,'ID-74'!B170,'ID-77'!B170))</f>
        <v>8.6563645720925295E-13</v>
      </c>
      <c r="K163" s="1">
        <f>ABS(C163-MIN('ID-23'!B170,'ID-25'!B170,'ID-66'!B170))</f>
        <v>6.5198475328391605E-14</v>
      </c>
    </row>
    <row r="164" spans="1:11" x14ac:dyDescent="0.25">
      <c r="A164" s="1">
        <v>20</v>
      </c>
      <c r="B164" s="15">
        <f>AVERAGE('ID-41'!B171,'ID-52'!B171,'ID-64'!B171,'ID-74'!B171,'ID-77'!B171)</f>
        <v>1.4096101314408619E-7</v>
      </c>
      <c r="C164" s="15">
        <f>AVERAGE('ID-23'!B171,'ID-25'!B171,'ID-66'!B171)</f>
        <v>1.4096022152609698E-7</v>
      </c>
      <c r="E164" s="1">
        <v>20</v>
      </c>
      <c r="F164" s="1">
        <f>ABS(B164-MAX('ID-41'!B171,'ID-52'!B171,'ID-64'!B171,'ID-74'!B171,'ID-77'!B171))</f>
        <v>5.8396429581514175E-13</v>
      </c>
      <c r="G164" s="1">
        <f>ABS(C164-MAX('ID-23'!B171,'ID-25'!B171,'ID-66'!B171))</f>
        <v>1.2403737302574974E-13</v>
      </c>
      <c r="I164" s="1">
        <v>20</v>
      </c>
      <c r="J164" s="1">
        <f>ABS(B164-MIN('ID-41'!B171,'ID-52'!B171,'ID-64'!B171,'ID-74'!B171,'ID-77'!B171))</f>
        <v>8.7559195019048199E-13</v>
      </c>
      <c r="K164" s="1">
        <f>ABS(C164-MIN('ID-23'!B171,'ID-25'!B171,'ID-66'!B171))</f>
        <v>6.5360665964755467E-14</v>
      </c>
    </row>
    <row r="165" spans="1:11" x14ac:dyDescent="0.25">
      <c r="A165" s="1">
        <v>20.125</v>
      </c>
      <c r="B165" s="15">
        <f>AVERAGE('ID-41'!B172,'ID-52'!B172,'ID-64'!B172,'ID-74'!B172,'ID-77'!B172)</f>
        <v>1.4096100212476461E-7</v>
      </c>
      <c r="C165" s="15">
        <f>AVERAGE('ID-23'!B172,'ID-25'!B172,'ID-66'!B172)</f>
        <v>1.4096021165526068E-7</v>
      </c>
      <c r="E165" s="1">
        <v>20.125</v>
      </c>
      <c r="F165" s="1">
        <f>ABS(B165-MAX('ID-41'!B172,'ID-52'!B172,'ID-64'!B172,'ID-74'!B172,'ID-77'!B172))</f>
        <v>5.512081993884617E-13</v>
      </c>
      <c r="G165" s="1">
        <f>ABS(C165-MAX('ID-23'!B172,'ID-25'!B172,'ID-66'!B172))</f>
        <v>1.3326961231364735E-13</v>
      </c>
      <c r="I165" s="1">
        <v>20.125</v>
      </c>
      <c r="J165" s="1">
        <f>ABS(B165-MIN('ID-41'!B172,'ID-52'!B172,'ID-64'!B172,'ID-74'!B172,'ID-77'!B172))</f>
        <v>8.730276716039032E-13</v>
      </c>
      <c r="K165" s="1">
        <f>ABS(C165-MIN('ID-23'!B172,'ID-25'!B172,'ID-66'!B172))</f>
        <v>7.2657207672179562E-14</v>
      </c>
    </row>
    <row r="166" spans="1:11" x14ac:dyDescent="0.25">
      <c r="A166" s="1">
        <v>20.25</v>
      </c>
      <c r="B166" s="15">
        <f>AVERAGE('ID-41'!B173,'ID-52'!B173,'ID-64'!B173,'ID-74'!B173,'ID-77'!B173)</f>
        <v>1.409609962125928E-7</v>
      </c>
      <c r="C166" s="15">
        <f>AVERAGE('ID-23'!B173,'ID-25'!B173,'ID-66'!B173)</f>
        <v>1.4096020917146697E-7</v>
      </c>
      <c r="E166" s="1">
        <v>20.25</v>
      </c>
      <c r="F166" s="1">
        <f>ABS(B166-MAX('ID-41'!B173,'ID-52'!B173,'ID-64'!B173,'ID-74'!B173,'ID-77'!B173))</f>
        <v>5.551698711885782E-13</v>
      </c>
      <c r="G166" s="1">
        <f>ABS(C166-MAX('ID-23'!B173,'ID-25'!B173,'ID-66'!B173))</f>
        <v>1.2434661101697667E-13</v>
      </c>
      <c r="I166" s="1">
        <v>20.25</v>
      </c>
      <c r="J166" s="1">
        <f>ABS(B166-MIN('ID-41'!B173,'ID-52'!B173,'ID-64'!B173,'ID-74'!B173,'ID-77'!B173))</f>
        <v>8.9665865580532153E-13</v>
      </c>
      <c r="K166" s="1">
        <f>ABS(C166-MIN('ID-23'!B173,'ID-25'!B173,'ID-66'!B173))</f>
        <v>6.368265298572367E-14</v>
      </c>
    </row>
    <row r="167" spans="1:11" x14ac:dyDescent="0.25">
      <c r="A167" s="1">
        <v>20.375</v>
      </c>
      <c r="B167" s="15">
        <f>AVERAGE('ID-41'!B174,'ID-52'!B174,'ID-64'!B174,'ID-74'!B174,'ID-77'!B174)</f>
        <v>1.409609883455954E-7</v>
      </c>
      <c r="C167" s="15">
        <f>AVERAGE('ID-23'!B174,'ID-25'!B174,'ID-66'!B174)</f>
        <v>1.4096018503972166E-7</v>
      </c>
      <c r="E167" s="1">
        <v>20.375</v>
      </c>
      <c r="F167" s="1">
        <f>ABS(B167-MAX('ID-41'!B174,'ID-52'!B174,'ID-64'!B174,'ID-74'!B174,'ID-77'!B174))</f>
        <v>5.5565831559634859E-13</v>
      </c>
      <c r="G167" s="1">
        <f>ABS(C167-MAX('ID-23'!B174,'ID-25'!B174,'ID-66'!B174))</f>
        <v>1.0351553734197841E-13</v>
      </c>
      <c r="I167" s="1">
        <v>20.375</v>
      </c>
      <c r="J167" s="1">
        <f>ABS(B167-MIN('ID-41'!B174,'ID-52'!B174,'ID-64'!B174,'ID-74'!B174,'ID-77'!B174))</f>
        <v>9.2601031040006851E-13</v>
      </c>
      <c r="K167" s="1">
        <f>ABS(C167-MIN('ID-23'!B174,'ID-25'!B174,'ID-66'!B174))</f>
        <v>7.7470762662555236E-14</v>
      </c>
    </row>
    <row r="168" spans="1:11" x14ac:dyDescent="0.25">
      <c r="A168" s="1">
        <v>20.5</v>
      </c>
      <c r="B168" s="15">
        <f>AVERAGE('ID-41'!B175,'ID-52'!B175,'ID-64'!B175,'ID-74'!B175,'ID-77'!B175)</f>
        <v>1.4096098292417121E-7</v>
      </c>
      <c r="C168" s="15">
        <f>AVERAGE('ID-23'!B175,'ID-25'!B175,'ID-66'!B175)</f>
        <v>1.4096020247067967E-7</v>
      </c>
      <c r="E168" s="1">
        <v>20.5</v>
      </c>
      <c r="F168" s="1">
        <f>ABS(B168-MAX('ID-41'!B175,'ID-52'!B175,'ID-64'!B175,'ID-74'!B175,'ID-77'!B175))</f>
        <v>5.6110899778469041E-13</v>
      </c>
      <c r="G168" s="1">
        <f>ABS(C168-MAX('ID-23'!B175,'ID-25'!B175,'ID-66'!B175))</f>
        <v>8.9180138343283481E-14</v>
      </c>
      <c r="I168" s="1">
        <v>20.5</v>
      </c>
      <c r="J168" s="1">
        <f>ABS(B168-MIN('ID-41'!B175,'ID-52'!B175,'ID-64'!B175,'ID-74'!B175,'ID-77'!B175))</f>
        <v>9.4469563420860524E-13</v>
      </c>
      <c r="K168" s="1">
        <f>ABS(C168-MIN('ID-23'!B175,'ID-25'!B175,'ID-66'!B175))</f>
        <v>5.6800695657149031E-14</v>
      </c>
    </row>
    <row r="169" spans="1:11" x14ac:dyDescent="0.25">
      <c r="A169" s="1">
        <v>20.625</v>
      </c>
      <c r="B169" s="15">
        <f>AVERAGE('ID-41'!B176,'ID-52'!B176,'ID-64'!B176,'ID-74'!B176,'ID-77'!B176)</f>
        <v>1.4096098200590178E-7</v>
      </c>
      <c r="C169" s="15">
        <f>AVERAGE('ID-23'!B176,'ID-25'!B176,'ID-66'!B176)</f>
        <v>1.40960179900369E-7</v>
      </c>
      <c r="E169" s="1">
        <v>20.625</v>
      </c>
      <c r="F169" s="1">
        <f>ABS(B169-MAX('ID-41'!B176,'ID-52'!B176,'ID-64'!B176,'ID-74'!B176,'ID-77'!B176))</f>
        <v>5.6669130121679947E-13</v>
      </c>
      <c r="G169" s="1">
        <f>ABS(C169-MAX('ID-23'!B176,'ID-25'!B176,'ID-66'!B176))</f>
        <v>1.2181423100297721E-13</v>
      </c>
      <c r="I169" s="1">
        <v>20.625</v>
      </c>
      <c r="J169" s="1">
        <f>ABS(B169-MIN('ID-41'!B176,'ID-52'!B176,'ID-64'!B176,'ID-74'!B176,'ID-77'!B176))</f>
        <v>9.6508745978468435E-13</v>
      </c>
      <c r="K169" s="1">
        <f>ABS(C169-MIN('ID-23'!B176,'ID-25'!B176,'ID-66'!B176))</f>
        <v>9.9980769988459401E-14</v>
      </c>
    </row>
    <row r="170" spans="1:11" x14ac:dyDescent="0.25">
      <c r="A170" s="1">
        <v>20.75</v>
      </c>
      <c r="B170" s="15">
        <f>AVERAGE('ID-41'!B177,'ID-52'!B177,'ID-64'!B177,'ID-74'!B177,'ID-77'!B177)</f>
        <v>1.409609928437704E-7</v>
      </c>
      <c r="C170" s="15">
        <f>AVERAGE('ID-23'!B177,'ID-25'!B177,'ID-66'!B177)</f>
        <v>1.4096020476865666E-7</v>
      </c>
      <c r="E170" s="1">
        <v>20.75</v>
      </c>
      <c r="F170" s="1">
        <f>ABS(B170-MAX('ID-41'!B177,'ID-52'!B177,'ID-64'!B177,'ID-74'!B177,'ID-77'!B177))</f>
        <v>5.5728777860560746E-13</v>
      </c>
      <c r="G170" s="1">
        <f>ABS(C170-MAX('ID-23'!B177,'ID-25'!B177,'ID-66'!B177))</f>
        <v>7.3571647342557682E-14</v>
      </c>
      <c r="I170" s="1">
        <v>20.75</v>
      </c>
      <c r="J170" s="1">
        <f>ABS(B170-MIN('ID-41'!B177,'ID-52'!B177,'ID-64'!B177,'ID-74'!B177,'ID-77'!B177))</f>
        <v>9.7386023841173094E-13</v>
      </c>
      <c r="K170" s="1">
        <f>ABS(C170-MIN('ID-23'!B177,'ID-25'!B177,'ID-66'!B177))</f>
        <v>1.1276221666227235E-13</v>
      </c>
    </row>
    <row r="171" spans="1:11" x14ac:dyDescent="0.25">
      <c r="A171" s="1">
        <v>20.875</v>
      </c>
      <c r="B171" s="15">
        <f>AVERAGE('ID-41'!B178,'ID-52'!B178,'ID-64'!B178,'ID-74'!B178,'ID-77'!B178)</f>
        <v>1.4096099924760039E-7</v>
      </c>
      <c r="C171" s="15">
        <f>AVERAGE('ID-23'!B178,'ID-25'!B178,'ID-66'!B178)</f>
        <v>1.4096020948878066E-7</v>
      </c>
      <c r="E171" s="1">
        <v>20.875</v>
      </c>
      <c r="F171" s="1">
        <f>ABS(B171-MAX('ID-41'!B178,'ID-52'!B178,'ID-64'!B178,'ID-74'!B178,'ID-77'!B178))</f>
        <v>5.5107019461323638E-13</v>
      </c>
      <c r="G171" s="1">
        <f>ABS(C171-MAX('ID-23'!B178,'ID-25'!B178,'ID-66'!B178))</f>
        <v>7.1340401332062301E-14</v>
      </c>
      <c r="I171" s="1">
        <v>20.875</v>
      </c>
      <c r="J171" s="1">
        <f>ABS(B171-MIN('ID-41'!B178,'ID-52'!B178,'ID-64'!B178,'ID-74'!B178,'ID-77'!B178))</f>
        <v>9.768075544026623E-13</v>
      </c>
      <c r="K171" s="1">
        <f>ABS(C171-MIN('ID-23'!B178,'ID-25'!B178,'ID-66'!B178))</f>
        <v>1.0913909066981382E-13</v>
      </c>
    </row>
    <row r="172" spans="1:11" x14ac:dyDescent="0.25">
      <c r="A172" s="1">
        <v>21</v>
      </c>
      <c r="B172" s="15">
        <f>AVERAGE('ID-41'!B179,'ID-52'!B179,'ID-64'!B179,'ID-74'!B179,'ID-77'!B179)</f>
        <v>1.409610112561708E-7</v>
      </c>
      <c r="C172" s="15">
        <f>AVERAGE('ID-23'!B179,'ID-25'!B179,'ID-66'!B179)</f>
        <v>1.4096020191100966E-7</v>
      </c>
      <c r="E172" s="1">
        <v>21</v>
      </c>
      <c r="F172" s="1">
        <f>ABS(B172-MAX('ID-41'!B179,'ID-52'!B179,'ID-64'!B179,'ID-74'!B179,'ID-77'!B179))</f>
        <v>5.646400592102465E-13</v>
      </c>
      <c r="G172" s="1">
        <f>ABS(C172-MAX('ID-23'!B179,'ID-25'!B179,'ID-66'!B179))</f>
        <v>8.4960225335199799E-14</v>
      </c>
      <c r="I172" s="1">
        <v>21</v>
      </c>
      <c r="J172" s="1">
        <f>ABS(B172-MIN('ID-41'!B179,'ID-52'!B179,'ID-64'!B179,'ID-74'!B179,'ID-77'!B179))</f>
        <v>9.7273994178308277E-13</v>
      </c>
      <c r="K172" s="1">
        <f>ABS(C172-MIN('ID-23'!B179,'ID-25'!B179,'ID-66'!B179))</f>
        <v>1.2698954166843592E-13</v>
      </c>
    </row>
    <row r="173" spans="1:11" x14ac:dyDescent="0.25">
      <c r="A173" s="1">
        <v>21.125</v>
      </c>
      <c r="B173" s="15">
        <f>AVERAGE('ID-41'!B180,'ID-52'!B180,'ID-64'!B180,'ID-74'!B180,'ID-77'!B180)</f>
        <v>1.4096101589991119E-7</v>
      </c>
      <c r="C173" s="15">
        <f>AVERAGE('ID-23'!B180,'ID-25'!B180,'ID-66'!B180)</f>
        <v>1.4096018978299533E-7</v>
      </c>
      <c r="E173" s="1">
        <v>21.125</v>
      </c>
      <c r="F173" s="1">
        <f>ABS(B173-MAX('ID-41'!B180,'ID-52'!B180,'ID-64'!B180,'ID-74'!B180,'ID-77'!B180))</f>
        <v>5.7766788579849866E-13</v>
      </c>
      <c r="G173" s="1">
        <f>ABS(C173-MAX('ID-23'!B180,'ID-25'!B180,'ID-66'!B180))</f>
        <v>1.0269870466624419E-13</v>
      </c>
      <c r="I173" s="1">
        <v>21.125</v>
      </c>
      <c r="J173" s="1">
        <f>ABS(B173-MIN('ID-41'!B180,'ID-52'!B180,'ID-64'!B180,'ID-74'!B180,'ID-77'!B180))</f>
        <v>9.6915016620414493E-13</v>
      </c>
      <c r="K173" s="1">
        <f>ABS(C173-MIN('ID-23'!B180,'ID-25'!B180,'ID-66'!B180))</f>
        <v>1.5620549832924988E-13</v>
      </c>
    </row>
    <row r="174" spans="1:11" x14ac:dyDescent="0.25">
      <c r="A174" s="1">
        <v>21.25</v>
      </c>
      <c r="B174" s="15">
        <f>AVERAGE('ID-41'!B181,'ID-52'!B181,'ID-64'!B181,'ID-74'!B181,'ID-77'!B181)</f>
        <v>1.409610217116642E-7</v>
      </c>
      <c r="C174" s="15">
        <f>AVERAGE('ID-23'!B181,'ID-25'!B181,'ID-66'!B181)</f>
        <v>1.4096020331547899E-7</v>
      </c>
      <c r="E174" s="1">
        <v>21.25</v>
      </c>
      <c r="F174" s="1">
        <f>ABS(B174-MAX('ID-41'!B181,'ID-52'!B181,'ID-64'!B181,'ID-74'!B181,'ID-77'!B181))</f>
        <v>5.9218451779300291E-13</v>
      </c>
      <c r="G174" s="1">
        <f>ABS(C174-MAX('ID-23'!B181,'ID-25'!B181,'ID-66'!B181))</f>
        <v>1.1869545100603589E-13</v>
      </c>
      <c r="I174" s="1">
        <v>21.25</v>
      </c>
      <c r="J174" s="1">
        <f>ABS(B174-MIN('ID-41'!B181,'ID-52'!B181,'ID-64'!B181,'ID-74'!B181,'ID-77'!B181))</f>
        <v>9.6972785320914465E-13</v>
      </c>
      <c r="K174" s="1">
        <f>ABS(C174-MIN('ID-23'!B181,'ID-25'!B181,'ID-66'!B181))</f>
        <v>1.4444084999000459E-13</v>
      </c>
    </row>
    <row r="175" spans="1:11" x14ac:dyDescent="0.25">
      <c r="A175" s="1">
        <v>21.375</v>
      </c>
      <c r="B175" s="15">
        <f>AVERAGE('ID-41'!B182,'ID-52'!B182,'ID-64'!B182,'ID-74'!B182,'ID-77'!B182)</f>
        <v>1.4096102955379643E-7</v>
      </c>
      <c r="C175" s="15">
        <f>AVERAGE('ID-23'!B182,'ID-25'!B182,'ID-66'!B182)</f>
        <v>1.4096020311228931E-7</v>
      </c>
      <c r="E175" s="1">
        <v>21.375</v>
      </c>
      <c r="F175" s="1">
        <f>ABS(B175-MAX('ID-41'!B182,'ID-52'!B182,'ID-64'!B182,'ID-74'!B182,'ID-77'!B182))</f>
        <v>6.0372223157964889E-13</v>
      </c>
      <c r="G175" s="1">
        <f>ABS(C175-MAX('ID-23'!B182,'ID-25'!B182,'ID-66'!B182))</f>
        <v>1.3531725167731741E-13</v>
      </c>
      <c r="I175" s="1">
        <v>21.375</v>
      </c>
      <c r="J175" s="1">
        <f>ABS(B175-MIN('ID-41'!B182,'ID-52'!B182,'ID-64'!B182,'ID-74'!B182,'ID-77'!B182))</f>
        <v>9.631586134302047E-13</v>
      </c>
      <c r="K175" s="1">
        <f>ABS(C175-MIN('ID-23'!B182,'ID-25'!B182,'ID-66'!B182))</f>
        <v>1.6831033532302411E-13</v>
      </c>
    </row>
    <row r="176" spans="1:11" x14ac:dyDescent="0.25">
      <c r="A176" s="1">
        <v>21.5</v>
      </c>
      <c r="B176" s="15">
        <f>AVERAGE('ID-41'!B183,'ID-52'!B183,'ID-64'!B183,'ID-74'!B183,'ID-77'!B183)</f>
        <v>1.409610290744734E-7</v>
      </c>
      <c r="C176" s="15">
        <f>AVERAGE('ID-23'!B183,'ID-25'!B183,'ID-66'!B183)</f>
        <v>1.4096019469672198E-7</v>
      </c>
      <c r="E176" s="1">
        <v>21.5</v>
      </c>
      <c r="F176" s="1">
        <f>ABS(B176-MAX('ID-41'!B183,'ID-52'!B183,'ID-64'!B183,'ID-74'!B183,'ID-77'!B183))</f>
        <v>5.931662135999287E-13</v>
      </c>
      <c r="G176" s="1">
        <f>ABS(C176-MAX('ID-23'!B183,'ID-25'!B183,'ID-66'!B183))</f>
        <v>1.5402384501255528E-13</v>
      </c>
      <c r="I176" s="1">
        <v>21.5</v>
      </c>
      <c r="J176" s="1">
        <f>ABS(B176-MIN('ID-41'!B183,'ID-52'!B183,'ID-64'!B183,'ID-74'!B183,'ID-77'!B183))</f>
        <v>9.773239924023065E-13</v>
      </c>
      <c r="K176" s="1">
        <f>ABS(C176-MIN('ID-23'!B183,'ID-25'!B183,'ID-66'!B183))</f>
        <v>2.3164446297066351E-13</v>
      </c>
    </row>
    <row r="177" spans="1:11" x14ac:dyDescent="0.25">
      <c r="A177" s="1">
        <v>21.625</v>
      </c>
      <c r="B177" s="15">
        <f>AVERAGE('ID-41'!B184,'ID-52'!B184,'ID-64'!B184,'ID-74'!B184,'ID-77'!B184)</f>
        <v>1.4096103103527121E-7</v>
      </c>
      <c r="C177" s="15">
        <f>AVERAGE('ID-23'!B184,'ID-25'!B184,'ID-66'!B184)</f>
        <v>1.40960199606154E-7</v>
      </c>
      <c r="E177" s="1">
        <v>21.625</v>
      </c>
      <c r="F177" s="1">
        <f>ABS(B177-MAX('ID-41'!B184,'ID-52'!B184,'ID-64'!B184,'ID-74'!B184,'ID-77'!B184))</f>
        <v>5.9608877378242713E-13</v>
      </c>
      <c r="G177" s="1">
        <f>ABS(C177-MAX('ID-23'!B184,'ID-25'!B184,'ID-66'!B184))</f>
        <v>1.4949027700112253E-13</v>
      </c>
      <c r="I177" s="1">
        <v>21.625</v>
      </c>
      <c r="J177" s="1">
        <f>ABS(B177-MIN('ID-41'!B184,'ID-52'!B184,'ID-64'!B184,'ID-74'!B184,'ID-77'!B184))</f>
        <v>9.7057452121754758E-13</v>
      </c>
      <c r="K177" s="1">
        <f>ABS(C177-MIN('ID-23'!B184,'ID-25'!B184,'ID-66'!B184))</f>
        <v>2.3048176199332143E-13</v>
      </c>
    </row>
    <row r="178" spans="1:11" x14ac:dyDescent="0.25">
      <c r="A178" s="1">
        <v>21.75</v>
      </c>
      <c r="B178" s="15">
        <f>AVERAGE('ID-41'!B185,'ID-52'!B185,'ID-64'!B185,'ID-74'!B185,'ID-77'!B185)</f>
        <v>1.4096103180307357E-7</v>
      </c>
      <c r="C178" s="15">
        <f>AVERAGE('ID-23'!B185,'ID-25'!B185,'ID-66'!B185)</f>
        <v>1.4096019976392501E-7</v>
      </c>
      <c r="E178" s="1">
        <v>21.75</v>
      </c>
      <c r="F178" s="1">
        <f>ABS(B178-MAX('ID-41'!B185,'ID-52'!B185,'ID-64'!B185,'ID-74'!B185,'ID-77'!B185))</f>
        <v>5.9770224541844677E-13</v>
      </c>
      <c r="G178" s="1">
        <f>ABS(C178-MAX('ID-23'!B185,'ID-25'!B185,'ID-66'!B185))</f>
        <v>1.5152556299806181E-13</v>
      </c>
      <c r="I178" s="1">
        <v>21.75</v>
      </c>
      <c r="J178" s="1">
        <f>ABS(B178-MIN('ID-41'!B185,'ID-52'!B185,'ID-64'!B185,'ID-74'!B185,'ID-77'!B185))</f>
        <v>9.8088467356417645E-13</v>
      </c>
      <c r="K178" s="1">
        <f>ABS(C178-MIN('ID-23'!B185,'ID-25'!B185,'ID-66'!B185))</f>
        <v>1.9775244501619464E-13</v>
      </c>
    </row>
    <row r="179" spans="1:11" x14ac:dyDescent="0.25">
      <c r="A179" s="1">
        <v>21.875</v>
      </c>
      <c r="B179" s="15">
        <f>AVERAGE('ID-41'!B186,'ID-52'!B186,'ID-64'!B186,'ID-74'!B186,'ID-77'!B186)</f>
        <v>1.4096103517059059E-7</v>
      </c>
      <c r="C179" s="15">
        <f>AVERAGE('ID-23'!B186,'ID-25'!B186,'ID-66'!B186)</f>
        <v>1.4096019590384366E-7</v>
      </c>
      <c r="E179" s="1">
        <v>21.875</v>
      </c>
      <c r="F179" s="1">
        <f>ABS(B179-MAX('ID-41'!B186,'ID-52'!B186,'ID-64'!B186,'ID-74'!B186,'ID-77'!B186))</f>
        <v>6.0057477440877555E-13</v>
      </c>
      <c r="G179" s="1">
        <f>ABS(C179-MAX('ID-23'!B186,'ID-25'!B186,'ID-66'!B186))</f>
        <v>1.6170182733487748E-13</v>
      </c>
      <c r="I179" s="1">
        <v>21.875</v>
      </c>
      <c r="J179" s="1">
        <f>ABS(B179-MIN('ID-41'!B186,'ID-52'!B186,'ID-64'!B186,'ID-74'!B186,'ID-77'!B186))</f>
        <v>9.986340985990724E-13</v>
      </c>
      <c r="K179" s="1">
        <f>ABS(C179-MIN('ID-23'!B186,'ID-25'!B186,'ID-66'!B186))</f>
        <v>2.0414241567168326E-13</v>
      </c>
    </row>
    <row r="180" spans="1:11" x14ac:dyDescent="0.25">
      <c r="A180" s="1">
        <v>22</v>
      </c>
      <c r="B180" s="15">
        <f>AVERAGE('ID-41'!B187,'ID-52'!B187,'ID-64'!B187,'ID-74'!B187,'ID-77'!B187)</f>
        <v>1.4096104066404281E-7</v>
      </c>
      <c r="C180" s="15">
        <f>AVERAGE('ID-23'!B187,'ID-25'!B187,'ID-66'!B187)</f>
        <v>1.4096019954293435E-7</v>
      </c>
      <c r="E180" s="1">
        <v>22</v>
      </c>
      <c r="F180" s="1">
        <f>ABS(B180-MAX('ID-41'!B187,'ID-52'!B187,'ID-64'!B187,'ID-74'!B187,'ID-77'!B187))</f>
        <v>6.0022086119999291E-13</v>
      </c>
      <c r="G180" s="1">
        <f>ABS(C180-MAX('ID-23'!B187,'ID-25'!B187,'ID-66'!B187))</f>
        <v>1.7087304565457084E-13</v>
      </c>
      <c r="I180" s="1">
        <v>22</v>
      </c>
      <c r="J180" s="1">
        <f>ABS(B180-MIN('ID-41'!B187,'ID-52'!B187,'ID-64'!B187,'ID-74'!B187,'ID-77'!B187))</f>
        <v>1.0045671918059711E-12</v>
      </c>
      <c r="K180" s="1">
        <f>ABS(C180-MIN('ID-23'!B187,'ID-25'!B187,'ID-66'!B187))</f>
        <v>2.2207388034245211E-13</v>
      </c>
    </row>
    <row r="181" spans="1:11" x14ac:dyDescent="0.25">
      <c r="A181" s="1">
        <v>22.125</v>
      </c>
      <c r="B181" s="15">
        <f>AVERAGE('ID-41'!B188,'ID-52'!B188,'ID-64'!B188,'ID-74'!B188,'ID-77'!B188)</f>
        <v>1.4096104155686101E-7</v>
      </c>
      <c r="C181" s="15">
        <f>AVERAGE('ID-23'!B188,'ID-25'!B188,'ID-66'!B188)</f>
        <v>1.4096022499368699E-7</v>
      </c>
      <c r="E181" s="1">
        <v>22.125</v>
      </c>
      <c r="F181" s="1">
        <f>ABS(B181-MAX('ID-41'!B188,'ID-52'!B188,'ID-64'!B188,'ID-74'!B188,'ID-77'!B188))</f>
        <v>5.9911340699372343E-13</v>
      </c>
      <c r="G181" s="1">
        <f>ABS(C181-MAX('ID-23'!B188,'ID-25'!B188,'ID-66'!B188))</f>
        <v>1.2951011901946922E-13</v>
      </c>
      <c r="I181" s="1">
        <v>22.125</v>
      </c>
      <c r="J181" s="1">
        <f>ABS(B181-MIN('ID-41'!B188,'ID-52'!B188,'ID-64'!B188,'ID-74'!B188,'ID-77'!B188))</f>
        <v>1.007490231012071E-12</v>
      </c>
      <c r="K181" s="1">
        <f>ABS(C181-MIN('ID-23'!B188,'ID-25'!B188,'ID-66'!B188))</f>
        <v>2.3456342400428994E-13</v>
      </c>
    </row>
    <row r="182" spans="1:11" x14ac:dyDescent="0.25">
      <c r="A182" s="1">
        <v>22.25</v>
      </c>
      <c r="B182" s="15">
        <f>AVERAGE('ID-41'!B189,'ID-52'!B189,'ID-64'!B189,'ID-74'!B189,'ID-77'!B189)</f>
        <v>1.409610533256434E-7</v>
      </c>
      <c r="C182" s="15">
        <f>AVERAGE('ID-23'!B189,'ID-25'!B189,'ID-66'!B189)</f>
        <v>1.4096027317820366E-7</v>
      </c>
      <c r="E182" s="1">
        <v>22.25</v>
      </c>
      <c r="F182" s="1">
        <f>ABS(B182-MAX('ID-41'!B189,'ID-52'!B189,'ID-64'!B189,'ID-74'!B189,'ID-77'!B189))</f>
        <v>6.335840386072363E-13</v>
      </c>
      <c r="G182" s="1">
        <f>ABS(C182-MAX('ID-23'!B189,'ID-25'!B189,'ID-66'!B189))</f>
        <v>8.3702527336422107E-14</v>
      </c>
      <c r="I182" s="1">
        <v>22.25</v>
      </c>
      <c r="J182" s="1">
        <f>ABS(B182-MIN('ID-41'!B189,'ID-52'!B189,'ID-64'!B189,'ID-74'!B189,'ID-77'!B189))</f>
        <v>1.0151052243910151E-12</v>
      </c>
      <c r="K182" s="1">
        <f>ABS(C182-MIN('ID-23'!B189,'ID-25'!B189,'ID-66'!B189))</f>
        <v>1.5919230466377835E-13</v>
      </c>
    </row>
    <row r="183" spans="1:11" x14ac:dyDescent="0.25">
      <c r="A183" s="1">
        <v>22.375</v>
      </c>
      <c r="B183" s="15">
        <f>AVERAGE('ID-41'!B190,'ID-52'!B190,'ID-64'!B190,'ID-74'!B190,'ID-77'!B190)</f>
        <v>1.4096105697391338E-7</v>
      </c>
      <c r="C183" s="15">
        <f>AVERAGE('ID-23'!B190,'ID-25'!B190,'ID-66'!B190)</f>
        <v>1.4096031827404401E-7</v>
      </c>
      <c r="E183" s="1">
        <v>22.375</v>
      </c>
      <c r="F183" s="1">
        <f>ABS(B183-MAX('ID-41'!B190,'ID-52'!B190,'ID-64'!B190,'ID-74'!B190,'ID-77'!B190))</f>
        <v>6.3418626463317401E-13</v>
      </c>
      <c r="G183" s="1">
        <f>ABS(C183-MAX('ID-23'!B190,'ID-25'!B190,'ID-66'!B190))</f>
        <v>7.088609899598094E-14</v>
      </c>
      <c r="I183" s="1">
        <v>22.375</v>
      </c>
      <c r="J183" s="1">
        <f>ABS(B183-MIN('ID-41'!B190,'ID-52'!B190,'ID-64'!B190,'ID-74'!B190,'ID-77'!B190))</f>
        <v>1.0061300543880626E-12</v>
      </c>
      <c r="K183" s="1">
        <f>ABS(C183-MIN('ID-23'!B190,'ID-25'!B190,'ID-66'!B190))</f>
        <v>8.9204727021528003E-14</v>
      </c>
    </row>
    <row r="184" spans="1:11" x14ac:dyDescent="0.25">
      <c r="A184" s="1">
        <v>22.5</v>
      </c>
      <c r="B184" s="15">
        <f>AVERAGE('ID-41'!B191,'ID-52'!B191,'ID-64'!B191,'ID-74'!B191,'ID-77'!B191)</f>
        <v>1.40961064678591E-7</v>
      </c>
      <c r="C184" s="15">
        <f>AVERAGE('ID-23'!B191,'ID-25'!B191,'ID-66'!B191)</f>
        <v>1.40960315448157E-7</v>
      </c>
      <c r="E184" s="1">
        <v>22.5</v>
      </c>
      <c r="F184" s="1">
        <f>ABS(B184-MAX('ID-41'!B191,'ID-52'!B191,'ID-64'!B191,'ID-74'!B191,'ID-77'!B191))</f>
        <v>6.2782281600863202E-13</v>
      </c>
      <c r="G184" s="1">
        <f>ABS(C184-MAX('ID-23'!B191,'ID-25'!B191,'ID-66'!B191))</f>
        <v>6.1725284993736939E-14</v>
      </c>
      <c r="I184" s="1">
        <v>22.5</v>
      </c>
      <c r="J184" s="1">
        <f>ABS(B184-MIN('ID-41'!B191,'ID-52'!B191,'ID-64'!B191,'ID-74'!B191,'ID-77'!B191))</f>
        <v>1.0080381309917498E-12</v>
      </c>
      <c r="K184" s="1">
        <f>ABS(C184-MIN('ID-23'!B191,'ID-25'!B191,'ID-66'!B191))</f>
        <v>8.1683177999687618E-14</v>
      </c>
    </row>
    <row r="185" spans="1:11" x14ac:dyDescent="0.25">
      <c r="A185" s="1">
        <v>22.625</v>
      </c>
      <c r="B185" s="15">
        <f>AVERAGE('ID-41'!B192,'ID-52'!B192,'ID-64'!B192,'ID-74'!B192,'ID-77'!B192)</f>
        <v>1.4096106520636299E-7</v>
      </c>
      <c r="C185" s="15">
        <f>AVERAGE('ID-23'!B192,'ID-25'!B192,'ID-66'!B192)</f>
        <v>1.4096031746711868E-7</v>
      </c>
      <c r="E185" s="1">
        <v>22.625</v>
      </c>
      <c r="F185" s="1">
        <f>ABS(B185-MAX('ID-41'!B192,'ID-52'!B192,'ID-64'!B192,'ID-74'!B192,'ID-77'!B192))</f>
        <v>6.240699079985721E-13</v>
      </c>
      <c r="G185" s="1">
        <f>ABS(C185-MAX('ID-23'!B192,'ID-25'!B192,'ID-66'!B192))</f>
        <v>4.7069081318934069E-14</v>
      </c>
      <c r="I185" s="1">
        <v>22.625</v>
      </c>
      <c r="J185" s="1">
        <f>ABS(B185-MIN('ID-41'!B192,'ID-52'!B192,'ID-64'!B192,'ID-74'!B192,'ID-77'!B192))</f>
        <v>1.0138543260021611E-12</v>
      </c>
      <c r="K185" s="1">
        <f>ABS(C185-MIN('ID-23'!B192,'ID-25'!B192,'ID-66'!B192))</f>
        <v>7.0183011674815983E-14</v>
      </c>
    </row>
    <row r="186" spans="1:11" x14ac:dyDescent="0.25">
      <c r="A186" s="1">
        <v>22.75</v>
      </c>
      <c r="B186" s="15">
        <f>AVERAGE('ID-41'!B193,'ID-52'!B193,'ID-64'!B193,'ID-74'!B193,'ID-77'!B193)</f>
        <v>1.4096106666872279E-7</v>
      </c>
      <c r="C186" s="15">
        <f>AVERAGE('ID-23'!B193,'ID-25'!B193,'ID-66'!B193)</f>
        <v>1.4096034919164667E-7</v>
      </c>
      <c r="E186" s="1">
        <v>22.75</v>
      </c>
      <c r="F186" s="1">
        <f>ABS(B186-MAX('ID-41'!B193,'ID-52'!B193,'ID-64'!B193,'ID-74'!B193,'ID-77'!B193))</f>
        <v>6.1083449920475501E-13</v>
      </c>
      <c r="G186" s="1">
        <f>ABS(C186-MAX('ID-23'!B193,'ID-25'!B193,'ID-66'!B193))</f>
        <v>2.8837473329102294E-14</v>
      </c>
      <c r="I186" s="1">
        <v>22.75</v>
      </c>
      <c r="J186" s="1">
        <f>ABS(B186-MIN('ID-41'!B193,'ID-52'!B193,'ID-64'!B193,'ID-74'!B193,'ID-77'!B193))</f>
        <v>9.9204056779455955E-13</v>
      </c>
      <c r="K186" s="1">
        <f>ABS(C186-MIN('ID-23'!B193,'ID-25'!B193,'ID-66'!B193))</f>
        <v>4.2235004652540334E-14</v>
      </c>
    </row>
    <row r="187" spans="1:11" x14ac:dyDescent="0.25">
      <c r="A187" s="1">
        <v>22.875</v>
      </c>
      <c r="B187" s="15">
        <f>AVERAGE('ID-41'!B194,'ID-52'!B194,'ID-64'!B194,'ID-74'!B194,'ID-77'!B194)</f>
        <v>1.409610613105204E-7</v>
      </c>
      <c r="C187" s="15">
        <f>AVERAGE('ID-23'!B194,'ID-25'!B194,'ID-66'!B194)</f>
        <v>1.4096035840193067E-7</v>
      </c>
      <c r="E187" s="1">
        <v>22.875</v>
      </c>
      <c r="F187" s="1">
        <f>ABS(B187-MAX('ID-41'!B194,'ID-52'!B194,'ID-64'!B194,'ID-74'!B194,'ID-77'!B194))</f>
        <v>5.8231568059685207E-13</v>
      </c>
      <c r="G187" s="1">
        <f>ABS(C187-MAX('ID-23'!B194,'ID-25'!B194,'ID-66'!B194))</f>
        <v>5.8020924332941761E-14</v>
      </c>
      <c r="I187" s="1">
        <v>22.875</v>
      </c>
      <c r="J187" s="1">
        <f>ABS(B187-MIN('ID-41'!B194,'ID-52'!B194,'ID-64'!B194,'ID-74'!B194,'ID-77'!B194))</f>
        <v>9.7146060839231027E-13</v>
      </c>
      <c r="K187" s="1">
        <f>ABS(C187-MIN('ID-23'!B194,'ID-25'!B194,'ID-66'!B194))</f>
        <v>8.1614091663168953E-14</v>
      </c>
    </row>
    <row r="188" spans="1:11" x14ac:dyDescent="0.25">
      <c r="A188" s="1">
        <v>23</v>
      </c>
      <c r="B188" s="15">
        <f>AVERAGE('ID-41'!B195,'ID-52'!B195,'ID-64'!B195,'ID-74'!B195,'ID-77'!B195)</f>
        <v>1.4096106285192361E-7</v>
      </c>
      <c r="C188" s="15">
        <f>AVERAGE('ID-23'!B195,'ID-25'!B195,'ID-66'!B195)</f>
        <v>1.4096035478380967E-7</v>
      </c>
      <c r="E188" s="1">
        <v>23</v>
      </c>
      <c r="F188" s="1">
        <f>ABS(B188-MAX('ID-41'!B195,'ID-52'!B195,'ID-64'!B195,'ID-74'!B195,'ID-77'!B195))</f>
        <v>5.6554742438203982E-13</v>
      </c>
      <c r="G188" s="1">
        <f>ABS(C188-MAX('ID-23'!B195,'ID-25'!B195,'ID-66'!B195))</f>
        <v>7.5792898337805683E-14</v>
      </c>
      <c r="I188" s="1">
        <v>23</v>
      </c>
      <c r="J188" s="1">
        <f>ABS(B188-MIN('ID-41'!B195,'ID-52'!B195,'ID-64'!B195,'ID-74'!B195,'ID-77'!B195))</f>
        <v>9.6594773860669803E-13</v>
      </c>
      <c r="K188" s="1">
        <f>ABS(C188-MIN('ID-23'!B195,'ID-25'!B195,'ID-66'!B195))</f>
        <v>9.7785719654563887E-14</v>
      </c>
    </row>
    <row r="189" spans="1:11" x14ac:dyDescent="0.25">
      <c r="A189" s="1">
        <v>23.125</v>
      </c>
      <c r="B189" s="15">
        <f>AVERAGE('ID-41'!B196,'ID-52'!B196,'ID-64'!B196,'ID-74'!B196,'ID-77'!B196)</f>
        <v>1.4096106719178641E-7</v>
      </c>
      <c r="C189" s="15">
        <f>AVERAGE('ID-23'!B196,'ID-25'!B196,'ID-66'!B196)</f>
        <v>1.4096037051113801E-7</v>
      </c>
      <c r="E189" s="1">
        <v>23.125</v>
      </c>
      <c r="F189" s="1">
        <f>ABS(B189-MAX('ID-41'!B196,'ID-52'!B196,'ID-64'!B196,'ID-74'!B196,'ID-77'!B196))</f>
        <v>5.6061746858880524E-13</v>
      </c>
      <c r="G189" s="1">
        <f>ABS(C189-MAX('ID-23'!B196,'ID-25'!B196,'ID-66'!B196))</f>
        <v>7.5707091994424691E-14</v>
      </c>
      <c r="I189" s="1">
        <v>23.125</v>
      </c>
      <c r="J189" s="1">
        <f>ABS(B189-MIN('ID-41'!B196,'ID-52'!B196,'ID-64'!B196,'ID-74'!B196,'ID-77'!B196))</f>
        <v>9.5871993240533376E-13</v>
      </c>
      <c r="K189" s="1">
        <f>ABS(C189-MIN('ID-23'!B196,'ID-25'!B196,'ID-66'!B196))</f>
        <v>9.841209400749266E-14</v>
      </c>
    </row>
    <row r="190" spans="1:11" x14ac:dyDescent="0.25">
      <c r="A190" s="1">
        <v>23.25</v>
      </c>
      <c r="B190" s="15">
        <f>AVERAGE('ID-41'!B197,'ID-52'!B197,'ID-64'!B197,'ID-74'!B197,'ID-77'!B197)</f>
        <v>1.4096106543417319E-7</v>
      </c>
      <c r="C190" s="15">
        <f>AVERAGE('ID-23'!B197,'ID-25'!B197,'ID-66'!B197)</f>
        <v>1.4096037882006965E-7</v>
      </c>
      <c r="E190" s="1">
        <v>23.25</v>
      </c>
      <c r="F190" s="1">
        <f>ABS(B190-MAX('ID-41'!B197,'ID-52'!B197,'ID-64'!B197,'ID-74'!B197,'ID-77'!B197))</f>
        <v>5.5886902680544272E-13</v>
      </c>
      <c r="G190" s="1">
        <f>ABS(C190-MAX('ID-23'!B197,'ID-25'!B197,'ID-66'!B197))</f>
        <v>6.4184302345974179E-14</v>
      </c>
      <c r="I190" s="1">
        <v>23.25</v>
      </c>
      <c r="J190" s="1">
        <f>ABS(B190-MIN('ID-41'!B197,'ID-52'!B197,'ID-64'!B197,'ID-74'!B197,'ID-77'!B197))</f>
        <v>9.6106186518736543E-13</v>
      </c>
      <c r="K190" s="1">
        <f>ABS(C190-MIN('ID-23'!B197,'ID-25'!B197,'ID-66'!B197))</f>
        <v>8.6016520657279251E-14</v>
      </c>
    </row>
    <row r="191" spans="1:11" x14ac:dyDescent="0.25">
      <c r="A191" s="1">
        <v>23.375</v>
      </c>
      <c r="B191" s="15">
        <f>AVERAGE('ID-41'!B198,'ID-52'!B198,'ID-64'!B198,'ID-74'!B198,'ID-77'!B198)</f>
        <v>1.4096105976119038E-7</v>
      </c>
      <c r="C191" s="15">
        <f>AVERAGE('ID-23'!B198,'ID-25'!B198,'ID-66'!B198)</f>
        <v>1.4096036119725499E-7</v>
      </c>
      <c r="E191" s="1">
        <v>23.375</v>
      </c>
      <c r="F191" s="1">
        <f>ABS(B191-MAX('ID-41'!B198,'ID-52'!B198,'ID-64'!B198,'ID-74'!B198,'ID-77'!B198))</f>
        <v>5.4931173661233302E-13</v>
      </c>
      <c r="G191" s="1">
        <f>ABS(C191-MAX('ID-23'!B198,'ID-25'!B198,'ID-66'!B198))</f>
        <v>9.4196436016479951E-14</v>
      </c>
      <c r="I191" s="1">
        <v>23.375</v>
      </c>
      <c r="J191" s="1">
        <f>ABS(B191-MIN('ID-41'!B198,'ID-52'!B198,'ID-64'!B198,'ID-74'!B198,'ID-77'!B198))</f>
        <v>9.7670151937725366E-13</v>
      </c>
      <c r="K191" s="1">
        <f>ABS(C191-MIN('ID-23'!B198,'ID-25'!B198,'ID-66'!B198))</f>
        <v>8.5281962991629363E-14</v>
      </c>
    </row>
    <row r="192" spans="1:11" x14ac:dyDescent="0.25">
      <c r="A192" s="1">
        <v>23.5</v>
      </c>
      <c r="B192" s="15">
        <f>AVERAGE('ID-41'!B199,'ID-52'!B199,'ID-64'!B199,'ID-74'!B199,'ID-77'!B199)</f>
        <v>1.4096105196508238E-7</v>
      </c>
      <c r="C192" s="15">
        <f>AVERAGE('ID-23'!B199,'ID-25'!B199,'ID-66'!B199)</f>
        <v>1.4096035479957467E-7</v>
      </c>
      <c r="E192" s="1">
        <v>23.5</v>
      </c>
      <c r="F192" s="1">
        <f>ABS(B192-MAX('ID-41'!B199,'ID-52'!B199,'ID-64'!B199,'ID-74'!B199,'ID-77'!B199))</f>
        <v>5.1778041562842745E-13</v>
      </c>
      <c r="G192" s="1">
        <f>ABS(C192-MAX('ID-23'!B199,'ID-25'!B199,'ID-66'!B199))</f>
        <v>1.3231545733301529E-13</v>
      </c>
      <c r="I192" s="1">
        <v>23.5</v>
      </c>
      <c r="J192" s="1">
        <f>ABS(B192-MIN('ID-41'!B199,'ID-52'!B199,'ID-64'!B199,'ID-74'!B199,'ID-77'!B199))</f>
        <v>9.8650465836867486E-13</v>
      </c>
      <c r="K192" s="1">
        <f>ABS(C192-MIN('ID-23'!B199,'ID-25'!B199,'ID-66'!B199))</f>
        <v>9.3539383665448844E-14</v>
      </c>
    </row>
    <row r="193" spans="1:11" x14ac:dyDescent="0.25">
      <c r="A193" s="1">
        <v>23.625</v>
      </c>
      <c r="B193" s="15">
        <f>AVERAGE('ID-41'!B200,'ID-52'!B200,'ID-64'!B200,'ID-74'!B200,'ID-77'!B200)</f>
        <v>1.4096105177742602E-7</v>
      </c>
      <c r="C193" s="15">
        <f>AVERAGE('ID-23'!B200,'ID-25'!B200,'ID-66'!B200)</f>
        <v>1.4096034891156E-7</v>
      </c>
      <c r="E193" s="1">
        <v>23.625</v>
      </c>
      <c r="F193" s="1">
        <f>ABS(B193-MAX('ID-41'!B200,'ID-52'!B200,'ID-64'!B200,'ID-74'!B200,'ID-77'!B200))</f>
        <v>5.1316924198191123E-13</v>
      </c>
      <c r="G193" s="1">
        <f>ABS(C193-MAX('ID-23'!B200,'ID-25'!B200,'ID-66'!B200))</f>
        <v>1.2424148800782421E-13</v>
      </c>
      <c r="I193" s="1">
        <v>23.625</v>
      </c>
      <c r="J193" s="1">
        <f>ABS(B193-MIN('ID-41'!B200,'ID-52'!B200,'ID-64'!B200,'ID-74'!B200,'ID-77'!B200))</f>
        <v>9.8737893202786175E-13</v>
      </c>
      <c r="K193" s="1">
        <f>ABS(C193-MIN('ID-23'!B200,'ID-25'!B200,'ID-66'!B200))</f>
        <v>8.192479398907323E-14</v>
      </c>
    </row>
    <row r="194" spans="1:11" x14ac:dyDescent="0.25">
      <c r="A194" s="1">
        <v>23.75</v>
      </c>
      <c r="B194" s="15">
        <f>AVERAGE('ID-41'!B201,'ID-52'!B201,'ID-64'!B201,'ID-74'!B201,'ID-77'!B201)</f>
        <v>1.409610512091114E-7</v>
      </c>
      <c r="C194" s="15">
        <f>AVERAGE('ID-23'!B201,'ID-25'!B201,'ID-66'!B201)</f>
        <v>1.4096033889119666E-7</v>
      </c>
      <c r="E194" s="1">
        <v>23.75</v>
      </c>
      <c r="F194" s="1">
        <f>ABS(B194-MAX('ID-41'!B201,'ID-52'!B201,'ID-64'!B201,'ID-74'!B201,'ID-77'!B201))</f>
        <v>5.0944805159701727E-13</v>
      </c>
      <c r="G194" s="1">
        <f>ABS(C194-MAX('ID-23'!B201,'ID-25'!B201,'ID-66'!B201))</f>
        <v>1.4005241133320497E-13</v>
      </c>
      <c r="I194" s="1">
        <v>23.75</v>
      </c>
      <c r="J194" s="1">
        <f>ABS(B194-MIN('ID-41'!B201,'ID-52'!B201,'ID-64'!B201,'ID-74'!B201,'ID-77'!B201))</f>
        <v>9.9064442541045691E-13</v>
      </c>
      <c r="K194" s="1">
        <f>ABS(C194-MIN('ID-23'!B201,'ID-25'!B201,'ID-66'!B201))</f>
        <v>7.93607456631072E-14</v>
      </c>
    </row>
    <row r="195" spans="1:11" x14ac:dyDescent="0.25">
      <c r="A195" s="1">
        <v>23.875</v>
      </c>
      <c r="B195" s="15">
        <f>AVERAGE('ID-41'!B202,'ID-52'!B202,'ID-64'!B202,'ID-74'!B202,'ID-77'!B202)</f>
        <v>1.4096105358891342E-7</v>
      </c>
      <c r="C195" s="15">
        <f>AVERAGE('ID-23'!B202,'ID-25'!B202,'ID-66'!B202)</f>
        <v>1.4096035786470702E-7</v>
      </c>
      <c r="E195" s="1">
        <v>23.875</v>
      </c>
      <c r="F195" s="1">
        <f>ABS(B195-MAX('ID-41'!B202,'ID-52'!B202,'ID-64'!B202,'ID-74'!B202,'ID-77'!B202))</f>
        <v>5.0337875959501592E-13</v>
      </c>
      <c r="G195" s="1">
        <f>ABS(C195-MAX('ID-23'!B202,'ID-25'!B202,'ID-66'!B202))</f>
        <v>1.0571961299721537E-13</v>
      </c>
      <c r="I195" s="1">
        <v>23.875</v>
      </c>
      <c r="J195" s="1">
        <f>ABS(B195-MIN('ID-41'!B202,'ID-52'!B202,'ID-64'!B202,'ID-74'!B202,'ID-77'!B202))</f>
        <v>9.9053798841497524E-13</v>
      </c>
      <c r="K195" s="1">
        <f>ABS(C195-MIN('ID-23'!B202,'ID-25'!B202,'ID-66'!B202))</f>
        <v>7.7389835017192192E-14</v>
      </c>
    </row>
    <row r="196" spans="1:11" x14ac:dyDescent="0.25">
      <c r="A196" s="1">
        <v>24</v>
      </c>
      <c r="B196" s="15">
        <f>AVERAGE('ID-41'!B203,'ID-52'!B203,'ID-64'!B203,'ID-74'!B203,'ID-77'!B203)</f>
        <v>1.4096105264392738E-7</v>
      </c>
      <c r="C196" s="15">
        <f>AVERAGE('ID-23'!B203,'ID-25'!B203,'ID-66'!B203)</f>
        <v>1.4096033784923366E-7</v>
      </c>
      <c r="E196" s="1">
        <v>24</v>
      </c>
      <c r="F196" s="1">
        <f>ABS(B196-MAX('ID-41'!B203,'ID-52'!B203,'ID-64'!B203,'ID-74'!B203,'ID-77'!B203))</f>
        <v>5.088218166074781E-13</v>
      </c>
      <c r="G196" s="1">
        <f>ABS(C196-MAX('ID-23'!B203,'ID-25'!B203,'ID-66'!B203))</f>
        <v>1.2092607833837264E-13</v>
      </c>
      <c r="I196" s="1">
        <v>24</v>
      </c>
      <c r="J196" s="1">
        <f>ABS(B196-MIN('ID-41'!B203,'ID-52'!B203,'ID-64'!B203,'ID-74'!B203,'ID-77'!B203))</f>
        <v>9.9386990837122535E-13</v>
      </c>
      <c r="K196" s="1">
        <f>ABS(C196-MIN('ID-23'!B203,'ID-25'!B203,'ID-66'!B203))</f>
        <v>7.2386391651305457E-14</v>
      </c>
    </row>
    <row r="197" spans="1:11" x14ac:dyDescent="0.25">
      <c r="A197" s="1">
        <v>24.125</v>
      </c>
      <c r="B197" s="15">
        <f>AVERAGE('ID-41'!B204,'ID-52'!B204,'ID-64'!B204,'ID-74'!B204,'ID-77'!B204)</f>
        <v>1.4096106167477098E-7</v>
      </c>
      <c r="C197" s="15">
        <f>AVERAGE('ID-23'!B204,'ID-25'!B204,'ID-66'!B204)</f>
        <v>1.4096033826203067E-7</v>
      </c>
      <c r="E197" s="1">
        <v>24.125</v>
      </c>
      <c r="F197" s="1">
        <f>ABS(B197-MAX('ID-41'!B204,'ID-52'!B204,'ID-64'!B204,'ID-74'!B204,'ID-77'!B204))</f>
        <v>4.9919463402012131E-13</v>
      </c>
      <c r="G197" s="1">
        <f>ABS(C197-MAX('ID-23'!B204,'ID-25'!B204,'ID-66'!B204))</f>
        <v>1.0747398332299441E-13</v>
      </c>
      <c r="I197" s="1">
        <v>24.125</v>
      </c>
      <c r="J197" s="1">
        <f>ABS(B197-MIN('ID-41'!B204,'ID-52'!B204,'ID-64'!B204,'ID-74'!B204,'ID-77'!B204))</f>
        <v>9.9930032299343329E-13</v>
      </c>
      <c r="K197" s="1">
        <f>ABS(C197-MIN('ID-23'!B204,'ID-25'!B204,'ID-66'!B204))</f>
        <v>7.8699275664679248E-14</v>
      </c>
    </row>
    <row r="198" spans="1:11" x14ac:dyDescent="0.25">
      <c r="A198" s="1">
        <v>24.25</v>
      </c>
      <c r="B198" s="15">
        <f>AVERAGE('ID-41'!B205,'ID-52'!B205,'ID-64'!B205,'ID-74'!B205,'ID-77'!B205)</f>
        <v>1.4096107210562798E-7</v>
      </c>
      <c r="C198" s="15">
        <f>AVERAGE('ID-23'!B205,'ID-25'!B205,'ID-66'!B205)</f>
        <v>1.4096037614584068E-7</v>
      </c>
      <c r="E198" s="1">
        <v>24.25</v>
      </c>
      <c r="F198" s="1">
        <f>ABS(B198-MAX('ID-41'!B205,'ID-52'!B205,'ID-64'!B205,'ID-74'!B205,'ID-77'!B205))</f>
        <v>5.234363850130334E-13</v>
      </c>
      <c r="G198" s="1">
        <f>ABS(C198-MAX('ID-23'!B205,'ID-25'!B205,'ID-66'!B205))</f>
        <v>1.0405060432252003E-13</v>
      </c>
      <c r="I198" s="1">
        <v>24.25</v>
      </c>
      <c r="J198" s="1">
        <f>ABS(B198-MIN('ID-41'!B205,'ID-52'!B205,'ID-64'!B205,'ID-74'!B205,'ID-77'!B205))</f>
        <v>1.0027150709928729E-12</v>
      </c>
      <c r="K198" s="1">
        <f>ABS(C198-MIN('ID-23'!B205,'ID-25'!B205,'ID-66'!B205))</f>
        <v>5.7734801685556942E-14</v>
      </c>
    </row>
    <row r="199" spans="1:11" x14ac:dyDescent="0.25">
      <c r="A199" s="1">
        <v>24.375</v>
      </c>
      <c r="B199" s="15">
        <f>AVERAGE('ID-41'!B206,'ID-52'!B206,'ID-64'!B206,'ID-74'!B206,'ID-77'!B206)</f>
        <v>1.4096109052267301E-7</v>
      </c>
      <c r="C199" s="15">
        <f>AVERAGE('ID-23'!B206,'ID-25'!B206,'ID-66'!B206)</f>
        <v>1.4096037671904166E-7</v>
      </c>
      <c r="E199" s="1">
        <v>24.375</v>
      </c>
      <c r="F199" s="1">
        <f>ABS(B199-MAX('ID-41'!B206,'ID-52'!B206,'ID-64'!B206,'ID-74'!B206,'ID-77'!B206))</f>
        <v>5.888658959893269E-13</v>
      </c>
      <c r="G199" s="1">
        <f>ABS(C199-MAX('ID-23'!B206,'ID-25'!B206,'ID-66'!B206))</f>
        <v>9.7544477339056912E-14</v>
      </c>
      <c r="I199" s="1">
        <v>24.375</v>
      </c>
      <c r="J199" s="1">
        <f>ABS(B199-MIN('ID-41'!B206,'ID-52'!B206,'ID-64'!B206,'ID-74'!B206,'ID-77'!B206))</f>
        <v>1.0072892100031248E-12</v>
      </c>
      <c r="K199" s="1">
        <f>ABS(C199-MIN('ID-23'!B206,'ID-25'!B206,'ID-66'!B206))</f>
        <v>5.4362728661837837E-14</v>
      </c>
    </row>
    <row r="200" spans="1:11" x14ac:dyDescent="0.25">
      <c r="A200" s="1">
        <v>24.5</v>
      </c>
      <c r="B200" s="15">
        <f>AVERAGE('ID-41'!B207,'ID-52'!B207,'ID-64'!B207,'ID-74'!B207,'ID-77'!B207)</f>
        <v>1.4096108502192879E-7</v>
      </c>
      <c r="C200" s="15">
        <f>AVERAGE('ID-23'!B207,'ID-25'!B207,'ID-66'!B207)</f>
        <v>1.4096042729049299E-7</v>
      </c>
      <c r="E200" s="1">
        <v>24.5</v>
      </c>
      <c r="F200" s="1">
        <f>ABS(B200-MAX('ID-41'!B207,'ID-52'!B207,'ID-64'!B207,'ID-74'!B207,'ID-77'!B207))</f>
        <v>5.9334858821086246E-13</v>
      </c>
      <c r="G200" s="1">
        <f>ABS(C200-MAX('ID-23'!B207,'ID-25'!B207,'ID-66'!B207))</f>
        <v>9.7769329011169144E-14</v>
      </c>
      <c r="I200" s="1">
        <v>24.5</v>
      </c>
      <c r="J200" s="1">
        <f>ABS(B200-MIN('ID-41'!B207,'ID-52'!B207,'ID-64'!B207,'ID-74'!B207,'ID-77'!B207))</f>
        <v>9.9351215177691432E-13</v>
      </c>
      <c r="K200" s="1">
        <f>ABS(C200-MIN('ID-23'!B207,'ID-25'!B207,'ID-66'!B207))</f>
        <v>8.8600494003961339E-14</v>
      </c>
    </row>
    <row r="201" spans="1:11" x14ac:dyDescent="0.25">
      <c r="A201" s="1">
        <v>24.625</v>
      </c>
      <c r="B201" s="15">
        <f>AVERAGE('ID-41'!B208,'ID-52'!B208,'ID-64'!B208,'ID-74'!B208,'ID-77'!B208)</f>
        <v>1.4096109246943641E-7</v>
      </c>
      <c r="C201" s="15">
        <f>AVERAGE('ID-23'!B208,'ID-25'!B208,'ID-66'!B208)</f>
        <v>1.4096044670854901E-7</v>
      </c>
      <c r="E201" s="1">
        <v>24.625</v>
      </c>
      <c r="F201" s="1">
        <f>ABS(B201-MAX('ID-41'!B208,'ID-52'!B208,'ID-64'!B208,'ID-74'!B208,'ID-77'!B208))</f>
        <v>5.8400042859954528E-13</v>
      </c>
      <c r="G201" s="1">
        <f>ABS(C201-MAX('ID-23'!B208,'ID-25'!B208,'ID-66'!B208))</f>
        <v>8.5232799002379016E-14</v>
      </c>
      <c r="I201" s="1">
        <v>24.625</v>
      </c>
      <c r="J201" s="1">
        <f>ABS(B201-MIN('ID-41'!B208,'ID-52'!B208,'ID-64'!B208,'ID-74'!B208,'ID-77'!B208))</f>
        <v>9.8163662740720859E-13</v>
      </c>
      <c r="K201" s="1">
        <f>ABS(C201-MIN('ID-23'!B208,'ID-25'!B208,'ID-66'!B208))</f>
        <v>5.5472518005593999E-14</v>
      </c>
    </row>
    <row r="202" spans="1:11" x14ac:dyDescent="0.25">
      <c r="A202" s="1">
        <v>24.75</v>
      </c>
      <c r="B202" s="15">
        <f>AVERAGE('ID-41'!B209,'ID-52'!B209,'ID-64'!B209,'ID-74'!B209,'ID-77'!B209)</f>
        <v>1.4096109761827359E-7</v>
      </c>
      <c r="C202" s="15">
        <f>AVERAGE('ID-23'!B209,'ID-25'!B209,'ID-66'!B209)</f>
        <v>1.4096046145473998E-7</v>
      </c>
      <c r="E202" s="1">
        <v>24.75</v>
      </c>
      <c r="F202" s="1">
        <f>ABS(B202-MAX('ID-41'!B209,'ID-52'!B209,'ID-64'!B209,'ID-74'!B209,'ID-77'!B209))</f>
        <v>5.7884029941147933E-13</v>
      </c>
      <c r="G202" s="1">
        <f>ABS(C202-MAX('ID-23'!B209,'ID-25'!B209,'ID-66'!B209))</f>
        <v>1.0318178002332951E-13</v>
      </c>
      <c r="I202" s="1">
        <v>24.75</v>
      </c>
      <c r="J202" s="1">
        <f>ABS(B202-MIN('ID-41'!B209,'ID-52'!B209,'ID-64'!B209,'ID-74'!B209,'ID-77'!B209))</f>
        <v>9.8889125458921031E-13</v>
      </c>
      <c r="K202" s="1">
        <f>ABS(C202-MIN('ID-23'!B209,'ID-25'!B209,'ID-66'!B209))</f>
        <v>6.2187877982426907E-14</v>
      </c>
    </row>
    <row r="203" spans="1:11" x14ac:dyDescent="0.25">
      <c r="A203" s="1">
        <v>24.875</v>
      </c>
      <c r="B203" s="15">
        <f>AVERAGE('ID-41'!B210,'ID-52'!B210,'ID-64'!B210,'ID-74'!B210,'ID-77'!B210)</f>
        <v>1.40961097691516E-7</v>
      </c>
      <c r="C203" s="15">
        <f>AVERAGE('ID-23'!B210,'ID-25'!B210,'ID-66'!B210)</f>
        <v>1.4096046487959401E-7</v>
      </c>
      <c r="E203" s="1">
        <v>24.875</v>
      </c>
      <c r="F203" s="1">
        <f>ABS(B203-MAX('ID-41'!B210,'ID-52'!B210,'ID-64'!B210,'ID-74'!B210,'ID-77'!B210))</f>
        <v>5.8528479799823589E-13</v>
      </c>
      <c r="G203" s="1">
        <f>ABS(C203-MAX('ID-23'!B210,'ID-25'!B210,'ID-66'!B210))</f>
        <v>1.2809894399754453E-13</v>
      </c>
      <c r="I203" s="1">
        <v>24.875</v>
      </c>
      <c r="J203" s="1">
        <f>ABS(B203-MIN('ID-41'!B210,'ID-52'!B210,'ID-64'!B210,'ID-74'!B210,'ID-77'!B210))</f>
        <v>9.9113503300802569E-13</v>
      </c>
      <c r="K203" s="1">
        <f>ABS(C203-MIN('ID-23'!B210,'ID-25'!B210,'ID-66'!B210))</f>
        <v>7.3663156997000553E-14</v>
      </c>
    </row>
    <row r="204" spans="1:11" x14ac:dyDescent="0.25">
      <c r="A204" s="1">
        <v>25</v>
      </c>
      <c r="B204" s="15">
        <f>AVERAGE('ID-41'!B211,'ID-52'!B211,'ID-64'!B211,'ID-74'!B211,'ID-77'!B211)</f>
        <v>1.4096109379943719E-7</v>
      </c>
      <c r="C204" s="15">
        <f>AVERAGE('ID-23'!B211,'ID-25'!B211,'ID-66'!B211)</f>
        <v>1.4096047500270666E-7</v>
      </c>
      <c r="E204" s="1">
        <v>25</v>
      </c>
      <c r="F204" s="1">
        <f>ABS(B204-MAX('ID-41'!B211,'ID-52'!B211,'ID-64'!B211,'ID-74'!B211,'ID-77'!B211))</f>
        <v>5.8598318680117265E-13</v>
      </c>
      <c r="G204" s="1">
        <f>ABS(C204-MAX('ID-23'!B211,'ID-25'!B211,'ID-66'!B211))</f>
        <v>1.5334577433303144E-13</v>
      </c>
      <c r="I204" s="1">
        <v>25</v>
      </c>
      <c r="J204" s="1">
        <f>ABS(B204-MIN('ID-41'!B211,'ID-52'!B211,'ID-64'!B211,'ID-74'!B211,'ID-77'!B211))</f>
        <v>9.8486495719277319E-13</v>
      </c>
      <c r="K204" s="1">
        <f>ABS(C204-MIN('ID-23'!B211,'ID-25'!B211,'ID-66'!B211))</f>
        <v>8.139325865946563E-14</v>
      </c>
    </row>
    <row r="205" spans="1:11" x14ac:dyDescent="0.25">
      <c r="A205" s="1">
        <v>25.125</v>
      </c>
      <c r="B205" s="15">
        <f>AVERAGE('ID-41'!B212,'ID-52'!B212,'ID-64'!B212,'ID-74'!B212,'ID-77'!B212)</f>
        <v>1.4096108244403841E-7</v>
      </c>
      <c r="C205" s="15">
        <f>AVERAGE('ID-23'!B212,'ID-25'!B212,'ID-66'!B212)</f>
        <v>1.4096051637849101E-7</v>
      </c>
      <c r="E205" s="1">
        <v>25.125</v>
      </c>
      <c r="F205" s="1">
        <f>ABS(B205-MAX('ID-41'!B212,'ID-52'!B212,'ID-64'!B212,'ID-74'!B212,'ID-77'!B212))</f>
        <v>5.6995274858770339E-13</v>
      </c>
      <c r="G205" s="1">
        <f>ABS(C205-MAX('ID-23'!B212,'ID-25'!B212,'ID-66'!B212))</f>
        <v>1.5829598898384241E-13</v>
      </c>
      <c r="I205" s="1">
        <v>25.125</v>
      </c>
      <c r="J205" s="1">
        <f>ABS(B205-MIN('ID-41'!B212,'ID-52'!B212,'ID-64'!B212,'ID-74'!B212,'ID-77'!B212))</f>
        <v>9.9999095339808967E-13</v>
      </c>
      <c r="K205" s="1">
        <f>ABS(C205-MIN('ID-23'!B212,'ID-25'!B212,'ID-66'!B212))</f>
        <v>1.5907225902520786E-13</v>
      </c>
    </row>
    <row r="206" spans="1:11" x14ac:dyDescent="0.25">
      <c r="A206" s="1">
        <v>25.25</v>
      </c>
      <c r="B206" s="15">
        <f>AVERAGE('ID-41'!B213,'ID-52'!B213,'ID-64'!B213,'ID-74'!B213,'ID-77'!B213)</f>
        <v>1.409610832237208E-7</v>
      </c>
      <c r="C206" s="15">
        <f>AVERAGE('ID-23'!B213,'ID-25'!B213,'ID-66'!B213)</f>
        <v>1.4096049854760767E-7</v>
      </c>
      <c r="E206" s="1">
        <v>25.25</v>
      </c>
      <c r="F206" s="1">
        <f>ABS(B206-MAX('ID-41'!B213,'ID-52'!B213,'ID-64'!B213,'ID-74'!B213,'ID-77'!B213))</f>
        <v>5.679936111968294E-13</v>
      </c>
      <c r="G206" s="1">
        <f>ABS(C206-MAX('ID-23'!B213,'ID-25'!B213,'ID-66'!B213))</f>
        <v>1.7970175032017416E-13</v>
      </c>
      <c r="I206" s="1">
        <v>25.25</v>
      </c>
      <c r="J206" s="1">
        <f>ABS(B206-MIN('ID-41'!B213,'ID-52'!B213,'ID-64'!B213,'ID-74'!B213,'ID-77'!B213))</f>
        <v>9.9272728379526887E-13</v>
      </c>
      <c r="K206" s="1">
        <f>ABS(C206-MIN('ID-23'!B213,'ID-25'!B213,'ID-66'!B213))</f>
        <v>1.6043303966311698E-13</v>
      </c>
    </row>
    <row r="207" spans="1:11" x14ac:dyDescent="0.25">
      <c r="A207" s="1">
        <v>25.375</v>
      </c>
      <c r="B207" s="15">
        <f>AVERAGE('ID-41'!B214,'ID-52'!B214,'ID-64'!B214,'ID-74'!B214,'ID-77'!B214)</f>
        <v>1.4096107987257341E-7</v>
      </c>
      <c r="C207" s="15">
        <f>AVERAGE('ID-23'!B214,'ID-25'!B214,'ID-66'!B214)</f>
        <v>1.4096045945776933E-7</v>
      </c>
      <c r="E207" s="1">
        <v>25.375</v>
      </c>
      <c r="F207" s="1">
        <f>ABS(B207-MAX('ID-41'!B214,'ID-52'!B214,'ID-64'!B214,'ID-74'!B214,'ID-77'!B214))</f>
        <v>5.7439039459125234E-13</v>
      </c>
      <c r="G207" s="1">
        <f>ABS(C207-MAX('ID-23'!B214,'ID-25'!B214,'ID-66'!B214))</f>
        <v>2.2925269667277625E-13</v>
      </c>
      <c r="I207" s="1">
        <v>25.375</v>
      </c>
      <c r="J207" s="1">
        <f>ABS(B207-MIN('ID-41'!B214,'ID-52'!B214,'ID-64'!B214,'ID-74'!B214,'ID-77'!B214))</f>
        <v>1.0156160174189917E-12</v>
      </c>
      <c r="K207" s="1">
        <f>ABS(C207-MIN('ID-23'!B214,'ID-25'!B214,'ID-66'!B214))</f>
        <v>2.4318287934466946E-13</v>
      </c>
    </row>
    <row r="208" spans="1:11" x14ac:dyDescent="0.25">
      <c r="A208" s="1">
        <v>25.5</v>
      </c>
      <c r="B208" s="15">
        <f>AVERAGE('ID-41'!B215,'ID-52'!B215,'ID-64'!B215,'ID-74'!B215,'ID-77'!B215)</f>
        <v>1.409610791635514E-7</v>
      </c>
      <c r="C208" s="15">
        <f>AVERAGE('ID-23'!B215,'ID-25'!B215,'ID-66'!B215)</f>
        <v>1.4096045814041133E-7</v>
      </c>
      <c r="E208" s="1">
        <v>25.5</v>
      </c>
      <c r="F208" s="1">
        <f>ABS(B208-MAX('ID-41'!B215,'ID-52'!B215,'ID-64'!B215,'ID-74'!B215,'ID-77'!B215))</f>
        <v>5.6462571460140563E-13</v>
      </c>
      <c r="G208" s="1">
        <f>ABS(C208-MAX('ID-23'!B215,'ID-25'!B215,'ID-66'!B215))</f>
        <v>2.3355709767039808E-13</v>
      </c>
      <c r="I208" s="1">
        <v>25.5</v>
      </c>
      <c r="J208" s="1">
        <f>ABS(B208-MIN('ID-41'!B215,'ID-52'!B215,'ID-64'!B215,'ID-74'!B215,'ID-77'!B215))</f>
        <v>1.0100908933959733E-12</v>
      </c>
      <c r="K208" s="1">
        <f>ABS(C208-MIN('ID-23'!B215,'ID-25'!B215,'ID-66'!B215))</f>
        <v>2.2532325532333573E-13</v>
      </c>
    </row>
    <row r="209" spans="1:11" x14ac:dyDescent="0.25">
      <c r="A209" s="1">
        <v>25.625</v>
      </c>
      <c r="B209" s="15">
        <f>AVERAGE('ID-41'!B216,'ID-52'!B216,'ID-64'!B216,'ID-74'!B216,'ID-77'!B216)</f>
        <v>1.409610757449466E-7</v>
      </c>
      <c r="C209" s="15">
        <f>AVERAGE('ID-23'!B216,'ID-25'!B216,'ID-66'!B216)</f>
        <v>1.4096045424062199E-7</v>
      </c>
      <c r="E209" s="1">
        <v>25.625</v>
      </c>
      <c r="F209" s="1">
        <f>ABS(B209-MAX('ID-41'!B216,'ID-52'!B216,'ID-64'!B216,'ID-74'!B216,'ID-77'!B216))</f>
        <v>5.5204565239308255E-13</v>
      </c>
      <c r="G209" s="1">
        <f>ABS(C209-MAX('ID-23'!B216,'ID-25'!B216,'ID-66'!B216))</f>
        <v>2.4523115001258301E-13</v>
      </c>
      <c r="I209" s="1">
        <v>25.625</v>
      </c>
      <c r="J209" s="1">
        <f>ABS(B209-MIN('ID-41'!B216,'ID-52'!B216,'ID-64'!B216,'ID-74'!B216,'ID-77'!B216))</f>
        <v>1.0099355016019094E-12</v>
      </c>
      <c r="K209" s="1">
        <f>ABS(C209-MIN('ID-23'!B216,'ID-25'!B216,'ID-66'!B216))</f>
        <v>2.6005699699607572E-13</v>
      </c>
    </row>
    <row r="210" spans="1:11" x14ac:dyDescent="0.25">
      <c r="A210" s="1">
        <v>25.75</v>
      </c>
      <c r="B210" s="15">
        <f>AVERAGE('ID-41'!B217,'ID-52'!B217,'ID-64'!B217,'ID-74'!B217,'ID-77'!B217)</f>
        <v>1.4096106107575381E-7</v>
      </c>
      <c r="C210" s="15">
        <f>AVERAGE('ID-23'!B217,'ID-25'!B217,'ID-66'!B217)</f>
        <v>1.4096046129454167E-7</v>
      </c>
      <c r="E210" s="1">
        <v>25.75</v>
      </c>
      <c r="F210" s="1">
        <f>ABS(B210-MAX('ID-41'!B217,'ID-52'!B217,'ID-64'!B217,'ID-74'!B217,'ID-77'!B217))</f>
        <v>5.5359353019471351E-13</v>
      </c>
      <c r="G210" s="1">
        <f>ABS(C210-MAX('ID-23'!B217,'ID-25'!B217,'ID-66'!B217))</f>
        <v>2.4777551032823954E-13</v>
      </c>
      <c r="I210" s="1">
        <v>25.75</v>
      </c>
      <c r="J210" s="1">
        <f>ABS(B210-MIN('ID-41'!B217,'ID-52'!B217,'ID-64'!B217,'ID-74'!B217,'ID-77'!B217))</f>
        <v>1.0343456498121668E-12</v>
      </c>
      <c r="K210" s="1">
        <f>ABS(C210-MIN('ID-23'!B217,'ID-25'!B217,'ID-66'!B217))</f>
        <v>2.7705848767691161E-13</v>
      </c>
    </row>
    <row r="211" spans="1:11" x14ac:dyDescent="0.25">
      <c r="A211" s="1">
        <v>25.875</v>
      </c>
      <c r="B211" s="15">
        <f>AVERAGE('ID-41'!B218,'ID-52'!B218,'ID-64'!B218,'ID-74'!B218,'ID-77'!B218)</f>
        <v>1.409610592269576E-7</v>
      </c>
      <c r="C211" s="15">
        <f>AVERAGE('ID-23'!B218,'ID-25'!B218,'ID-66'!B218)</f>
        <v>1.4096048016571533E-7</v>
      </c>
      <c r="E211" s="1">
        <v>25.875</v>
      </c>
      <c r="F211" s="1">
        <f>ABS(B211-MAX('ID-41'!B218,'ID-52'!B218,'ID-64'!B218,'ID-74'!B218,'ID-77'!B218))</f>
        <v>5.4512414741383797E-13</v>
      </c>
      <c r="G211" s="1">
        <f>ABS(C211-MAX('ID-23'!B218,'ID-25'!B218,'ID-66'!B218))</f>
        <v>2.3287591568004031E-13</v>
      </c>
      <c r="I211" s="1">
        <v>25.875</v>
      </c>
      <c r="J211" s="1">
        <f>ABS(B211-MIN('ID-41'!B218,'ID-52'!B218,'ID-64'!B218,'ID-74'!B218,'ID-77'!B218))</f>
        <v>1.0201482235867337E-12</v>
      </c>
      <c r="K211" s="1">
        <f>ABS(C211-MIN('ID-23'!B218,'ID-25'!B218,'ID-66'!B218))</f>
        <v>2.8133336933809361E-13</v>
      </c>
    </row>
    <row r="212" spans="1:11" x14ac:dyDescent="0.25">
      <c r="A212" s="1">
        <v>26</v>
      </c>
      <c r="B212" s="15">
        <f>AVERAGE('ID-41'!B219,'ID-52'!B219,'ID-64'!B219,'ID-74'!B219,'ID-77'!B219)</f>
        <v>1.409610571461012E-7</v>
      </c>
      <c r="C212" s="15">
        <f>AVERAGE('ID-23'!B219,'ID-25'!B219,'ID-66'!B219)</f>
        <v>1.40960482913195E-7</v>
      </c>
      <c r="E212" s="1">
        <v>26</v>
      </c>
      <c r="F212" s="1">
        <f>ABS(B212-MAX('ID-41'!B219,'ID-52'!B219,'ID-64'!B219,'ID-74'!B219,'ID-77'!B219))</f>
        <v>5.3306657178802609E-13</v>
      </c>
      <c r="G212" s="1">
        <f>ABS(C212-MAX('ID-23'!B219,'ID-25'!B219,'ID-66'!B219))</f>
        <v>2.2027609600470605E-13</v>
      </c>
      <c r="I212" s="1">
        <v>26</v>
      </c>
      <c r="J212" s="1">
        <f>ABS(B212-MIN('ID-41'!B219,'ID-52'!B219,'ID-64'!B219,'ID-74'!B219,'ID-77'!B219))</f>
        <v>1.0215116141978511E-12</v>
      </c>
      <c r="K212" s="1">
        <f>ABS(C212-MIN('ID-23'!B219,'ID-25'!B219,'ID-66'!B219))</f>
        <v>3.0564134300794838E-13</v>
      </c>
    </row>
    <row r="213" spans="1:11" x14ac:dyDescent="0.25">
      <c r="A213" s="1">
        <v>26.125</v>
      </c>
      <c r="B213" s="15">
        <f>AVERAGE('ID-41'!B220,'ID-52'!B220,'ID-64'!B220,'ID-74'!B220,'ID-77'!B220)</f>
        <v>1.4096105471599962E-7</v>
      </c>
      <c r="C213" s="15">
        <f>AVERAGE('ID-23'!B220,'ID-25'!B220,'ID-66'!B220)</f>
        <v>1.4096047599426434E-7</v>
      </c>
      <c r="E213" s="1">
        <v>26.125</v>
      </c>
      <c r="F213" s="1">
        <f>ABS(B213-MAX('ID-41'!B220,'ID-52'!B220,'ID-64'!B220,'ID-74'!B220,'ID-77'!B220))</f>
        <v>5.2447465936505288E-13</v>
      </c>
      <c r="G213" s="1">
        <f>ABS(C213-MAX('ID-23'!B220,'ID-25'!B220,'ID-66'!B220))</f>
        <v>2.5071524667131217E-13</v>
      </c>
      <c r="I213" s="1">
        <v>26.125</v>
      </c>
      <c r="J213" s="1">
        <f>ABS(B213-MIN('ID-41'!B220,'ID-52'!B220,'ID-64'!B220,'ID-74'!B220,'ID-77'!B220))</f>
        <v>1.0138290226133975E-12</v>
      </c>
      <c r="K213" s="1">
        <f>ABS(C213-MIN('ID-23'!B220,'ID-25'!B220,'ID-66'!B220))</f>
        <v>3.1208603932395857E-13</v>
      </c>
    </row>
    <row r="214" spans="1:11" x14ac:dyDescent="0.25">
      <c r="A214" s="1">
        <v>26.25</v>
      </c>
      <c r="B214" s="15">
        <f>AVERAGE('ID-41'!B221,'ID-52'!B221,'ID-64'!B221,'ID-74'!B221,'ID-77'!B221)</f>
        <v>1.409610464218304E-7</v>
      </c>
      <c r="C214" s="15">
        <f>AVERAGE('ID-23'!B221,'ID-25'!B221,'ID-66'!B221)</f>
        <v>1.4096049540089633E-7</v>
      </c>
      <c r="E214" s="1">
        <v>26.25</v>
      </c>
      <c r="F214" s="1">
        <f>ABS(B214-MAX('ID-41'!B221,'ID-52'!B221,'ID-64'!B221,'ID-74'!B221,'ID-77'!B221))</f>
        <v>5.1414020760193097E-13</v>
      </c>
      <c r="G214" s="1">
        <f>ABS(C214-MAX('ID-23'!B221,'ID-25'!B221,'ID-66'!B221))</f>
        <v>2.4018587565989833E-13</v>
      </c>
      <c r="I214" s="1">
        <v>26.25</v>
      </c>
      <c r="J214" s="1">
        <f>ABS(B214-MIN('ID-41'!B221,'ID-52'!B221,'ID-64'!B221,'ID-74'!B221,'ID-77'!B221))</f>
        <v>9.996527933874694E-13</v>
      </c>
      <c r="K214" s="1">
        <f>ABS(C214-MIN('ID-23'!B221,'ID-25'!B221,'ID-66'!B221))</f>
        <v>2.4518675434236968E-13</v>
      </c>
    </row>
    <row r="215" spans="1:11" x14ac:dyDescent="0.25">
      <c r="A215" s="1">
        <v>26.375</v>
      </c>
      <c r="B215" s="15">
        <f>AVERAGE('ID-41'!B222,'ID-52'!B222,'ID-64'!B222,'ID-74'!B222,'ID-77'!B222)</f>
        <v>1.4096104908393142E-7</v>
      </c>
      <c r="C215" s="15">
        <f>AVERAGE('ID-23'!B222,'ID-25'!B222,'ID-66'!B222)</f>
        <v>1.4096048122373733E-7</v>
      </c>
      <c r="E215" s="1">
        <v>26.375</v>
      </c>
      <c r="F215" s="1">
        <f>ABS(B215-MAX('ID-41'!B222,'ID-52'!B222,'ID-64'!B222,'ID-74'!B222,'ID-77'!B222))</f>
        <v>5.1022476757475967E-13</v>
      </c>
      <c r="G215" s="1">
        <f>ABS(C215-MAX('ID-23'!B222,'ID-25'!B222,'ID-66'!B222))</f>
        <v>2.5544912466047143E-13</v>
      </c>
      <c r="I215" s="1">
        <v>26.375</v>
      </c>
      <c r="J215" s="1">
        <f>ABS(B215-MIN('ID-41'!B222,'ID-52'!B222,'ID-64'!B222,'ID-74'!B222,'ID-77'!B222))</f>
        <v>9.9535240941713014E-13</v>
      </c>
      <c r="K215" s="1">
        <f>ABS(C215-MIN('ID-23'!B222,'ID-25'!B222,'ID-66'!B222))</f>
        <v>1.6593461932010548E-13</v>
      </c>
    </row>
    <row r="216" spans="1:11" x14ac:dyDescent="0.25">
      <c r="A216" s="1">
        <v>26.5</v>
      </c>
      <c r="B216" s="15">
        <f>AVERAGE('ID-41'!B223,'ID-52'!B223,'ID-64'!B223,'ID-74'!B223,'ID-77'!B223)</f>
        <v>1.4096105323267658E-7</v>
      </c>
      <c r="C216" s="15">
        <f>AVERAGE('ID-23'!B223,'ID-25'!B223,'ID-66'!B223)</f>
        <v>1.4096055336906065E-7</v>
      </c>
      <c r="E216" s="1">
        <v>26.5</v>
      </c>
      <c r="F216" s="1">
        <f>ABS(B216-MAX('ID-41'!B223,'ID-52'!B223,'ID-64'!B223,'ID-74'!B223,'ID-77'!B223))</f>
        <v>4.8767883440518889E-13</v>
      </c>
      <c r="G216" s="1">
        <f>ABS(C216-MAX('ID-23'!B223,'ID-25'!B223,'ID-66'!B223))</f>
        <v>1.9139245535657189E-13</v>
      </c>
      <c r="I216" s="1">
        <v>26.5</v>
      </c>
      <c r="J216" s="1">
        <f>ABS(B216-MIN('ID-41'!B223,'ID-52'!B223,'ID-64'!B223,'ID-74'!B223,'ID-77'!B223))</f>
        <v>9.6358688459093236E-13</v>
      </c>
      <c r="K216" s="1">
        <f>ABS(C216-MIN('ID-23'!B223,'ID-25'!B223,'ID-66'!B223))</f>
        <v>1.1043484665300504E-13</v>
      </c>
    </row>
    <row r="217" spans="1:11" x14ac:dyDescent="0.25">
      <c r="A217" s="1">
        <v>26.625</v>
      </c>
      <c r="B217" s="15">
        <f>AVERAGE('ID-41'!B224,'ID-52'!B224,'ID-64'!B224,'ID-74'!B224,'ID-77'!B224)</f>
        <v>1.4096105966448619E-7</v>
      </c>
      <c r="C217" s="15">
        <f>AVERAGE('ID-23'!B224,'ID-25'!B224,'ID-66'!B224)</f>
        <v>1.4096055281045566E-7</v>
      </c>
      <c r="E217" s="1">
        <v>26.625</v>
      </c>
      <c r="F217" s="1">
        <f>ABS(B217-MAX('ID-41'!B224,'ID-52'!B224,'ID-64'!B224,'ID-74'!B224,'ID-77'!B224))</f>
        <v>4.7532456179914845E-13</v>
      </c>
      <c r="G217" s="1">
        <f>ABS(C217-MAX('ID-23'!B224,'ID-25'!B224,'ID-66'!B224))</f>
        <v>1.8940426934134874E-13</v>
      </c>
      <c r="I217" s="1">
        <v>26.625</v>
      </c>
      <c r="J217" s="1">
        <f>ABS(B217-MIN('ID-41'!B224,'ID-52'!B224,'ID-64'!B224,'ID-74'!B224,'ID-77'!B224))</f>
        <v>9.7281502619812896E-13</v>
      </c>
      <c r="K217" s="1">
        <f>ABS(C217-MIN('ID-23'!B224,'ID-25'!B224,'ID-66'!B224))</f>
        <v>1.0905105665625133E-13</v>
      </c>
    </row>
    <row r="218" spans="1:11" x14ac:dyDescent="0.25">
      <c r="A218" s="1">
        <v>26.75</v>
      </c>
      <c r="B218" s="15">
        <f>AVERAGE('ID-41'!B225,'ID-52'!B225,'ID-64'!B225,'ID-74'!B225,'ID-77'!B225)</f>
        <v>1.40961065450203E-7</v>
      </c>
      <c r="C218" s="15">
        <f>AVERAGE('ID-23'!B225,'ID-25'!B225,'ID-66'!B225)</f>
        <v>1.4096057343678265E-7</v>
      </c>
      <c r="E218" s="1">
        <v>26.75</v>
      </c>
      <c r="F218" s="1">
        <f>ABS(B218-MAX('ID-41'!B225,'ID-52'!B225,'ID-64'!B225,'ID-74'!B225,'ID-77'!B225))</f>
        <v>4.4935050899745575E-13</v>
      </c>
      <c r="G218" s="1">
        <f>ABS(C218-MAX('ID-23'!B225,'ID-25'!B225,'ID-66'!B225))</f>
        <v>1.6215047434960737E-13</v>
      </c>
      <c r="I218" s="1">
        <v>26.75</v>
      </c>
      <c r="J218" s="1">
        <f>ABS(B218-MIN('ID-41'!B225,'ID-52'!B225,'ID-64'!B225,'ID-74'!B225,'ID-77'!B225))</f>
        <v>9.7196947100573026E-13</v>
      </c>
      <c r="K218" s="1">
        <f>ABS(C218-MIN('ID-23'!B225,'ID-25'!B225,'ID-66'!B225))</f>
        <v>1.0824342964046699E-13</v>
      </c>
    </row>
    <row r="219" spans="1:11" x14ac:dyDescent="0.25">
      <c r="A219" s="1">
        <v>26.875</v>
      </c>
      <c r="B219" s="15">
        <f>AVERAGE('ID-41'!B226,'ID-52'!B226,'ID-64'!B226,'ID-74'!B226,'ID-77'!B226)</f>
        <v>1.4096106451941059E-7</v>
      </c>
      <c r="C219" s="15">
        <f>AVERAGE('ID-23'!B226,'ID-25'!B226,'ID-66'!B226)</f>
        <v>1.4096058801036499E-7</v>
      </c>
      <c r="E219" s="1">
        <v>26.875</v>
      </c>
      <c r="F219" s="1">
        <f>ABS(B219-MAX('ID-41'!B226,'ID-52'!B226,'ID-64'!B226,'ID-74'!B226,'ID-77'!B226))</f>
        <v>4.3467941940681916E-13</v>
      </c>
      <c r="G219" s="1">
        <f>ABS(C219-MAX('ID-23'!B226,'ID-25'!B226,'ID-66'!B226))</f>
        <v>1.4023574502366304E-13</v>
      </c>
      <c r="I219" s="1">
        <v>26.875</v>
      </c>
      <c r="J219" s="1">
        <f>ABS(B219-MIN('ID-41'!B226,'ID-52'!B226,'ID-64'!B226,'ID-74'!B226,'ID-77'!B226))</f>
        <v>9.6829509459658383E-13</v>
      </c>
      <c r="K219" s="1">
        <f>ABS(C219-MIN('ID-23'!B226,'ID-25'!B226,'ID-66'!B226))</f>
        <v>1.0283261197252673E-13</v>
      </c>
    </row>
    <row r="220" spans="1:11" x14ac:dyDescent="0.25">
      <c r="A220" s="1">
        <v>27</v>
      </c>
      <c r="B220" s="15">
        <f>AVERAGE('ID-41'!B227,'ID-52'!B227,'ID-64'!B227,'ID-74'!B227,'ID-77'!B227)</f>
        <v>1.4096107088167382E-7</v>
      </c>
      <c r="C220" s="15">
        <f>AVERAGE('ID-23'!B227,'ID-25'!B227,'ID-66'!B227)</f>
        <v>1.4096059715925668E-7</v>
      </c>
      <c r="E220" s="1">
        <v>27</v>
      </c>
      <c r="F220" s="1">
        <f>ABS(B220-MAX('ID-41'!B227,'ID-52'!B227,'ID-64'!B227,'ID-74'!B227,'ID-77'!B227))</f>
        <v>4.3700287318572463E-13</v>
      </c>
      <c r="G220" s="1">
        <f>ABS(C220-MAX('ID-23'!B227,'ID-25'!B227,'ID-66'!B227))</f>
        <v>1.3022281931755257E-13</v>
      </c>
      <c r="I220" s="1">
        <v>27</v>
      </c>
      <c r="J220" s="1">
        <f>ABS(B220-MIN('ID-41'!B227,'ID-52'!B227,'ID-64'!B227,'ID-74'!B227,'ID-77'!B227))</f>
        <v>9.5829894983076832E-13</v>
      </c>
      <c r="K220" s="1">
        <f>ABS(C220-MIN('ID-23'!B227,'ID-25'!B227,'ID-66'!B227))</f>
        <v>1.1462189367100451E-13</v>
      </c>
    </row>
    <row r="221" spans="1:11" x14ac:dyDescent="0.25">
      <c r="A221" s="1">
        <v>27.125</v>
      </c>
      <c r="B221" s="15">
        <f>AVERAGE('ID-41'!B228,'ID-52'!B228,'ID-64'!B228,'ID-74'!B228,'ID-77'!B228)</f>
        <v>1.4096108110073357E-7</v>
      </c>
      <c r="C221" s="15">
        <f>AVERAGE('ID-23'!B228,'ID-25'!B228,'ID-66'!B228)</f>
        <v>1.4096059970556133E-7</v>
      </c>
      <c r="E221" s="1">
        <v>27.125</v>
      </c>
      <c r="F221" s="1">
        <f>ABS(B221-MAX('ID-41'!B228,'ID-52'!B228,'ID-64'!B228,'ID-74'!B228,'ID-77'!B228))</f>
        <v>4.5181212242626699E-13</v>
      </c>
      <c r="G221" s="1">
        <f>ABS(C221-MAX('ID-23'!B228,'ID-25'!B228,'ID-66'!B228))</f>
        <v>1.4463170467128979E-13</v>
      </c>
      <c r="I221" s="1">
        <v>27.125</v>
      </c>
      <c r="J221" s="1">
        <f>ABS(B221-MIN('ID-41'!B228,'ID-52'!B228,'ID-64'!B228,'ID-74'!B228,'ID-77'!B228))</f>
        <v>9.4310743456819054E-13</v>
      </c>
      <c r="K221" s="1">
        <f>ABS(C221-MIN('ID-23'!B228,'ID-25'!B228,'ID-66'!B228))</f>
        <v>1.6350707532990805E-13</v>
      </c>
    </row>
    <row r="222" spans="1:11" x14ac:dyDescent="0.25">
      <c r="A222" s="1">
        <v>27.25</v>
      </c>
      <c r="B222" s="15">
        <f>AVERAGE('ID-41'!B229,'ID-52'!B229,'ID-64'!B229,'ID-74'!B229,'ID-77'!B229)</f>
        <v>1.4096108871770959E-7</v>
      </c>
      <c r="C222" s="15">
        <f>AVERAGE('ID-23'!B229,'ID-25'!B229,'ID-66'!B229)</f>
        <v>1.4096060572122E-7</v>
      </c>
      <c r="E222" s="1">
        <v>27.25</v>
      </c>
      <c r="F222" s="1">
        <f>ABS(B222-MAX('ID-41'!B229,'ID-52'!B229,'ID-64'!B229,'ID-74'!B229,'ID-77'!B229))</f>
        <v>4.647136014243513E-13</v>
      </c>
      <c r="G222" s="1">
        <f>ABS(C222-MAX('ID-23'!B229,'ID-25'!B229,'ID-66'!B229))</f>
        <v>1.5586933599289615E-13</v>
      </c>
      <c r="I222" s="1">
        <v>27.25</v>
      </c>
      <c r="J222" s="1">
        <f>ABS(B222-MIN('ID-41'!B229,'ID-52'!B229,'ID-64'!B229,'ID-74'!B229,'ID-77'!B229))</f>
        <v>9.2133237859296828E-13</v>
      </c>
      <c r="K222" s="1">
        <f>ABS(C222-MIN('ID-23'!B229,'ID-25'!B229,'ID-66'!B229))</f>
        <v>1.6772467400575181E-13</v>
      </c>
    </row>
    <row r="223" spans="1:11" x14ac:dyDescent="0.25">
      <c r="A223" s="1">
        <v>27.375</v>
      </c>
      <c r="B223" s="15">
        <f>AVERAGE('ID-41'!B230,'ID-52'!B230,'ID-64'!B230,'ID-74'!B230,'ID-77'!B230)</f>
        <v>1.4096108726209739E-7</v>
      </c>
      <c r="C223" s="15">
        <f>AVERAGE('ID-23'!B230,'ID-25'!B230,'ID-66'!B230)</f>
        <v>1.4096058986389134E-7</v>
      </c>
      <c r="E223" s="1">
        <v>27.375</v>
      </c>
      <c r="F223" s="1">
        <f>ABS(B223-MAX('ID-41'!B230,'ID-52'!B230,'ID-64'!B230,'ID-74'!B230,'ID-77'!B230))</f>
        <v>4.7614451960294157E-13</v>
      </c>
      <c r="G223" s="1">
        <f>ABS(C223-MAX('ID-23'!B230,'ID-25'!B230,'ID-66'!B230))</f>
        <v>1.5192711365743539E-13</v>
      </c>
      <c r="I223" s="1">
        <v>27.375</v>
      </c>
      <c r="J223" s="1">
        <f>ABS(B223-MIN('ID-41'!B230,'ID-52'!B230,'ID-64'!B230,'ID-74'!B230,'ID-77'!B230))</f>
        <v>9.3350243839423051E-13</v>
      </c>
      <c r="K223" s="1">
        <f>ABS(C223-MIN('ID-23'!B230,'ID-25'!B230,'ID-66'!B230))</f>
        <v>1.5728925133604532E-13</v>
      </c>
    </row>
    <row r="224" spans="1:11" x14ac:dyDescent="0.25">
      <c r="A224" s="1">
        <v>27.5</v>
      </c>
      <c r="B224" s="15">
        <f>AVERAGE('ID-41'!B231,'ID-52'!B231,'ID-64'!B231,'ID-74'!B231,'ID-77'!B231)</f>
        <v>1.40961080167132E-7</v>
      </c>
      <c r="C224" s="15">
        <f>AVERAGE('ID-23'!B231,'ID-25'!B231,'ID-66'!B231)</f>
        <v>1.4096062546543635E-7</v>
      </c>
      <c r="E224" s="1">
        <v>27.5</v>
      </c>
      <c r="F224" s="1">
        <f>ABS(B224-MAX('ID-41'!B231,'ID-52'!B231,'ID-64'!B231,'ID-74'!B231,'ID-77'!B231))</f>
        <v>4.8750001698852646E-13</v>
      </c>
      <c r="G224" s="1">
        <f>ABS(C224-MAX('ID-23'!B231,'ID-25'!B231,'ID-66'!B231))</f>
        <v>1.1076616864605146E-13</v>
      </c>
      <c r="I224" s="1">
        <v>27.5</v>
      </c>
      <c r="J224" s="1">
        <f>ABS(B224-MIN('ID-41'!B231,'ID-52'!B231,'ID-64'!B231,'ID-74'!B231,'ID-77'!B231))</f>
        <v>9.4406812401096397E-13</v>
      </c>
      <c r="K224" s="1">
        <f>ABS(C224-MIN('ID-23'!B231,'ID-25'!B231,'ID-66'!B231))</f>
        <v>7.4149549361577101E-14</v>
      </c>
    </row>
    <row r="225" spans="1:11" x14ac:dyDescent="0.25">
      <c r="A225" s="1">
        <v>27.625</v>
      </c>
      <c r="B225" s="15">
        <f>AVERAGE('ID-41'!B232,'ID-52'!B232,'ID-64'!B232,'ID-74'!B232,'ID-77'!B232)</f>
        <v>1.4096107679797679E-7</v>
      </c>
      <c r="C225" s="15">
        <f>AVERAGE('ID-23'!B232,'ID-25'!B232,'ID-66'!B232)</f>
        <v>1.40960634829249E-7</v>
      </c>
      <c r="E225" s="1">
        <v>27.625</v>
      </c>
      <c r="F225" s="1">
        <f>ABS(B225-MAX('ID-41'!B232,'ID-52'!B232,'ID-64'!B232,'ID-74'!B232,'ID-77'!B232))</f>
        <v>4.8954191720105306E-13</v>
      </c>
      <c r="G225" s="1">
        <f>ABS(C225-MAX('ID-23'!B232,'ID-25'!B232,'ID-66'!B232))</f>
        <v>1.2275263000612005E-13</v>
      </c>
      <c r="I225" s="1">
        <v>27.625</v>
      </c>
      <c r="J225" s="1">
        <f>ABS(B225-MIN('ID-41'!B232,'ID-52'!B232,'ID-64'!B232,'ID-74'!B232,'ID-77'!B232))</f>
        <v>9.3944562079585242E-13</v>
      </c>
      <c r="K225" s="1">
        <f>ABS(C225-MIN('ID-23'!B232,'ID-25'!B232,'ID-66'!B232))</f>
        <v>7.2289700008109961E-14</v>
      </c>
    </row>
    <row r="226" spans="1:11" x14ac:dyDescent="0.25">
      <c r="A226" s="1">
        <v>27.75</v>
      </c>
      <c r="B226" s="15">
        <f>AVERAGE('ID-41'!B233,'ID-52'!B233,'ID-64'!B233,'ID-74'!B233,'ID-77'!B233)</f>
        <v>1.4096107631756578E-7</v>
      </c>
      <c r="C226" s="15">
        <f>AVERAGE('ID-23'!B233,'ID-25'!B233,'ID-66'!B233)</f>
        <v>1.4096066519962265E-7</v>
      </c>
      <c r="E226" s="1">
        <v>27.75</v>
      </c>
      <c r="F226" s="1">
        <f>ABS(B226-MAX('ID-41'!B233,'ID-52'!B233,'ID-64'!B233,'ID-74'!B233,'ID-77'!B233))</f>
        <v>4.881858272198476E-13</v>
      </c>
      <c r="G226" s="1">
        <f>ABS(C226-MAX('ID-23'!B233,'ID-25'!B233,'ID-66'!B233))</f>
        <v>1.0234455034423916E-13</v>
      </c>
      <c r="I226" s="1">
        <v>27.75</v>
      </c>
      <c r="J226" s="1">
        <f>ABS(B226-MIN('ID-41'!B233,'ID-52'!B233,'ID-64'!B233,'ID-74'!B233,'ID-77'!B233))</f>
        <v>9.359687877695383E-13</v>
      </c>
      <c r="K226" s="1">
        <f>ABS(C226-MIN('ID-23'!B233,'ID-25'!B233,'ID-66'!B233))</f>
        <v>6.585662164894387E-14</v>
      </c>
    </row>
    <row r="227" spans="1:11" x14ac:dyDescent="0.25">
      <c r="A227" s="1">
        <v>27.875</v>
      </c>
      <c r="B227" s="15">
        <f>AVERAGE('ID-41'!B234,'ID-52'!B234,'ID-64'!B234,'ID-74'!B234,'ID-77'!B234)</f>
        <v>1.4096107135838079E-7</v>
      </c>
      <c r="C227" s="15">
        <f>AVERAGE('ID-23'!B234,'ID-25'!B234,'ID-66'!B234)</f>
        <v>1.4096066762160333E-7</v>
      </c>
      <c r="E227" s="1">
        <v>27.875</v>
      </c>
      <c r="F227" s="1">
        <f>ABS(B227-MAX('ID-41'!B234,'ID-52'!B234,'ID-64'!B234,'ID-74'!B234,'ID-77'!B234))</f>
        <v>4.9756864220481984E-13</v>
      </c>
      <c r="G227" s="1">
        <f>ABS(C227-MAX('ID-23'!B234,'ID-25'!B234,'ID-66'!B234))</f>
        <v>1.0344998265639376E-13</v>
      </c>
      <c r="I227" s="1">
        <v>27.875</v>
      </c>
      <c r="J227" s="1">
        <f>ABS(B227-MIN('ID-41'!B234,'ID-52'!B234,'ID-64'!B234,'ID-74'!B234,'ID-77'!B234))</f>
        <v>9.2995418778496865E-13</v>
      </c>
      <c r="K227" s="1">
        <f>ABS(C227-MIN('ID-23'!B234,'ID-25'!B234,'ID-66'!B234))</f>
        <v>9.131746631996915E-14</v>
      </c>
    </row>
    <row r="228" spans="1:11" x14ac:dyDescent="0.25">
      <c r="A228" s="1">
        <v>28</v>
      </c>
      <c r="B228" s="15">
        <f>AVERAGE('ID-41'!B235,'ID-52'!B235,'ID-64'!B235,'ID-74'!B235,'ID-77'!B235)</f>
        <v>1.4096107196193581E-7</v>
      </c>
      <c r="C228" s="15">
        <f>AVERAGE('ID-23'!B235,'ID-25'!B235,'ID-66'!B235)</f>
        <v>1.4096066337354768E-7</v>
      </c>
      <c r="E228" s="1">
        <v>28</v>
      </c>
      <c r="F228" s="1">
        <f>ABS(B228-MAX('ID-41'!B235,'ID-52'!B235,'ID-64'!B235,'ID-74'!B235,'ID-77'!B235))</f>
        <v>5.1085039119179938E-13</v>
      </c>
      <c r="G228" s="1">
        <f>ABS(C228-MAX('ID-23'!B235,'ID-25'!B235,'ID-66'!B235))</f>
        <v>9.6940944314811815E-14</v>
      </c>
      <c r="I228" s="1">
        <v>28</v>
      </c>
      <c r="J228" s="1">
        <f>ABS(B228-MIN('ID-41'!B235,'ID-52'!B235,'ID-64'!B235,'ID-74'!B235,'ID-77'!B235))</f>
        <v>9.3482409680376744E-13</v>
      </c>
      <c r="K228" s="1">
        <f>ABS(C228-MIN('ID-23'!B235,'ID-25'!B235,'ID-66'!B235))</f>
        <v>9.9619233668439927E-14</v>
      </c>
    </row>
    <row r="229" spans="1:11" x14ac:dyDescent="0.25">
      <c r="A229" s="1">
        <v>28.125</v>
      </c>
      <c r="B229" s="15">
        <f>AVERAGE('ID-41'!B236,'ID-52'!B236,'ID-64'!B236,'ID-74'!B236,'ID-77'!B236)</f>
        <v>1.4096107494918199E-7</v>
      </c>
      <c r="C229" s="15">
        <f>AVERAGE('ID-23'!B236,'ID-25'!B236,'ID-66'!B236)</f>
        <v>1.4096061327352633E-7</v>
      </c>
      <c r="E229" s="1">
        <v>28.125</v>
      </c>
      <c r="F229" s="1">
        <f>ABS(B229-MAX('ID-41'!B236,'ID-52'!B236,'ID-64'!B236,'ID-74'!B236,'ID-77'!B236))</f>
        <v>5.2372271401881999E-13</v>
      </c>
      <c r="G229" s="1">
        <f>ABS(C229-MAX('ID-23'!B236,'ID-25'!B236,'ID-66'!B236))</f>
        <v>1.3391912366269795E-13</v>
      </c>
      <c r="I229" s="1">
        <v>28.125</v>
      </c>
      <c r="J229" s="1">
        <f>ABS(B229-MIN('ID-41'!B236,'ID-52'!B236,'ID-64'!B236,'ID-74'!B236,'ID-77'!B236))</f>
        <v>9.4793156997945926E-13</v>
      </c>
      <c r="K229" s="1">
        <f>ABS(C229-MIN('ID-23'!B236,'ID-25'!B236,'ID-66'!B236))</f>
        <v>1.7868112331727557E-13</v>
      </c>
    </row>
    <row r="230" spans="1:11" x14ac:dyDescent="0.25">
      <c r="A230" s="1">
        <v>28.25</v>
      </c>
      <c r="B230" s="15">
        <f>AVERAGE('ID-41'!B237,'ID-52'!B237,'ID-64'!B237,'ID-74'!B237,'ID-77'!B237)</f>
        <v>1.4096106994153541E-7</v>
      </c>
      <c r="C230" s="15">
        <f>AVERAGE('ID-23'!B237,'ID-25'!B237,'ID-66'!B237)</f>
        <v>1.40960618785716E-7</v>
      </c>
      <c r="E230" s="1">
        <v>28.25</v>
      </c>
      <c r="F230" s="1">
        <f>ABS(B230-MAX('ID-41'!B237,'ID-52'!B237,'ID-64'!B237,'ID-74'!B237,'ID-77'!B237))</f>
        <v>5.4767493459198178E-13</v>
      </c>
      <c r="G230" s="1">
        <f>ABS(C230-MAX('ID-23'!B237,'ID-25'!B237,'ID-66'!B237))</f>
        <v>1.3680275100809725E-13</v>
      </c>
      <c r="I230" s="1">
        <v>28.25</v>
      </c>
      <c r="J230" s="1">
        <f>ABS(B230-MIN('ID-41'!B237,'ID-52'!B237,'ID-64'!B237,'ID-74'!B237,'ID-77'!B237))</f>
        <v>9.6888058041921738E-13</v>
      </c>
      <c r="K230" s="1">
        <f>ABS(C230-MIN('ID-23'!B237,'ID-25'!B237,'ID-66'!B237))</f>
        <v>1.6587574100115065E-13</v>
      </c>
    </row>
    <row r="231" spans="1:11" x14ac:dyDescent="0.25">
      <c r="A231" s="1">
        <v>28.375</v>
      </c>
      <c r="B231" s="15">
        <f>AVERAGE('ID-41'!B238,'ID-52'!B238,'ID-64'!B238,'ID-74'!B238,'ID-77'!B238)</f>
        <v>1.40961067978306E-7</v>
      </c>
      <c r="C231" s="15">
        <f>AVERAGE('ID-23'!B238,'ID-25'!B238,'ID-66'!B238)</f>
        <v>1.4096061614990169E-7</v>
      </c>
      <c r="E231" s="1">
        <v>28.375</v>
      </c>
      <c r="F231" s="1">
        <f>ABS(B231-MAX('ID-41'!B238,'ID-52'!B238,'ID-64'!B238,'ID-74'!B238,'ID-77'!B238))</f>
        <v>5.5278784600781238E-13</v>
      </c>
      <c r="G231" s="1">
        <f>ABS(C231-MAX('ID-23'!B238,'ID-25'!B238,'ID-66'!B238))</f>
        <v>1.3614706531825675E-13</v>
      </c>
      <c r="I231" s="1">
        <v>28.375</v>
      </c>
      <c r="J231" s="1">
        <f>ABS(B231-MIN('ID-41'!B238,'ID-52'!B238,'ID-64'!B238,'ID-74'!B238,'ID-77'!B238))</f>
        <v>9.7477037499591833E-13</v>
      </c>
      <c r="K231" s="1">
        <f>ABS(C231-MIN('ID-23'!B238,'ID-25'!B238,'ID-66'!B238))</f>
        <v>1.7716297970728547E-13</v>
      </c>
    </row>
    <row r="232" spans="1:11" x14ac:dyDescent="0.25">
      <c r="A232" s="1">
        <v>28.5</v>
      </c>
      <c r="B232" s="15">
        <f>AVERAGE('ID-41'!B239,'ID-52'!B239,'ID-64'!B239,'ID-74'!B239,'ID-77'!B239)</f>
        <v>1.4096106739098278E-7</v>
      </c>
      <c r="C232" s="15">
        <f>AVERAGE('ID-23'!B239,'ID-25'!B239,'ID-66'!B239)</f>
        <v>1.4096062344076934E-7</v>
      </c>
      <c r="E232" s="1">
        <v>28.5</v>
      </c>
      <c r="F232" s="1">
        <f>ABS(B232-MAX('ID-41'!B239,'ID-52'!B239,'ID-64'!B239,'ID-74'!B239,'ID-77'!B239))</f>
        <v>5.6032111621863731E-13</v>
      </c>
      <c r="G232" s="1">
        <f>ABS(C232-MAX('ID-23'!B239,'ID-25'!B239,'ID-66'!B239))</f>
        <v>1.5602847966646028E-13</v>
      </c>
      <c r="I232" s="1">
        <v>28.5</v>
      </c>
      <c r="J232" s="1">
        <f>ABS(B232-MIN('ID-41'!B239,'ID-52'!B239,'ID-64'!B239,'ID-74'!B239,'ID-77'!B239))</f>
        <v>9.5914871077997815E-13</v>
      </c>
      <c r="K232" s="1">
        <f>ABS(C232-MIN('ID-23'!B239,'ID-25'!B239,'ID-66'!B239))</f>
        <v>1.8856212433006546E-13</v>
      </c>
    </row>
    <row r="233" spans="1:11" x14ac:dyDescent="0.25">
      <c r="A233" s="1">
        <v>28.625</v>
      </c>
      <c r="B233" s="15">
        <f>AVERAGE('ID-41'!B240,'ID-52'!B240,'ID-64'!B240,'ID-74'!B240,'ID-77'!B240)</f>
        <v>1.4096106442917339E-7</v>
      </c>
      <c r="C233" s="15">
        <f>AVERAGE('ID-23'!B240,'ID-25'!B240,'ID-66'!B240)</f>
        <v>1.4096062944769401E-7</v>
      </c>
      <c r="E233" s="1">
        <v>28.625</v>
      </c>
      <c r="F233" s="1">
        <f>ABS(B233-MAX('ID-41'!B240,'ID-52'!B240,'ID-64'!B240,'ID-74'!B240,'ID-77'!B240))</f>
        <v>5.640638746034672E-13</v>
      </c>
      <c r="G233" s="1">
        <f>ABS(C233-MAX('ID-23'!B240,'ID-25'!B240,'ID-66'!B240))</f>
        <v>1.7190630999199577E-13</v>
      </c>
      <c r="I233" s="1">
        <v>28.625</v>
      </c>
      <c r="J233" s="1">
        <f>ABS(B233-MIN('ID-41'!B240,'ID-52'!B240,'ID-64'!B240,'ID-74'!B240,'ID-77'!B240))</f>
        <v>9.5893278638514373E-13</v>
      </c>
      <c r="K233" s="1">
        <f>ABS(C233-MIN('ID-23'!B240,'ID-25'!B240,'ID-66'!B240))</f>
        <v>1.9985651501182998E-13</v>
      </c>
    </row>
    <row r="234" spans="1:11" x14ac:dyDescent="0.25">
      <c r="A234" s="1">
        <v>28.75</v>
      </c>
      <c r="B234" s="15">
        <f>AVERAGE('ID-41'!B241,'ID-52'!B241,'ID-64'!B241,'ID-74'!B241,'ID-77'!B241)</f>
        <v>1.4096106306924619E-7</v>
      </c>
      <c r="C234" s="15">
        <f>AVERAGE('ID-23'!B241,'ID-25'!B241,'ID-66'!B241)</f>
        <v>1.4096063921961569E-7</v>
      </c>
      <c r="E234" s="1">
        <v>28.75</v>
      </c>
      <c r="F234" s="1">
        <f>ABS(B234-MAX('ID-41'!B241,'ID-52'!B241,'ID-64'!B241,'ID-74'!B241,'ID-77'!B241))</f>
        <v>5.6067066879592837E-13</v>
      </c>
      <c r="G234" s="1">
        <f>ABS(C234-MAX('ID-23'!B241,'ID-25'!B241,'ID-66'!B241))</f>
        <v>1.4964122232219952E-13</v>
      </c>
      <c r="I234" s="1">
        <v>28.75</v>
      </c>
      <c r="J234" s="1">
        <f>ABS(B234-MIN('ID-41'!B241,'ID-52'!B241,'ID-64'!B241,'ID-74'!B241,'ID-77'!B241))</f>
        <v>9.7172527220113023E-13</v>
      </c>
      <c r="K234" s="1">
        <f>ABS(C234-MIN('ID-23'!B241,'ID-25'!B241,'ID-66'!B241))</f>
        <v>1.8073232667795032E-13</v>
      </c>
    </row>
    <row r="235" spans="1:11" x14ac:dyDescent="0.25">
      <c r="A235" s="1">
        <v>28.875</v>
      </c>
      <c r="B235" s="15">
        <f>AVERAGE('ID-41'!B242,'ID-52'!B242,'ID-64'!B242,'ID-74'!B242,'ID-77'!B242)</f>
        <v>1.409610622390282E-7</v>
      </c>
      <c r="C235" s="15">
        <f>AVERAGE('ID-23'!B242,'ID-25'!B242,'ID-66'!B242)</f>
        <v>1.409606476645E-7</v>
      </c>
      <c r="E235" s="1">
        <v>28.875</v>
      </c>
      <c r="F235" s="1">
        <f>ABS(B235-MAX('ID-41'!B242,'ID-52'!B242,'ID-64'!B242,'ID-74'!B242,'ID-77'!B242))</f>
        <v>5.5325848980643798E-13</v>
      </c>
      <c r="G235" s="1">
        <f>ABS(C235-MAX('ID-23'!B242,'ID-25'!B242,'ID-66'!B242))</f>
        <v>1.250960319932685E-13</v>
      </c>
      <c r="I235" s="1">
        <v>28.875</v>
      </c>
      <c r="J235" s="1">
        <f>ABS(B235-MIN('ID-41'!B242,'ID-52'!B242,'ID-64'!B242,'ID-74'!B242,'ID-77'!B242))</f>
        <v>9.7452877120910111E-13</v>
      </c>
      <c r="K235" s="1">
        <f>ABS(C235-MIN('ID-23'!B242,'ID-25'!B242,'ID-66'!B242))</f>
        <v>1.8814778098502906E-13</v>
      </c>
    </row>
    <row r="236" spans="1:11" x14ac:dyDescent="0.25">
      <c r="A236" s="1">
        <v>29</v>
      </c>
      <c r="B236" s="15">
        <f>AVERAGE('ID-41'!B243,'ID-52'!B243,'ID-64'!B243,'ID-74'!B243,'ID-77'!B243)</f>
        <v>1.4096106506352081E-7</v>
      </c>
      <c r="C236" s="15">
        <f>AVERAGE('ID-23'!B243,'ID-25'!B243,'ID-66'!B243)</f>
        <v>1.4096066527562602E-7</v>
      </c>
      <c r="E236" s="1">
        <v>29</v>
      </c>
      <c r="F236" s="1">
        <f>ABS(B236-MAX('ID-41'!B243,'ID-52'!B243,'ID-64'!B243,'ID-74'!B243,'ID-77'!B243))</f>
        <v>5.4059194918702983E-13</v>
      </c>
      <c r="G236" s="1">
        <f>ABS(C236-MAX('ID-23'!B243,'ID-25'!B243,'ID-66'!B243))</f>
        <v>1.421798799787335E-13</v>
      </c>
      <c r="I236" s="1">
        <v>29</v>
      </c>
      <c r="J236" s="1">
        <f>ABS(B236-MIN('ID-41'!B243,'ID-52'!B243,'ID-64'!B243,'ID-74'!B243,'ID-77'!B243))</f>
        <v>9.7182647680939892E-13</v>
      </c>
      <c r="K236" s="1">
        <f>ABS(C236-MIN('ID-23'!B243,'ID-25'!B243,'ID-66'!B243))</f>
        <v>2.3518172102456392E-13</v>
      </c>
    </row>
    <row r="237" spans="1:11" x14ac:dyDescent="0.25">
      <c r="A237" s="1">
        <v>29.125</v>
      </c>
      <c r="B237" s="15">
        <f>AVERAGE('ID-41'!B244,'ID-52'!B244,'ID-64'!B244,'ID-74'!B244,'ID-77'!B244)</f>
        <v>1.409610624370298E-7</v>
      </c>
      <c r="C237" s="15">
        <f>AVERAGE('ID-23'!B244,'ID-25'!B244,'ID-66'!B244)</f>
        <v>1.409606772475943E-7</v>
      </c>
      <c r="E237" s="1">
        <v>29.125</v>
      </c>
      <c r="F237" s="1">
        <f>ABS(B237-MAX('ID-41'!B244,'ID-52'!B244,'ID-64'!B244,'ID-74'!B244,'ID-77'!B244))</f>
        <v>5.218471151994294E-13</v>
      </c>
      <c r="G237" s="1">
        <f>ABS(C237-MAX('ID-23'!B244,'ID-25'!B244,'ID-66'!B244))</f>
        <v>1.6180810368526675E-13</v>
      </c>
      <c r="I237" s="1">
        <v>29.125</v>
      </c>
      <c r="J237" s="1">
        <f>ABS(B237-MIN('ID-41'!B244,'ID-52'!B244,'ID-64'!B244,'ID-74'!B244,'ID-77'!B244))</f>
        <v>9.8160010080542414E-13</v>
      </c>
      <c r="K237" s="1">
        <f>ABS(C237-MIN('ID-23'!B244,'ID-25'!B244,'ID-66'!B244))</f>
        <v>2.1605158130484795E-13</v>
      </c>
    </row>
    <row r="238" spans="1:11" x14ac:dyDescent="0.25">
      <c r="A238" s="1">
        <v>29.25</v>
      </c>
      <c r="B238" s="15">
        <f>AVERAGE('ID-41'!B245,'ID-52'!B245,'ID-64'!B245,'ID-74'!B245,'ID-77'!B245)</f>
        <v>1.409610624372734E-7</v>
      </c>
      <c r="C238" s="15">
        <f>AVERAGE('ID-23'!B245,'ID-25'!B245,'ID-66'!B245)</f>
        <v>1.4096068795091234E-7</v>
      </c>
      <c r="E238" s="1">
        <v>29.25</v>
      </c>
      <c r="F238" s="1">
        <f>ABS(B238-MAX('ID-41'!B245,'ID-52'!B245,'ID-64'!B245,'ID-74'!B245,'ID-77'!B245))</f>
        <v>5.1138653160131318E-13</v>
      </c>
      <c r="G238" s="1">
        <f>ABS(C238-MAX('ID-23'!B245,'ID-25'!B245,'ID-66'!B245))</f>
        <v>1.631893346631379E-13</v>
      </c>
      <c r="I238" s="1">
        <v>29.25</v>
      </c>
      <c r="J238" s="1">
        <f>ABS(B238-MIN('ID-41'!B245,'ID-52'!B245,'ID-64'!B245,'ID-74'!B245,'ID-77'!B245))</f>
        <v>9.7747336441262353E-13</v>
      </c>
      <c r="K238" s="1">
        <f>ABS(C238-MIN('ID-23'!B245,'ID-25'!B245,'ID-66'!B245))</f>
        <v>2.1059334535609185E-13</v>
      </c>
    </row>
    <row r="239" spans="1:11" x14ac:dyDescent="0.25">
      <c r="A239" s="1">
        <v>29.375</v>
      </c>
      <c r="B239" s="15">
        <f>AVERAGE('ID-41'!B246,'ID-52'!B246,'ID-64'!B246,'ID-74'!B246,'ID-77'!B246)</f>
        <v>1.4096106645532281E-7</v>
      </c>
      <c r="C239" s="15">
        <f>AVERAGE('ID-23'!B246,'ID-25'!B246,'ID-66'!B246)</f>
        <v>1.4096072017972065E-7</v>
      </c>
      <c r="E239" s="1">
        <v>29.375</v>
      </c>
      <c r="F239" s="1">
        <f>ABS(B239-MAX('ID-41'!B246,'ID-52'!B246,'ID-64'!B246,'ID-74'!B246,'ID-77'!B246))</f>
        <v>4.9642378217656667E-13</v>
      </c>
      <c r="G239" s="1">
        <f>ABS(C239-MAX('ID-23'!B246,'ID-25'!B246,'ID-66'!B246))</f>
        <v>1.5131608335928569E-13</v>
      </c>
      <c r="I239" s="1">
        <v>29.375</v>
      </c>
      <c r="J239" s="1">
        <f>ABS(B239-MIN('ID-41'!B246,'ID-52'!B246,'ID-64'!B246,'ID-74'!B246,'ID-77'!B246))</f>
        <v>9.7143816482500467E-13</v>
      </c>
      <c r="K239" s="1">
        <f>ABS(C239-MIN('ID-23'!B246,'ID-25'!B246,'ID-66'!B246))</f>
        <v>2.1070611365815645E-13</v>
      </c>
    </row>
    <row r="240" spans="1:11" x14ac:dyDescent="0.25">
      <c r="A240" s="1">
        <v>29.5</v>
      </c>
      <c r="B240" s="15">
        <f>AVERAGE('ID-41'!B247,'ID-52'!B247,'ID-64'!B247,'ID-74'!B247,'ID-77'!B247)</f>
        <v>1.4096106748818963E-7</v>
      </c>
      <c r="C240" s="15">
        <f>AVERAGE('ID-23'!B247,'ID-25'!B247,'ID-66'!B247)</f>
        <v>1.4096072046784134E-7</v>
      </c>
      <c r="E240" s="1">
        <v>29.5</v>
      </c>
      <c r="F240" s="1">
        <f>ABS(B240-MAX('ID-41'!B247,'ID-52'!B247,'ID-64'!B247,'ID-74'!B247,'ID-77'!B247))</f>
        <v>4.9514052236456718E-13</v>
      </c>
      <c r="G240" s="1">
        <f>ABS(C240-MAX('ID-23'!B247,'ID-25'!B247,'ID-66'!B247))</f>
        <v>1.5792920966222833E-13</v>
      </c>
      <c r="I240" s="1">
        <v>29.5</v>
      </c>
      <c r="J240" s="1">
        <f>ABS(B240-MIN('ID-41'!B247,'ID-52'!B247,'ID-64'!B247,'ID-74'!B247,'ID-77'!B247))</f>
        <v>9.747534546392942E-13</v>
      </c>
      <c r="K240" s="1">
        <f>ABS(C240-MIN('ID-23'!B247,'ID-25'!B247,'ID-66'!B247))</f>
        <v>2.0869859334828861E-13</v>
      </c>
    </row>
    <row r="241" spans="1:11" x14ac:dyDescent="0.25">
      <c r="A241" s="1">
        <v>29.625</v>
      </c>
      <c r="B241" s="15">
        <f>AVERAGE('ID-41'!B248,'ID-52'!B248,'ID-64'!B248,'ID-74'!B248,'ID-77'!B248)</f>
        <v>1.409610796722048E-7</v>
      </c>
      <c r="C241" s="15">
        <f>AVERAGE('ID-23'!B248,'ID-25'!B248,'ID-66'!B248)</f>
        <v>1.4096071127083899E-7</v>
      </c>
      <c r="E241" s="1">
        <v>29.625</v>
      </c>
      <c r="F241" s="1">
        <f>ABS(B241-MAX('ID-41'!B248,'ID-52'!B248,'ID-64'!B248,'ID-74'!B248,'ID-77'!B248))</f>
        <v>4.4890984119190767E-13</v>
      </c>
      <c r="G241" s="1">
        <f>ABS(C241-MAX('ID-23'!B248,'ID-25'!B248,'ID-66'!B248))</f>
        <v>1.4572864600754376E-13</v>
      </c>
      <c r="I241" s="1">
        <v>29.625</v>
      </c>
      <c r="J241" s="1">
        <f>ABS(B241-MIN('ID-41'!B248,'ID-52'!B248,'ID-64'!B248,'ID-74'!B248,'ID-77'!B248))</f>
        <v>9.8334372680943483E-13</v>
      </c>
      <c r="K241" s="1">
        <f>ABS(C241-MIN('ID-23'!B248,'ID-25'!B248,'ID-66'!B248))</f>
        <v>2.0436177099994031E-13</v>
      </c>
    </row>
    <row r="242" spans="1:11" x14ac:dyDescent="0.25">
      <c r="A242" s="1">
        <v>29.75</v>
      </c>
      <c r="B242" s="15">
        <f>AVERAGE('ID-41'!B249,'ID-52'!B249,'ID-64'!B249,'ID-74'!B249,'ID-77'!B249)</f>
        <v>1.4096107591720102E-7</v>
      </c>
      <c r="C242" s="15">
        <f>AVERAGE('ID-23'!B249,'ID-25'!B249,'ID-66'!B249)</f>
        <v>1.409607268884E-7</v>
      </c>
      <c r="E242" s="1">
        <v>29.75</v>
      </c>
      <c r="F242" s="1">
        <f>ABS(B242-MAX('ID-41'!B249,'ID-52'!B249,'ID-64'!B249,'ID-74'!B249,'ID-77'!B249))</f>
        <v>4.5253127497135627E-13</v>
      </c>
      <c r="G242" s="1">
        <f>ABS(C242-MAX('ID-23'!B249,'ID-25'!B249,'ID-66'!B249))</f>
        <v>1.1075854799650413E-13</v>
      </c>
      <c r="I242" s="1">
        <v>29.75</v>
      </c>
      <c r="J242" s="1">
        <f>ABS(B242-MIN('ID-41'!B249,'ID-52'!B249,'ID-64'!B249,'ID-74'!B249,'ID-77'!B249))</f>
        <v>1.0003159540107205E-12</v>
      </c>
      <c r="K242" s="1">
        <f>ABS(C242-MIN('ID-23'!B249,'ID-25'!B249,'ID-66'!B249))</f>
        <v>1.6015086000704118E-13</v>
      </c>
    </row>
    <row r="243" spans="1:11" x14ac:dyDescent="0.25">
      <c r="A243" s="1">
        <v>29.875</v>
      </c>
      <c r="B243" s="15">
        <f>AVERAGE('ID-41'!B250,'ID-52'!B250,'ID-64'!B250,'ID-74'!B250,'ID-77'!B250)</f>
        <v>1.4096108254406461E-7</v>
      </c>
      <c r="C243" s="15">
        <f>AVERAGE('ID-23'!B250,'ID-25'!B250,'ID-66'!B250)</f>
        <v>1.4096072414301867E-7</v>
      </c>
      <c r="E243" s="1">
        <v>29.875</v>
      </c>
      <c r="F243" s="1">
        <f>ABS(B243-MAX('ID-41'!B250,'ID-52'!B250,'ID-64'!B250,'ID-74'!B250,'ID-77'!B250))</f>
        <v>4.4338048240119969E-13</v>
      </c>
      <c r="G243" s="1">
        <f>ABS(C243-MAX('ID-23'!B250,'ID-25'!B250,'ID-66'!B250))</f>
        <v>1.0030808032758851E-13</v>
      </c>
      <c r="I243" s="1">
        <v>29.875</v>
      </c>
      <c r="J243" s="1">
        <f>ABS(B243-MIN('ID-41'!B250,'ID-52'!B250,'ID-64'!B250,'ID-74'!B250,'ID-77'!B250))</f>
        <v>9.89379793599973E-13</v>
      </c>
      <c r="K243" s="1">
        <f>ABS(C243-MIN('ID-23'!B250,'ID-25'!B250,'ID-66'!B250))</f>
        <v>1.5157562267171432E-13</v>
      </c>
    </row>
    <row r="244" spans="1:11" x14ac:dyDescent="0.25">
      <c r="A244" s="1">
        <v>30</v>
      </c>
      <c r="B244" s="15">
        <f>AVERAGE('ID-41'!B251,'ID-52'!B251,'ID-64'!B251,'ID-74'!B251,'ID-77'!B251)</f>
        <v>1.409610848092714E-7</v>
      </c>
      <c r="C244" s="15">
        <f>AVERAGE('ID-23'!B251,'ID-25'!B251,'ID-66'!B251)</f>
        <v>1.4096073775855968E-7</v>
      </c>
      <c r="E244" s="1">
        <v>30</v>
      </c>
      <c r="F244" s="1">
        <f>ABS(B244-MAX('ID-41'!B251,'ID-52'!B251,'ID-64'!B251,'ID-74'!B251,'ID-77'!B251))</f>
        <v>4.4774524961055754E-13</v>
      </c>
      <c r="G244" s="1">
        <f>ABS(C244-MAX('ID-23'!B251,'ID-25'!B251,'ID-66'!B251))</f>
        <v>1.2795544631953538E-13</v>
      </c>
      <c r="I244" s="1">
        <v>30</v>
      </c>
      <c r="J244" s="1">
        <f>ABS(B244-MIN('ID-41'!B251,'ID-52'!B251,'ID-64'!B251,'ID-74'!B251,'ID-77'!B251))</f>
        <v>9.831636504106452E-13</v>
      </c>
      <c r="K244" s="1">
        <f>ABS(C244-MIN('ID-23'!B251,'ID-25'!B251,'ID-66'!B251))</f>
        <v>1.7247055667523514E-13</v>
      </c>
    </row>
    <row r="245" spans="1:11" ht="36.75" x14ac:dyDescent="0.25">
      <c r="A245" s="31" t="s">
        <v>34</v>
      </c>
      <c r="B245" s="32">
        <f>AVERAGE(B4:B244)</f>
        <v>1.4096094016719653E-7</v>
      </c>
      <c r="C245" s="32">
        <f t="shared" ref="C245" si="0">AVERAGE(C4:C244)</f>
        <v>1.4096010676377435E-7</v>
      </c>
      <c r="E245" s="31" t="s">
        <v>34</v>
      </c>
      <c r="F245" s="32">
        <f>AVERAGE(F4:F244)</f>
        <v>5.8651396959340854E-13</v>
      </c>
      <c r="G245" s="32">
        <f t="shared" ref="G245" si="1">AVERAGE(G4:G244)</f>
        <v>3.5987630590845631E-13</v>
      </c>
      <c r="I245" s="31" t="s">
        <v>34</v>
      </c>
      <c r="J245" s="32">
        <f>AVERAGE(J4:J244)</f>
        <v>8.9323590509505048E-13</v>
      </c>
      <c r="K245" s="32">
        <f t="shared" ref="K245" si="2">AVERAGE(K4:K244)</f>
        <v>2.9945813216174241E-13</v>
      </c>
    </row>
  </sheetData>
  <mergeCells count="3">
    <mergeCell ref="A1:C1"/>
    <mergeCell ref="E1:G1"/>
    <mergeCell ref="I1:K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5"/>
  <sheetViews>
    <sheetView workbookViewId="0">
      <selection activeCell="E1" sqref="E1:G1"/>
    </sheetView>
  </sheetViews>
  <sheetFormatPr defaultRowHeight="15" x14ac:dyDescent="0.25"/>
  <cols>
    <col min="2" max="2" width="22.42578125" style="2" customWidth="1"/>
    <col min="3" max="3" width="22.5703125" customWidth="1"/>
    <col min="6" max="6" width="22.42578125" style="2" customWidth="1"/>
    <col min="7" max="7" width="22.5703125" customWidth="1"/>
  </cols>
  <sheetData>
    <row r="1" spans="1:7" ht="43.5" customHeight="1" x14ac:dyDescent="0.25">
      <c r="A1" s="29" t="s">
        <v>39</v>
      </c>
      <c r="B1" s="29"/>
      <c r="C1" s="29"/>
      <c r="E1" s="29" t="s">
        <v>40</v>
      </c>
      <c r="F1" s="29"/>
      <c r="G1" s="29"/>
    </row>
    <row r="2" spans="1:7" ht="30" x14ac:dyDescent="0.25">
      <c r="A2" s="25" t="s">
        <v>31</v>
      </c>
      <c r="B2" s="26" t="s">
        <v>11</v>
      </c>
      <c r="C2" s="26" t="s">
        <v>26</v>
      </c>
      <c r="E2" s="25" t="s">
        <v>31</v>
      </c>
      <c r="F2" s="26" t="s">
        <v>11</v>
      </c>
      <c r="G2" s="26" t="s">
        <v>26</v>
      </c>
    </row>
    <row r="3" spans="1:7" x14ac:dyDescent="0.25">
      <c r="A3" s="30" t="s">
        <v>32</v>
      </c>
      <c r="B3" s="30" t="s">
        <v>33</v>
      </c>
      <c r="C3" s="30" t="s">
        <v>33</v>
      </c>
      <c r="E3" s="30" t="s">
        <v>32</v>
      </c>
      <c r="F3" s="30" t="s">
        <v>33</v>
      </c>
      <c r="G3" s="30" t="s">
        <v>33</v>
      </c>
    </row>
    <row r="4" spans="1:7" x14ac:dyDescent="0.25">
      <c r="A4" s="1">
        <v>0</v>
      </c>
      <c r="B4" s="1">
        <f>STDEV('ID-41'!B11,'ID-52'!B11,'ID-64'!B11,'ID-74'!B11,'ID-77'!B11)</f>
        <v>6.9522344364653882E-13</v>
      </c>
      <c r="C4" s="1">
        <f>STDEV('ID-23'!B11,'ID-25'!B11,'ID-66'!B11)</f>
        <v>7.8277398967960171E-13</v>
      </c>
      <c r="E4" s="1">
        <v>0</v>
      </c>
      <c r="F4" s="15">
        <f>STDEV('ID-41'!B11,'ID-52'!B11,'ID-64'!B11,'ID-74'!B11,'ID-77'!B11)/SQRT('Sample number'!$C$4)</f>
        <v>3.1091337590903102E-13</v>
      </c>
      <c r="G4" s="15">
        <f>STDEV('ID-23'!B11,'ID-25'!B11,'ID-66'!B11)/SQRT('Sample number'!$F$4)</f>
        <v>4.5193477365615543E-13</v>
      </c>
    </row>
    <row r="5" spans="1:7" x14ac:dyDescent="0.25">
      <c r="A5" s="1">
        <v>0.125</v>
      </c>
      <c r="B5" s="1">
        <f>STDEV('ID-41'!B12,'ID-52'!B12,'ID-64'!B12,'ID-74'!B12,'ID-77'!B12)</f>
        <v>6.9282326825652693E-13</v>
      </c>
      <c r="C5" s="1">
        <f>STDEV('ID-23'!B12,'ID-25'!B12,'ID-66'!B12)</f>
        <v>7.8087894314283357E-13</v>
      </c>
      <c r="E5" s="1">
        <v>0.125</v>
      </c>
      <c r="F5" s="15">
        <f>STDEV('ID-41'!B12,'ID-52'!B12,'ID-64'!B12,'ID-74'!B12,'ID-77'!B12)/SQRT('Sample number'!$C$4)</f>
        <v>3.0983998484303328E-13</v>
      </c>
      <c r="G5" s="15">
        <f>STDEV('ID-23'!B12,'ID-25'!B12,'ID-66'!B12)/SQRT('Sample number'!$F$4)</f>
        <v>4.5084066802802547E-13</v>
      </c>
    </row>
    <row r="6" spans="1:7" x14ac:dyDescent="0.25">
      <c r="A6" s="1">
        <v>0.25</v>
      </c>
      <c r="B6" s="1">
        <f>STDEV('ID-41'!B13,'ID-52'!B13,'ID-64'!B13,'ID-74'!B13,'ID-77'!B13)</f>
        <v>6.8947663846386543E-13</v>
      </c>
      <c r="C6" s="1">
        <f>STDEV('ID-23'!B13,'ID-25'!B13,'ID-66'!B13)</f>
        <v>8.3077371181180524E-13</v>
      </c>
      <c r="E6" s="1">
        <v>0.25</v>
      </c>
      <c r="F6" s="15">
        <f>STDEV('ID-41'!B13,'ID-52'!B13,'ID-64'!B13,'ID-74'!B13,'ID-77'!B13)/SQRT('Sample number'!$C$4)</f>
        <v>3.0834332650064985E-13</v>
      </c>
      <c r="G6" s="15">
        <f>STDEV('ID-23'!B13,'ID-25'!B13,'ID-66'!B13)/SQRT('Sample number'!$F$4)</f>
        <v>4.796474261502104E-13</v>
      </c>
    </row>
    <row r="7" spans="1:7" x14ac:dyDescent="0.25">
      <c r="A7" s="1">
        <v>0.375</v>
      </c>
      <c r="B7" s="1">
        <f>STDEV('ID-41'!B14,'ID-52'!B14,'ID-64'!B14,'ID-74'!B14,'ID-77'!B14)</f>
        <v>6.8760123690966641E-13</v>
      </c>
      <c r="C7" s="1">
        <f>STDEV('ID-23'!B14,'ID-25'!B14,'ID-66'!B14)</f>
        <v>8.2218306905135819E-13</v>
      </c>
      <c r="E7" s="1">
        <v>0.375</v>
      </c>
      <c r="F7" s="15">
        <f>STDEV('ID-41'!B14,'ID-52'!B14,'ID-64'!B14,'ID-74'!B14,'ID-77'!B14)/SQRT('Sample number'!$C$4)</f>
        <v>3.075046214285903E-13</v>
      </c>
      <c r="G7" s="15">
        <f>STDEV('ID-23'!B14,'ID-25'!B14,'ID-66'!B14)/SQRT('Sample number'!$F$4)</f>
        <v>4.7468761623995437E-13</v>
      </c>
    </row>
    <row r="8" spans="1:7" x14ac:dyDescent="0.25">
      <c r="A8" s="1">
        <v>0.5</v>
      </c>
      <c r="B8" s="1">
        <f>STDEV('ID-41'!B15,'ID-52'!B15,'ID-64'!B15,'ID-74'!B15,'ID-77'!B15)</f>
        <v>6.8012180406061677E-13</v>
      </c>
      <c r="C8" s="1">
        <f>STDEV('ID-23'!B15,'ID-25'!B15,'ID-66'!B15)</f>
        <v>8.4371763868650397E-13</v>
      </c>
      <c r="E8" s="1">
        <v>0.5</v>
      </c>
      <c r="F8" s="15">
        <f>STDEV('ID-41'!B15,'ID-52'!B15,'ID-64'!B15,'ID-74'!B15,'ID-77'!B15)/SQRT('Sample number'!$C$4)</f>
        <v>3.0415971737186629E-13</v>
      </c>
      <c r="G8" s="15">
        <f>STDEV('ID-23'!B15,'ID-25'!B15,'ID-66'!B15)/SQRT('Sample number'!$F$4)</f>
        <v>4.8712060581568847E-13</v>
      </c>
    </row>
    <row r="9" spans="1:7" x14ac:dyDescent="0.25">
      <c r="A9" s="1">
        <v>0.625</v>
      </c>
      <c r="B9" s="1">
        <f>STDEV('ID-41'!B16,'ID-52'!B16,'ID-64'!B16,'ID-74'!B16,'ID-77'!B16)</f>
        <v>6.7010824363732537E-13</v>
      </c>
      <c r="C9" s="1">
        <f>STDEV('ID-23'!B16,'ID-25'!B16,'ID-66'!B16)</f>
        <v>7.0518141466482409E-13</v>
      </c>
      <c r="E9" s="1">
        <v>0.625</v>
      </c>
      <c r="F9" s="15">
        <f>STDEV('ID-41'!B16,'ID-52'!B16,'ID-64'!B16,'ID-74'!B16,'ID-77'!B16)/SQRT('Sample number'!$C$4)</f>
        <v>2.9968151701121007E-13</v>
      </c>
      <c r="G9" s="15">
        <f>STDEV('ID-23'!B16,'ID-25'!B16,'ID-66'!B16)/SQRT('Sample number'!$F$4)</f>
        <v>4.0713667958425734E-13</v>
      </c>
    </row>
    <row r="10" spans="1:7" x14ac:dyDescent="0.25">
      <c r="A10" s="1">
        <v>0.75</v>
      </c>
      <c r="B10" s="1">
        <f>STDEV('ID-41'!B17,'ID-52'!B17,'ID-64'!B17,'ID-74'!B17,'ID-77'!B17)</f>
        <v>6.5864683136614023E-13</v>
      </c>
      <c r="C10" s="1">
        <f>STDEV('ID-23'!B17,'ID-25'!B17,'ID-66'!B17)</f>
        <v>6.7180617378288699E-13</v>
      </c>
      <c r="E10" s="1">
        <v>0.75</v>
      </c>
      <c r="F10" s="15">
        <f>STDEV('ID-41'!B17,'ID-52'!B17,'ID-64'!B17,'ID-74'!B17,'ID-77'!B17)/SQRT('Sample number'!$C$4)</f>
        <v>2.9455581761990601E-13</v>
      </c>
      <c r="G10" s="15">
        <f>STDEV('ID-23'!B17,'ID-25'!B17,'ID-66'!B17)/SQRT('Sample number'!$F$4)</f>
        <v>3.8786747527680233E-13</v>
      </c>
    </row>
    <row r="11" spans="1:7" x14ac:dyDescent="0.25">
      <c r="A11" s="1">
        <v>0.875</v>
      </c>
      <c r="B11" s="1">
        <f>STDEV('ID-41'!B18,'ID-52'!B18,'ID-64'!B18,'ID-74'!B18,'ID-77'!B18)</f>
        <v>6.4179092064671793E-13</v>
      </c>
      <c r="C11" s="1">
        <f>STDEV('ID-23'!B18,'ID-25'!B18,'ID-66'!B18)</f>
        <v>6.7165448001268617E-13</v>
      </c>
      <c r="E11" s="1">
        <v>0.875</v>
      </c>
      <c r="F11" s="15">
        <f>STDEV('ID-41'!B18,'ID-52'!B18,'ID-64'!B18,'ID-74'!B18,'ID-77'!B18)/SQRT('Sample number'!$C$4)</f>
        <v>2.8701762518164689E-13</v>
      </c>
      <c r="G11" s="15">
        <f>STDEV('ID-23'!B18,'ID-25'!B18,'ID-66'!B18)/SQRT('Sample number'!$F$4)</f>
        <v>3.8777989483774248E-13</v>
      </c>
    </row>
    <row r="12" spans="1:7" x14ac:dyDescent="0.25">
      <c r="A12" s="1">
        <v>1</v>
      </c>
      <c r="B12" s="1">
        <f>STDEV('ID-41'!B19,'ID-52'!B19,'ID-64'!B19,'ID-74'!B19,'ID-77'!B19)</f>
        <v>6.4275117408058424E-13</v>
      </c>
      <c r="C12" s="1">
        <f>STDEV('ID-23'!B19,'ID-25'!B19,'ID-66'!B19)</f>
        <v>7.3925230904619987E-13</v>
      </c>
      <c r="E12" s="1">
        <v>1</v>
      </c>
      <c r="F12" s="15">
        <f>STDEV('ID-41'!B19,'ID-52'!B19,'ID-64'!B19,'ID-74'!B19,'ID-77'!B19)/SQRT('Sample number'!$C$4)</f>
        <v>2.8744706357239743E-13</v>
      </c>
      <c r="G12" s="15">
        <f>STDEV('ID-23'!B19,'ID-25'!B19,'ID-66'!B19)/SQRT('Sample number'!$F$4)</f>
        <v>4.2680751962687593E-13</v>
      </c>
    </row>
    <row r="13" spans="1:7" x14ac:dyDescent="0.25">
      <c r="A13" s="1">
        <v>1.125</v>
      </c>
      <c r="B13" s="1">
        <f>STDEV('ID-41'!B20,'ID-52'!B20,'ID-64'!B20,'ID-74'!B20,'ID-77'!B20)</f>
        <v>6.4623516957901513E-13</v>
      </c>
      <c r="C13" s="1">
        <f>STDEV('ID-23'!B20,'ID-25'!B20,'ID-66'!B20)</f>
        <v>8.6767120975514288E-13</v>
      </c>
      <c r="E13" s="1">
        <v>1.125</v>
      </c>
      <c r="F13" s="15">
        <f>STDEV('ID-41'!B20,'ID-52'!B20,'ID-64'!B20,'ID-74'!B20,'ID-77'!B20)/SQRT('Sample number'!$C$4)</f>
        <v>2.8900515372595638E-13</v>
      </c>
      <c r="G13" s="15">
        <f>STDEV('ID-23'!B20,'ID-25'!B20,'ID-66'!B20)/SQRT('Sample number'!$F$4)</f>
        <v>5.0095020652021999E-13</v>
      </c>
    </row>
    <row r="14" spans="1:7" x14ac:dyDescent="0.25">
      <c r="A14" s="1">
        <v>1.25</v>
      </c>
      <c r="B14" s="1">
        <f>STDEV('ID-41'!B21,'ID-52'!B21,'ID-64'!B21,'ID-74'!B21,'ID-77'!B21)</f>
        <v>6.5041103000779438E-13</v>
      </c>
      <c r="C14" s="1">
        <f>STDEV('ID-23'!B21,'ID-25'!B21,'ID-66'!B21)</f>
        <v>9.4071231614132788E-13</v>
      </c>
      <c r="E14" s="1">
        <v>1.25</v>
      </c>
      <c r="F14" s="15">
        <f>STDEV('ID-41'!B21,'ID-52'!B21,'ID-64'!B21,'ID-74'!B21,'ID-77'!B21)/SQRT('Sample number'!$C$4)</f>
        <v>2.9087265528261674E-13</v>
      </c>
      <c r="G14" s="15">
        <f>STDEV('ID-23'!B21,'ID-25'!B21,'ID-66'!B21)/SQRT('Sample number'!$F$4)</f>
        <v>5.4312050895419206E-13</v>
      </c>
    </row>
    <row r="15" spans="1:7" x14ac:dyDescent="0.25">
      <c r="A15" s="1">
        <v>1.375</v>
      </c>
      <c r="B15" s="1">
        <f>STDEV('ID-41'!B22,'ID-52'!B22,'ID-64'!B22,'ID-74'!B22,'ID-77'!B22)</f>
        <v>6.4275663765375952E-13</v>
      </c>
      <c r="C15" s="1">
        <f>STDEV('ID-23'!B22,'ID-25'!B22,'ID-66'!B22)</f>
        <v>9.1646240706978212E-13</v>
      </c>
      <c r="E15" s="1">
        <v>1.375</v>
      </c>
      <c r="F15" s="15">
        <f>STDEV('ID-41'!B22,'ID-52'!B22,'ID-64'!B22,'ID-74'!B22,'ID-77'!B22)/SQRT('Sample number'!$C$4)</f>
        <v>2.8744950695660144E-13</v>
      </c>
      <c r="G15" s="15">
        <f>STDEV('ID-23'!B22,'ID-25'!B22,'ID-66'!B22)/SQRT('Sample number'!$F$4)</f>
        <v>5.291198174239111E-13</v>
      </c>
    </row>
    <row r="16" spans="1:7" x14ac:dyDescent="0.25">
      <c r="A16" s="1">
        <v>1.5</v>
      </c>
      <c r="B16" s="1">
        <f>STDEV('ID-41'!B23,'ID-52'!B23,'ID-64'!B23,'ID-74'!B23,'ID-77'!B23)</f>
        <v>6.3720323432243758E-13</v>
      </c>
      <c r="C16" s="1">
        <f>STDEV('ID-23'!B23,'ID-25'!B23,'ID-66'!B23)</f>
        <v>9.029368512352457E-13</v>
      </c>
      <c r="E16" s="1">
        <v>1.5</v>
      </c>
      <c r="F16" s="15">
        <f>STDEV('ID-41'!B23,'ID-52'!B23,'ID-64'!B23,'ID-74'!B23,'ID-77'!B23)/SQRT('Sample number'!$C$4)</f>
        <v>2.8496594948553948E-13</v>
      </c>
      <c r="G16" s="15">
        <f>STDEV('ID-23'!B23,'ID-25'!B23,'ID-66'!B23)/SQRT('Sample number'!$F$4)</f>
        <v>5.2131083412190222E-13</v>
      </c>
    </row>
    <row r="17" spans="1:7" x14ac:dyDescent="0.25">
      <c r="A17" s="1">
        <v>1.625</v>
      </c>
      <c r="B17" s="1">
        <f>STDEV('ID-41'!B24,'ID-52'!B24,'ID-64'!B24,'ID-74'!B24,'ID-77'!B24)</f>
        <v>6.2593565387268168E-13</v>
      </c>
      <c r="C17" s="1">
        <f>STDEV('ID-23'!B24,'ID-25'!B24,'ID-66'!B24)</f>
        <v>8.7371497900570367E-13</v>
      </c>
      <c r="E17" s="1">
        <v>1.625</v>
      </c>
      <c r="F17" s="15">
        <f>STDEV('ID-41'!B24,'ID-52'!B24,'ID-64'!B24,'ID-74'!B24,'ID-77'!B24)/SQRT('Sample number'!$C$4)</f>
        <v>2.7992693432001914E-13</v>
      </c>
      <c r="G17" s="15">
        <f>STDEV('ID-23'!B24,'ID-25'!B24,'ID-66'!B24)/SQRT('Sample number'!$F$4)</f>
        <v>5.0443957832395125E-13</v>
      </c>
    </row>
    <row r="18" spans="1:7" x14ac:dyDescent="0.25">
      <c r="A18" s="1">
        <v>1.75</v>
      </c>
      <c r="B18" s="1">
        <f>STDEV('ID-41'!B25,'ID-52'!B25,'ID-64'!B25,'ID-74'!B25,'ID-77'!B25)</f>
        <v>6.293465053174882E-13</v>
      </c>
      <c r="C18" s="1">
        <f>STDEV('ID-23'!B25,'ID-25'!B25,'ID-66'!B25)</f>
        <v>7.7909147858948717E-13</v>
      </c>
      <c r="E18" s="1">
        <v>1.75</v>
      </c>
      <c r="F18" s="15">
        <f>STDEV('ID-41'!B25,'ID-52'!B25,'ID-64'!B25,'ID-74'!B25,'ID-77'!B25)/SQRT('Sample number'!$C$4)</f>
        <v>2.814523134583673E-13</v>
      </c>
      <c r="G18" s="15">
        <f>STDEV('ID-23'!B25,'ID-25'!B25,'ID-66'!B25)/SQRT('Sample number'!$F$4)</f>
        <v>4.49808674886984E-13</v>
      </c>
    </row>
    <row r="19" spans="1:7" x14ac:dyDescent="0.25">
      <c r="A19" s="1">
        <v>1.875</v>
      </c>
      <c r="B19" s="1">
        <f>STDEV('ID-41'!B26,'ID-52'!B26,'ID-64'!B26,'ID-74'!B26,'ID-77'!B26)</f>
        <v>6.279599999031321E-13</v>
      </c>
      <c r="C19" s="1">
        <f>STDEV('ID-23'!B26,'ID-25'!B26,'ID-66'!B26)</f>
        <v>7.5012865178844404E-13</v>
      </c>
      <c r="E19" s="1">
        <v>1.875</v>
      </c>
      <c r="F19" s="15">
        <f>STDEV('ID-41'!B26,'ID-52'!B26,'ID-64'!B26,'ID-74'!B26,'ID-77'!B26)/SQRT('Sample number'!$C$4)</f>
        <v>2.8083224938683295E-13</v>
      </c>
      <c r="G19" s="15">
        <f>STDEV('ID-23'!B26,'ID-25'!B26,'ID-66'!B26)/SQRT('Sample number'!$F$4)</f>
        <v>4.3308697903690922E-13</v>
      </c>
    </row>
    <row r="20" spans="1:7" x14ac:dyDescent="0.25">
      <c r="A20" s="1">
        <v>2</v>
      </c>
      <c r="B20" s="1">
        <f>STDEV('ID-41'!B27,'ID-52'!B27,'ID-64'!B27,'ID-74'!B27,'ID-77'!B27)</f>
        <v>6.3271662129728414E-13</v>
      </c>
      <c r="C20" s="1">
        <f>STDEV('ID-23'!B27,'ID-25'!B27,'ID-66'!B27)</f>
        <v>7.5940485397109464E-13</v>
      </c>
      <c r="E20" s="1">
        <v>2</v>
      </c>
      <c r="F20" s="15">
        <f>STDEV('ID-41'!B27,'ID-52'!B27,'ID-64'!B27,'ID-74'!B27,'ID-77'!B27)/SQRT('Sample number'!$C$4)</f>
        <v>2.829594751429437E-13</v>
      </c>
      <c r="G20" s="15">
        <f>STDEV('ID-23'!B27,'ID-25'!B27,'ID-66'!B27)/SQRT('Sample number'!$F$4)</f>
        <v>4.3844259686411996E-13</v>
      </c>
    </row>
    <row r="21" spans="1:7" x14ac:dyDescent="0.25">
      <c r="A21" s="1">
        <v>2.125</v>
      </c>
      <c r="B21" s="1">
        <f>STDEV('ID-41'!B28,'ID-52'!B28,'ID-64'!B28,'ID-74'!B28,'ID-77'!B28)</f>
        <v>6.2637521231703513E-13</v>
      </c>
      <c r="C21" s="1">
        <f>STDEV('ID-23'!B28,'ID-25'!B28,'ID-66'!B28)</f>
        <v>7.3531169318423329E-13</v>
      </c>
      <c r="E21" s="1">
        <v>2.125</v>
      </c>
      <c r="F21" s="15">
        <f>STDEV('ID-41'!B28,'ID-52'!B28,'ID-64'!B28,'ID-74'!B28,'ID-77'!B28)/SQRT('Sample number'!$C$4)</f>
        <v>2.801235108323508E-13</v>
      </c>
      <c r="G21" s="15">
        <f>STDEV('ID-23'!B28,'ID-25'!B28,'ID-66'!B28)/SQRT('Sample number'!$F$4)</f>
        <v>4.2453240399819661E-13</v>
      </c>
    </row>
    <row r="22" spans="1:7" x14ac:dyDescent="0.25">
      <c r="A22" s="1">
        <v>2.25</v>
      </c>
      <c r="B22" s="1">
        <f>STDEV('ID-41'!B29,'ID-52'!B29,'ID-64'!B29,'ID-74'!B29,'ID-77'!B29)</f>
        <v>6.2815696799841169E-13</v>
      </c>
      <c r="C22" s="1">
        <f>STDEV('ID-23'!B29,'ID-25'!B29,'ID-66'!B29)</f>
        <v>7.1053311324885622E-13</v>
      </c>
      <c r="E22" s="1">
        <v>2.25</v>
      </c>
      <c r="F22" s="15">
        <f>STDEV('ID-41'!B29,'ID-52'!B29,'ID-64'!B29,'ID-74'!B29,'ID-77'!B29)/SQRT('Sample number'!$C$4)</f>
        <v>2.8092033619692171E-13</v>
      </c>
      <c r="G22" s="15">
        <f>STDEV('ID-23'!B29,'ID-25'!B29,'ID-66'!B29)/SQRT('Sample number'!$F$4)</f>
        <v>4.1022648420237002E-13</v>
      </c>
    </row>
    <row r="23" spans="1:7" x14ac:dyDescent="0.25">
      <c r="A23" s="1">
        <v>2.375</v>
      </c>
      <c r="B23" s="1">
        <f>STDEV('ID-41'!B30,'ID-52'!B30,'ID-64'!B30,'ID-74'!B30,'ID-77'!B30)</f>
        <v>6.3142825676685053E-13</v>
      </c>
      <c r="C23" s="1">
        <f>STDEV('ID-23'!B30,'ID-25'!B30,'ID-66'!B30)</f>
        <v>6.732839566282558E-13</v>
      </c>
      <c r="E23" s="1">
        <v>2.375</v>
      </c>
      <c r="F23" s="15">
        <f>STDEV('ID-41'!B30,'ID-52'!B30,'ID-64'!B30,'ID-74'!B30,'ID-77'!B30)/SQRT('Sample number'!$C$4)</f>
        <v>2.8238330100897384E-13</v>
      </c>
      <c r="G23" s="15">
        <f>STDEV('ID-23'!B30,'ID-25'!B30,'ID-66'!B30)/SQRT('Sample number'!$F$4)</f>
        <v>3.8872067360037983E-13</v>
      </c>
    </row>
    <row r="24" spans="1:7" x14ac:dyDescent="0.25">
      <c r="A24" s="1">
        <v>2.5</v>
      </c>
      <c r="B24" s="1">
        <f>STDEV('ID-41'!B31,'ID-52'!B31,'ID-64'!B31,'ID-74'!B31,'ID-77'!B31)</f>
        <v>6.4183967016531888E-13</v>
      </c>
      <c r="C24" s="1">
        <f>STDEV('ID-23'!B31,'ID-25'!B31,'ID-66'!B31)</f>
        <v>6.019489709066631E-13</v>
      </c>
      <c r="E24" s="1">
        <v>2.5</v>
      </c>
      <c r="F24" s="15">
        <f>STDEV('ID-41'!B31,'ID-52'!B31,'ID-64'!B31,'ID-74'!B31,'ID-77'!B31)/SQRT('Sample number'!$C$4)</f>
        <v>2.8703942662913931E-13</v>
      </c>
      <c r="G24" s="15">
        <f>STDEV('ID-23'!B31,'ID-25'!B31,'ID-66'!B31)/SQRT('Sample number'!$F$4)</f>
        <v>3.475354003913802E-13</v>
      </c>
    </row>
    <row r="25" spans="1:7" x14ac:dyDescent="0.25">
      <c r="A25" s="1">
        <v>2.625</v>
      </c>
      <c r="B25" s="1">
        <f>STDEV('ID-41'!B32,'ID-52'!B32,'ID-64'!B32,'ID-74'!B32,'ID-77'!B32)</f>
        <v>6.4506879865359686E-13</v>
      </c>
      <c r="C25" s="1">
        <f>STDEV('ID-23'!B32,'ID-25'!B32,'ID-66'!B32)</f>
        <v>5.8548222569539103E-13</v>
      </c>
      <c r="E25" s="1">
        <v>2.625</v>
      </c>
      <c r="F25" s="15">
        <f>STDEV('ID-41'!B32,'ID-52'!B32,'ID-64'!B32,'ID-74'!B32,'ID-77'!B32)/SQRT('Sample number'!$C$4)</f>
        <v>2.8848353679071345E-13</v>
      </c>
      <c r="G25" s="15">
        <f>STDEV('ID-23'!B32,'ID-25'!B32,'ID-66'!B32)/SQRT('Sample number'!$F$4)</f>
        <v>3.3802832061097524E-13</v>
      </c>
    </row>
    <row r="26" spans="1:7" x14ac:dyDescent="0.25">
      <c r="A26" s="1">
        <v>2.75</v>
      </c>
      <c r="B26" s="1">
        <f>STDEV('ID-41'!B33,'ID-52'!B33,'ID-64'!B33,'ID-74'!B33,'ID-77'!B33)</f>
        <v>6.559079297391017E-13</v>
      </c>
      <c r="C26" s="1">
        <f>STDEV('ID-23'!B33,'ID-25'!B33,'ID-66'!B33)</f>
        <v>6.0763317466911162E-13</v>
      </c>
      <c r="E26" s="1">
        <v>2.75</v>
      </c>
      <c r="F26" s="15">
        <f>STDEV('ID-41'!B33,'ID-52'!B33,'ID-64'!B33,'ID-74'!B33,'ID-77'!B33)/SQRT('Sample number'!$C$4)</f>
        <v>2.9333094357555745E-13</v>
      </c>
      <c r="G26" s="15">
        <f>STDEV('ID-23'!B33,'ID-25'!B33,'ID-66'!B33)/SQRT('Sample number'!$F$4)</f>
        <v>3.5081717696375853E-13</v>
      </c>
    </row>
    <row r="27" spans="1:7" x14ac:dyDescent="0.25">
      <c r="A27" s="1">
        <v>2.875</v>
      </c>
      <c r="B27" s="1">
        <f>STDEV('ID-41'!B34,'ID-52'!B34,'ID-64'!B34,'ID-74'!B34,'ID-77'!B34)</f>
        <v>6.5573406954590911E-13</v>
      </c>
      <c r="C27" s="1">
        <f>STDEV('ID-23'!B34,'ID-25'!B34,'ID-66'!B34)</f>
        <v>6.0481450829669828E-13</v>
      </c>
      <c r="E27" s="1">
        <v>2.875</v>
      </c>
      <c r="F27" s="15">
        <f>STDEV('ID-41'!B34,'ID-52'!B34,'ID-64'!B34,'ID-74'!B34,'ID-77'!B34)/SQRT('Sample number'!$C$4)</f>
        <v>2.9325319093344548E-13</v>
      </c>
      <c r="G27" s="15">
        <f>STDEV('ID-23'!B34,'ID-25'!B34,'ID-66'!B34)/SQRT('Sample number'!$F$4)</f>
        <v>3.4918981917488992E-13</v>
      </c>
    </row>
    <row r="28" spans="1:7" x14ac:dyDescent="0.25">
      <c r="A28" s="1">
        <v>3</v>
      </c>
      <c r="B28" s="1">
        <f>STDEV('ID-41'!B35,'ID-52'!B35,'ID-64'!B35,'ID-74'!B35,'ID-77'!B35)</f>
        <v>6.4299721857139744E-13</v>
      </c>
      <c r="C28" s="1">
        <f>STDEV('ID-23'!B35,'ID-25'!B35,'ID-66'!B35)</f>
        <v>6.0041858852778723E-13</v>
      </c>
      <c r="E28" s="1">
        <v>3</v>
      </c>
      <c r="F28" s="15">
        <f>STDEV('ID-41'!B35,'ID-52'!B35,'ID-64'!B35,'ID-74'!B35,'ID-77'!B35)/SQRT('Sample number'!$C$4)</f>
        <v>2.8755709801378696E-13</v>
      </c>
      <c r="G28" s="15">
        <f>STDEV('ID-23'!B35,'ID-25'!B35,'ID-66'!B35)/SQRT('Sample number'!$F$4)</f>
        <v>3.4665183371297313E-13</v>
      </c>
    </row>
    <row r="29" spans="1:7" x14ac:dyDescent="0.25">
      <c r="A29" s="1">
        <v>3.125</v>
      </c>
      <c r="B29" s="1">
        <f>STDEV('ID-41'!B36,'ID-52'!B36,'ID-64'!B36,'ID-74'!B36,'ID-77'!B36)</f>
        <v>6.4113919752884596E-13</v>
      </c>
      <c r="C29" s="1">
        <f>STDEV('ID-23'!B36,'ID-25'!B36,'ID-66'!B36)</f>
        <v>5.9461198153439913E-13</v>
      </c>
      <c r="E29" s="1">
        <v>3.125</v>
      </c>
      <c r="F29" s="15">
        <f>STDEV('ID-41'!B36,'ID-52'!B36,'ID-64'!B36,'ID-74'!B36,'ID-77'!B36)/SQRT('Sample number'!$C$4)</f>
        <v>2.8672616574283294E-13</v>
      </c>
      <c r="G29" s="15">
        <f>STDEV('ID-23'!B36,'ID-25'!B36,'ID-66'!B36)/SQRT('Sample number'!$F$4)</f>
        <v>3.4329938760226213E-13</v>
      </c>
    </row>
    <row r="30" spans="1:7" x14ac:dyDescent="0.25">
      <c r="A30" s="1">
        <v>3.25</v>
      </c>
      <c r="B30" s="1">
        <f>STDEV('ID-41'!B37,'ID-52'!B37,'ID-64'!B37,'ID-74'!B37,'ID-77'!B37)</f>
        <v>6.3309277064475177E-13</v>
      </c>
      <c r="C30" s="1">
        <f>STDEV('ID-23'!B37,'ID-25'!B37,'ID-66'!B37)</f>
        <v>5.6319021112003319E-13</v>
      </c>
      <c r="E30" s="1">
        <v>3.25</v>
      </c>
      <c r="F30" s="15">
        <f>STDEV('ID-41'!B37,'ID-52'!B37,'ID-64'!B37,'ID-74'!B37,'ID-77'!B37)/SQRT('Sample number'!$C$4)</f>
        <v>2.8312769424506967E-13</v>
      </c>
      <c r="G30" s="15">
        <f>STDEV('ID-23'!B37,'ID-25'!B37,'ID-66'!B37)/SQRT('Sample number'!$F$4)</f>
        <v>3.2515801999511333E-13</v>
      </c>
    </row>
    <row r="31" spans="1:7" x14ac:dyDescent="0.25">
      <c r="A31" s="1">
        <v>3.375</v>
      </c>
      <c r="B31" s="1">
        <f>STDEV('ID-41'!B38,'ID-52'!B38,'ID-64'!B38,'ID-74'!B38,'ID-77'!B38)</f>
        <v>6.2467243945710145E-13</v>
      </c>
      <c r="C31" s="1">
        <f>STDEV('ID-23'!B38,'ID-25'!B38,'ID-66'!B38)</f>
        <v>5.2215902750882356E-13</v>
      </c>
      <c r="E31" s="1">
        <v>3.375</v>
      </c>
      <c r="F31" s="15">
        <f>STDEV('ID-41'!B38,'ID-52'!B38,'ID-64'!B38,'ID-74'!B38,'ID-77'!B38)/SQRT('Sample number'!$C$4)</f>
        <v>2.793620076593401E-13</v>
      </c>
      <c r="G31" s="15">
        <f>STDEV('ID-23'!B38,'ID-25'!B38,'ID-66'!B38)/SQRT('Sample number'!$F$4)</f>
        <v>3.0146865509201248E-13</v>
      </c>
    </row>
    <row r="32" spans="1:7" x14ac:dyDescent="0.25">
      <c r="A32" s="1">
        <v>3.5</v>
      </c>
      <c r="B32" s="1">
        <f>STDEV('ID-41'!B39,'ID-52'!B39,'ID-64'!B39,'ID-74'!B39,'ID-77'!B39)</f>
        <v>6.1650286277035839E-13</v>
      </c>
      <c r="C32" s="1">
        <f>STDEV('ID-23'!B39,'ID-25'!B39,'ID-66'!B39)</f>
        <v>5.4255749127466003E-13</v>
      </c>
      <c r="E32" s="1">
        <v>3.5</v>
      </c>
      <c r="F32" s="15">
        <f>STDEV('ID-41'!B39,'ID-52'!B39,'ID-64'!B39,'ID-74'!B39,'ID-77'!B39)/SQRT('Sample number'!$C$4)</f>
        <v>2.7570846189554914E-13</v>
      </c>
      <c r="G32" s="15">
        <f>STDEV('ID-23'!B39,'ID-25'!B39,'ID-66'!B39)/SQRT('Sample number'!$F$4)</f>
        <v>3.1324571363827302E-13</v>
      </c>
    </row>
    <row r="33" spans="1:7" x14ac:dyDescent="0.25">
      <c r="A33" s="1">
        <v>3.625</v>
      </c>
      <c r="B33" s="1">
        <f>STDEV('ID-41'!B40,'ID-52'!B40,'ID-64'!B40,'ID-74'!B40,'ID-77'!B40)</f>
        <v>6.1302086900327443E-13</v>
      </c>
      <c r="C33" s="1">
        <f>STDEV('ID-23'!B40,'ID-25'!B40,'ID-66'!B40)</f>
        <v>5.7899318402144083E-13</v>
      </c>
      <c r="E33" s="1">
        <v>3.625</v>
      </c>
      <c r="F33" s="15">
        <f>STDEV('ID-41'!B40,'ID-52'!B40,'ID-64'!B40,'ID-74'!B40,'ID-77'!B40)/SQRT('Sample number'!$C$4)</f>
        <v>2.7415126694346306E-13</v>
      </c>
      <c r="G33" s="15">
        <f>STDEV('ID-23'!B40,'ID-25'!B40,'ID-66'!B40)/SQRT('Sample number'!$F$4)</f>
        <v>3.3428187065373743E-13</v>
      </c>
    </row>
    <row r="34" spans="1:7" x14ac:dyDescent="0.25">
      <c r="A34" s="1">
        <v>3.75</v>
      </c>
      <c r="B34" s="1">
        <f>STDEV('ID-41'!B41,'ID-52'!B41,'ID-64'!B41,'ID-74'!B41,'ID-77'!B41)</f>
        <v>6.0858697742472195E-13</v>
      </c>
      <c r="C34" s="1">
        <f>STDEV('ID-23'!B41,'ID-25'!B41,'ID-66'!B41)</f>
        <v>5.8141556956699093E-13</v>
      </c>
      <c r="E34" s="1">
        <v>3.75</v>
      </c>
      <c r="F34" s="15">
        <f>STDEV('ID-41'!B41,'ID-52'!B41,'ID-64'!B41,'ID-74'!B41,'ID-77'!B41)/SQRT('Sample number'!$C$4)</f>
        <v>2.7216837034856163E-13</v>
      </c>
      <c r="G34" s="15">
        <f>STDEV('ID-23'!B41,'ID-25'!B41,'ID-66'!B41)/SQRT('Sample number'!$F$4)</f>
        <v>3.3568043560054183E-13</v>
      </c>
    </row>
    <row r="35" spans="1:7" x14ac:dyDescent="0.25">
      <c r="A35" s="1">
        <v>3.875</v>
      </c>
      <c r="B35" s="1">
        <f>STDEV('ID-41'!B42,'ID-52'!B42,'ID-64'!B42,'ID-74'!B42,'ID-77'!B42)</f>
        <v>6.0734735675781753E-13</v>
      </c>
      <c r="C35" s="1">
        <f>STDEV('ID-23'!B42,'ID-25'!B42,'ID-66'!B42)</f>
        <v>5.5347168858931389E-13</v>
      </c>
      <c r="E35" s="1">
        <v>3.875</v>
      </c>
      <c r="F35" s="15">
        <f>STDEV('ID-41'!B42,'ID-52'!B42,'ID-64'!B42,'ID-74'!B42,'ID-77'!B42)/SQRT('Sample number'!$C$4)</f>
        <v>2.7161399513305924E-13</v>
      </c>
      <c r="G35" s="15">
        <f>STDEV('ID-23'!B42,'ID-25'!B42,'ID-66'!B42)/SQRT('Sample number'!$F$4)</f>
        <v>3.195470283958771E-13</v>
      </c>
    </row>
    <row r="36" spans="1:7" x14ac:dyDescent="0.25">
      <c r="A36" s="1">
        <v>4</v>
      </c>
      <c r="B36" s="1">
        <f>STDEV('ID-41'!B43,'ID-52'!B43,'ID-64'!B43,'ID-74'!B43,'ID-77'!B43)</f>
        <v>6.1398356358234696E-13</v>
      </c>
      <c r="C36" s="1">
        <f>STDEV('ID-23'!B43,'ID-25'!B43,'ID-66'!B43)</f>
        <v>5.6800781242579706E-13</v>
      </c>
      <c r="E36" s="1">
        <v>4</v>
      </c>
      <c r="F36" s="15">
        <f>STDEV('ID-41'!B43,'ID-52'!B43,'ID-64'!B43,'ID-74'!B43,'ID-77'!B43)/SQRT('Sample number'!$C$4)</f>
        <v>2.745817970475384E-13</v>
      </c>
      <c r="G36" s="15">
        <f>STDEV('ID-23'!B43,'ID-25'!B43,'ID-66'!B43)/SQRT('Sample number'!$F$4)</f>
        <v>3.2793946340584442E-13</v>
      </c>
    </row>
    <row r="37" spans="1:7" x14ac:dyDescent="0.25">
      <c r="A37" s="1">
        <v>4.125</v>
      </c>
      <c r="B37" s="1">
        <f>STDEV('ID-41'!B44,'ID-52'!B44,'ID-64'!B44,'ID-74'!B44,'ID-77'!B44)</f>
        <v>6.0711293661947796E-13</v>
      </c>
      <c r="C37" s="1">
        <f>STDEV('ID-23'!B44,'ID-25'!B44,'ID-66'!B44)</f>
        <v>5.3418236828521851E-13</v>
      </c>
      <c r="E37" s="1">
        <v>4.125</v>
      </c>
      <c r="F37" s="15">
        <f>STDEV('ID-41'!B44,'ID-52'!B44,'ID-64'!B44,'ID-74'!B44,'ID-77'!B44)/SQRT('Sample number'!$C$4)</f>
        <v>2.7150915926013483E-13</v>
      </c>
      <c r="G37" s="15">
        <f>STDEV('ID-23'!B44,'ID-25'!B44,'ID-66'!B44)/SQRT('Sample number'!$F$4)</f>
        <v>3.0841033412582273E-13</v>
      </c>
    </row>
    <row r="38" spans="1:7" x14ac:dyDescent="0.25">
      <c r="A38" s="1">
        <v>4.25</v>
      </c>
      <c r="B38" s="1">
        <f>STDEV('ID-41'!B45,'ID-52'!B45,'ID-64'!B45,'ID-74'!B45,'ID-77'!B45)</f>
        <v>5.9530067639982435E-13</v>
      </c>
      <c r="C38" s="1">
        <f>STDEV('ID-23'!B45,'ID-25'!B45,'ID-66'!B45)</f>
        <v>5.2891482396864964E-13</v>
      </c>
      <c r="E38" s="1">
        <v>4.25</v>
      </c>
      <c r="F38" s="15">
        <f>STDEV('ID-41'!B45,'ID-52'!B45,'ID-64'!B45,'ID-74'!B45,'ID-77'!B45)/SQRT('Sample number'!$C$4)</f>
        <v>2.6622655589632238E-13</v>
      </c>
      <c r="G38" s="15">
        <f>STDEV('ID-23'!B45,'ID-25'!B45,'ID-66'!B45)/SQRT('Sample number'!$F$4)</f>
        <v>3.0536911599668342E-13</v>
      </c>
    </row>
    <row r="39" spans="1:7" x14ac:dyDescent="0.25">
      <c r="A39" s="1">
        <v>4.375</v>
      </c>
      <c r="B39" s="1">
        <f>STDEV('ID-41'!B46,'ID-52'!B46,'ID-64'!B46,'ID-74'!B46,'ID-77'!B46)</f>
        <v>5.8525614599478983E-13</v>
      </c>
      <c r="C39" s="1">
        <f>STDEV('ID-23'!B46,'ID-25'!B46,'ID-66'!B46)</f>
        <v>5.6335071584255913E-13</v>
      </c>
      <c r="E39" s="1">
        <v>4.375</v>
      </c>
      <c r="F39" s="15">
        <f>STDEV('ID-41'!B46,'ID-52'!B46,'ID-64'!B46,'ID-74'!B46,'ID-77'!B46)/SQRT('Sample number'!$C$4)</f>
        <v>2.6173450533877827E-13</v>
      </c>
      <c r="G39" s="15">
        <f>STDEV('ID-23'!B46,'ID-25'!B46,'ID-66'!B46)/SQRT('Sample number'!$F$4)</f>
        <v>3.2525068743986991E-13</v>
      </c>
    </row>
    <row r="40" spans="1:7" x14ac:dyDescent="0.25">
      <c r="A40" s="1">
        <v>4.5</v>
      </c>
      <c r="B40" s="1">
        <f>STDEV('ID-41'!B47,'ID-52'!B47,'ID-64'!B47,'ID-74'!B47,'ID-77'!B47)</f>
        <v>5.7470862289102053E-13</v>
      </c>
      <c r="C40" s="1">
        <f>STDEV('ID-23'!B47,'ID-25'!B47,'ID-66'!B47)</f>
        <v>5.6103492142901636E-13</v>
      </c>
      <c r="E40" s="1">
        <v>4.5</v>
      </c>
      <c r="F40" s="15">
        <f>STDEV('ID-41'!B47,'ID-52'!B47,'ID-64'!B47,'ID-74'!B47,'ID-77'!B47)/SQRT('Sample number'!$C$4)</f>
        <v>2.5701750960792271E-13</v>
      </c>
      <c r="G40" s="15">
        <f>STDEV('ID-23'!B47,'ID-25'!B47,'ID-66'!B47)/SQRT('Sample number'!$F$4)</f>
        <v>3.2391366291182313E-13</v>
      </c>
    </row>
    <row r="41" spans="1:7" x14ac:dyDescent="0.25">
      <c r="A41" s="1">
        <v>4.625</v>
      </c>
      <c r="B41" s="1">
        <f>STDEV('ID-41'!B48,'ID-52'!B48,'ID-64'!B48,'ID-74'!B48,'ID-77'!B48)</f>
        <v>5.7025426876892071E-13</v>
      </c>
      <c r="C41" s="1">
        <f>STDEV('ID-23'!B48,'ID-25'!B48,'ID-66'!B48)</f>
        <v>5.6594816673659935E-13</v>
      </c>
      <c r="E41" s="1">
        <v>4.625</v>
      </c>
      <c r="F41" s="15">
        <f>STDEV('ID-41'!B48,'ID-52'!B48,'ID-64'!B48,'ID-74'!B48,'ID-77'!B48)/SQRT('Sample number'!$C$4)</f>
        <v>2.5502546188534839E-13</v>
      </c>
      <c r="G41" s="15">
        <f>STDEV('ID-23'!B48,'ID-25'!B48,'ID-66'!B48)/SQRT('Sample number'!$F$4)</f>
        <v>3.2675032641275086E-13</v>
      </c>
    </row>
    <row r="42" spans="1:7" x14ac:dyDescent="0.25">
      <c r="A42" s="1">
        <v>4.75</v>
      </c>
      <c r="B42" s="1">
        <f>STDEV('ID-41'!B49,'ID-52'!B49,'ID-64'!B49,'ID-74'!B49,'ID-77'!B49)</f>
        <v>5.6430016047890324E-13</v>
      </c>
      <c r="C42" s="1">
        <f>STDEV('ID-23'!B49,'ID-25'!B49,'ID-66'!B49)</f>
        <v>5.3823904781811665E-13</v>
      </c>
      <c r="E42" s="1">
        <v>4.75</v>
      </c>
      <c r="F42" s="15">
        <f>STDEV('ID-41'!B49,'ID-52'!B49,'ID-64'!B49,'ID-74'!B49,'ID-77'!B49)/SQRT('Sample number'!$C$4)</f>
        <v>2.5236270370897355E-13</v>
      </c>
      <c r="G42" s="15">
        <f>STDEV('ID-23'!B49,'ID-25'!B49,'ID-66'!B49)/SQRT('Sample number'!$F$4)</f>
        <v>3.107524591461575E-13</v>
      </c>
    </row>
    <row r="43" spans="1:7" x14ac:dyDescent="0.25">
      <c r="A43" s="1">
        <v>4.875</v>
      </c>
      <c r="B43" s="1">
        <f>STDEV('ID-41'!B50,'ID-52'!B50,'ID-64'!B50,'ID-74'!B50,'ID-77'!B50)</f>
        <v>5.593693804271624E-13</v>
      </c>
      <c r="C43" s="1">
        <f>STDEV('ID-23'!B50,'ID-25'!B50,'ID-66'!B50)</f>
        <v>5.4785930435761488E-13</v>
      </c>
      <c r="E43" s="1">
        <v>4.875</v>
      </c>
      <c r="F43" s="15">
        <f>STDEV('ID-41'!B50,'ID-52'!B50,'ID-64'!B50,'ID-74'!B50,'ID-77'!B50)/SQRT('Sample number'!$C$4)</f>
        <v>2.5015759183341509E-13</v>
      </c>
      <c r="G43" s="15">
        <f>STDEV('ID-23'!B50,'ID-25'!B50,'ID-66'!B50)/SQRT('Sample number'!$F$4)</f>
        <v>3.1630671684891006E-13</v>
      </c>
    </row>
    <row r="44" spans="1:7" x14ac:dyDescent="0.25">
      <c r="A44" s="1">
        <v>5</v>
      </c>
      <c r="B44" s="1">
        <f>STDEV('ID-41'!B51,'ID-52'!B51,'ID-64'!B51,'ID-74'!B51,'ID-77'!B51)</f>
        <v>5.5373065960889116E-13</v>
      </c>
      <c r="C44" s="1">
        <f>STDEV('ID-23'!B51,'ID-25'!B51,'ID-66'!B51)</f>
        <v>5.5314466077187144E-13</v>
      </c>
      <c r="E44" s="1">
        <v>5</v>
      </c>
      <c r="F44" s="15">
        <f>STDEV('ID-41'!B51,'ID-52'!B51,'ID-64'!B51,'ID-74'!B51,'ID-77'!B51)/SQRT('Sample number'!$C$4)</f>
        <v>2.4763587922225552E-13</v>
      </c>
      <c r="G44" s="15">
        <f>STDEV('ID-23'!B51,'ID-25'!B51,'ID-66'!B51)/SQRT('Sample number'!$F$4)</f>
        <v>3.1935821879744424E-13</v>
      </c>
    </row>
    <row r="45" spans="1:7" x14ac:dyDescent="0.25">
      <c r="A45" s="1">
        <v>5.125</v>
      </c>
      <c r="B45" s="1">
        <f>STDEV('ID-41'!B52,'ID-52'!B52,'ID-64'!B52,'ID-74'!B52,'ID-77'!B52)</f>
        <v>5.4690316530010243E-13</v>
      </c>
      <c r="C45" s="1">
        <f>STDEV('ID-23'!B52,'ID-25'!B52,'ID-66'!B52)</f>
        <v>5.4817188592538613E-13</v>
      </c>
      <c r="E45" s="1">
        <v>5.125</v>
      </c>
      <c r="F45" s="15">
        <f>STDEV('ID-41'!B52,'ID-52'!B52,'ID-64'!B52,'ID-74'!B52,'ID-77'!B52)/SQRT('Sample number'!$C$4)</f>
        <v>2.4458253094416663E-13</v>
      </c>
      <c r="G45" s="15">
        <f>STDEV('ID-23'!B52,'ID-25'!B52,'ID-66'!B52)/SQRT('Sample number'!$F$4)</f>
        <v>3.1648718590120653E-13</v>
      </c>
    </row>
    <row r="46" spans="1:7" x14ac:dyDescent="0.25">
      <c r="A46" s="1">
        <v>5.25</v>
      </c>
      <c r="B46" s="1">
        <f>STDEV('ID-41'!B53,'ID-52'!B53,'ID-64'!B53,'ID-74'!B53,'ID-77'!B53)</f>
        <v>5.6693787195868266E-13</v>
      </c>
      <c r="C46" s="1">
        <f>STDEV('ID-23'!B53,'ID-25'!B53,'ID-66'!B53)</f>
        <v>5.4589298345241343E-13</v>
      </c>
      <c r="E46" s="1">
        <v>5.25</v>
      </c>
      <c r="F46" s="15">
        <f>STDEV('ID-41'!B53,'ID-52'!B53,'ID-64'!B53,'ID-74'!B53,'ID-77'!B53)/SQRT('Sample number'!$C$4)</f>
        <v>2.5354232414373723E-13</v>
      </c>
      <c r="G46" s="15">
        <f>STDEV('ID-23'!B53,'ID-25'!B53,'ID-66'!B53)/SQRT('Sample number'!$F$4)</f>
        <v>3.1517146094497885E-13</v>
      </c>
    </row>
    <row r="47" spans="1:7" x14ac:dyDescent="0.25">
      <c r="A47" s="1">
        <v>5.375</v>
      </c>
      <c r="B47" s="1">
        <f>STDEV('ID-41'!B54,'ID-52'!B54,'ID-64'!B54,'ID-74'!B54,'ID-77'!B54)</f>
        <v>5.8021129249027456E-13</v>
      </c>
      <c r="C47" s="1">
        <f>STDEV('ID-23'!B54,'ID-25'!B54,'ID-66'!B54)</f>
        <v>5.4612732782273585E-13</v>
      </c>
      <c r="E47" s="1">
        <v>5.375</v>
      </c>
      <c r="F47" s="15">
        <f>STDEV('ID-41'!B54,'ID-52'!B54,'ID-64'!B54,'ID-74'!B54,'ID-77'!B54)/SQRT('Sample number'!$C$4)</f>
        <v>2.5947837826425341E-13</v>
      </c>
      <c r="G47" s="15">
        <f>STDEV('ID-23'!B54,'ID-25'!B54,'ID-66'!B54)/SQRT('Sample number'!$F$4)</f>
        <v>3.1530675973026755E-13</v>
      </c>
    </row>
    <row r="48" spans="1:7" x14ac:dyDescent="0.25">
      <c r="A48" s="1">
        <v>5.5</v>
      </c>
      <c r="B48" s="1">
        <f>STDEV('ID-41'!B55,'ID-52'!B55,'ID-64'!B55,'ID-74'!B55,'ID-77'!B55)</f>
        <v>6.0705687961506071E-13</v>
      </c>
      <c r="C48" s="1">
        <f>STDEV('ID-23'!B55,'ID-25'!B55,'ID-66'!B55)</f>
        <v>5.7551386545006983E-13</v>
      </c>
      <c r="E48" s="1">
        <v>5.5</v>
      </c>
      <c r="F48" s="15">
        <f>STDEV('ID-41'!B55,'ID-52'!B55,'ID-64'!B55,'ID-74'!B55,'ID-77'!B55)/SQRT('Sample number'!$C$4)</f>
        <v>2.7148408980563641E-13</v>
      </c>
      <c r="G48" s="15">
        <f>STDEV('ID-23'!B55,'ID-25'!B55,'ID-66'!B55)/SQRT('Sample number'!$F$4)</f>
        <v>3.3227308513995988E-13</v>
      </c>
    </row>
    <row r="49" spans="1:7" x14ac:dyDescent="0.25">
      <c r="A49" s="1">
        <v>5.625</v>
      </c>
      <c r="B49" s="1">
        <f>STDEV('ID-41'!B56,'ID-52'!B56,'ID-64'!B56,'ID-74'!B56,'ID-77'!B56)</f>
        <v>6.222401248133642E-13</v>
      </c>
      <c r="C49" s="1">
        <f>STDEV('ID-23'!B56,'ID-25'!B56,'ID-66'!B56)</f>
        <v>5.4852323306555655E-13</v>
      </c>
      <c r="E49" s="1">
        <v>5.625</v>
      </c>
      <c r="F49" s="15">
        <f>STDEV('ID-41'!B56,'ID-52'!B56,'ID-64'!B56,'ID-74'!B56,'ID-77'!B56)/SQRT('Sample number'!$C$4)</f>
        <v>2.7827424348212718E-13</v>
      </c>
      <c r="G49" s="15">
        <f>STDEV('ID-23'!B56,'ID-25'!B56,'ID-66'!B56)/SQRT('Sample number'!$F$4)</f>
        <v>3.1669003626716293E-13</v>
      </c>
    </row>
    <row r="50" spans="1:7" x14ac:dyDescent="0.25">
      <c r="A50" s="1">
        <v>5.75</v>
      </c>
      <c r="B50" s="1">
        <f>STDEV('ID-41'!B57,'ID-52'!B57,'ID-64'!B57,'ID-74'!B57,'ID-77'!B57)</f>
        <v>6.3022196797968628E-13</v>
      </c>
      <c r="C50" s="1">
        <f>STDEV('ID-23'!B57,'ID-25'!B57,'ID-66'!B57)</f>
        <v>5.5084519092163076E-13</v>
      </c>
      <c r="E50" s="1">
        <v>5.75</v>
      </c>
      <c r="F50" s="15">
        <f>STDEV('ID-41'!B57,'ID-52'!B57,'ID-64'!B57,'ID-74'!B57,'ID-77'!B57)/SQRT('Sample number'!$C$4)</f>
        <v>2.8184383226325483E-13</v>
      </c>
      <c r="G50" s="15">
        <f>STDEV('ID-23'!B57,'ID-25'!B57,'ID-66'!B57)/SQRT('Sample number'!$F$4)</f>
        <v>3.1803061926041432E-13</v>
      </c>
    </row>
    <row r="51" spans="1:7" x14ac:dyDescent="0.25">
      <c r="A51" s="1">
        <v>5.875</v>
      </c>
      <c r="B51" s="1">
        <f>STDEV('ID-41'!B58,'ID-52'!B58,'ID-64'!B58,'ID-74'!B58,'ID-77'!B58)</f>
        <v>6.3345789979384564E-13</v>
      </c>
      <c r="C51" s="1">
        <f>STDEV('ID-23'!B58,'ID-25'!B58,'ID-66'!B58)</f>
        <v>5.2379904701512149E-13</v>
      </c>
      <c r="E51" s="1">
        <v>5.875</v>
      </c>
      <c r="F51" s="15">
        <f>STDEV('ID-41'!B58,'ID-52'!B58,'ID-64'!B58,'ID-74'!B58,'ID-77'!B58)/SQRT('Sample number'!$C$4)</f>
        <v>2.8329098496465776E-13</v>
      </c>
      <c r="G51" s="15">
        <f>STDEV('ID-23'!B58,'ID-25'!B58,'ID-66'!B58)/SQRT('Sample number'!$F$4)</f>
        <v>3.0241552079544986E-13</v>
      </c>
    </row>
    <row r="52" spans="1:7" x14ac:dyDescent="0.25">
      <c r="A52" s="1">
        <v>6</v>
      </c>
      <c r="B52" s="1">
        <f>STDEV('ID-41'!B59,'ID-52'!B59,'ID-64'!B59,'ID-74'!B59,'ID-77'!B59)</f>
        <v>6.2810432136762414E-13</v>
      </c>
      <c r="C52" s="1">
        <f>STDEV('ID-23'!B59,'ID-25'!B59,'ID-66'!B59)</f>
        <v>4.7955945368344679E-13</v>
      </c>
      <c r="E52" s="1">
        <v>6</v>
      </c>
      <c r="F52" s="15">
        <f>STDEV('ID-41'!B59,'ID-52'!B59,'ID-64'!B59,'ID-74'!B59,'ID-77'!B59)/SQRT('Sample number'!$C$4)</f>
        <v>2.8089679190787626E-13</v>
      </c>
      <c r="G52" s="15">
        <f>STDEV('ID-23'!B59,'ID-25'!B59,'ID-66'!B59)/SQRT('Sample number'!$F$4)</f>
        <v>2.768737796765679E-13</v>
      </c>
    </row>
    <row r="53" spans="1:7" x14ac:dyDescent="0.25">
      <c r="A53" s="1">
        <v>6.125</v>
      </c>
      <c r="B53" s="1">
        <f>STDEV('ID-41'!B60,'ID-52'!B60,'ID-64'!B60,'ID-74'!B60,'ID-77'!B60)</f>
        <v>6.2255235973797149E-13</v>
      </c>
      <c r="C53" s="1">
        <f>STDEV('ID-23'!B60,'ID-25'!B60,'ID-66'!B60)</f>
        <v>4.8314150438281694E-13</v>
      </c>
      <c r="E53" s="1">
        <v>6.125</v>
      </c>
      <c r="F53" s="15">
        <f>STDEV('ID-41'!B60,'ID-52'!B60,'ID-64'!B60,'ID-74'!B60,'ID-77'!B60)/SQRT('Sample number'!$C$4)</f>
        <v>2.7841387918540146E-13</v>
      </c>
      <c r="G53" s="15">
        <f>STDEV('ID-23'!B60,'ID-25'!B60,'ID-66'!B60)/SQRT('Sample number'!$F$4)</f>
        <v>2.7894187761210015E-13</v>
      </c>
    </row>
    <row r="54" spans="1:7" x14ac:dyDescent="0.25">
      <c r="A54" s="1">
        <v>6.25</v>
      </c>
      <c r="B54" s="1">
        <f>STDEV('ID-41'!B61,'ID-52'!B61,'ID-64'!B61,'ID-74'!B61,'ID-77'!B61)</f>
        <v>6.2160292033351396E-13</v>
      </c>
      <c r="C54" s="1">
        <f>STDEV('ID-23'!B61,'ID-25'!B61,'ID-66'!B61)</f>
        <v>4.4001348024631533E-13</v>
      </c>
      <c r="E54" s="1">
        <v>6.25</v>
      </c>
      <c r="F54" s="15">
        <f>STDEV('ID-41'!B61,'ID-52'!B61,'ID-64'!B61,'ID-74'!B61,'ID-77'!B61)/SQRT('Sample number'!$C$4)</f>
        <v>2.7798927697562466E-13</v>
      </c>
      <c r="G54" s="15">
        <f>STDEV('ID-23'!B61,'ID-25'!B61,'ID-66'!B61)/SQRT('Sample number'!$F$4)</f>
        <v>2.5404190126727425E-13</v>
      </c>
    </row>
    <row r="55" spans="1:7" x14ac:dyDescent="0.25">
      <c r="A55" s="1">
        <v>6.375</v>
      </c>
      <c r="B55" s="1">
        <f>STDEV('ID-41'!B62,'ID-52'!B62,'ID-64'!B62,'ID-74'!B62,'ID-77'!B62)</f>
        <v>6.2508258852009644E-13</v>
      </c>
      <c r="C55" s="1">
        <f>STDEV('ID-23'!B62,'ID-25'!B62,'ID-66'!B62)</f>
        <v>4.2603783068724842E-13</v>
      </c>
      <c r="E55" s="1">
        <v>6.375</v>
      </c>
      <c r="F55" s="15">
        <f>STDEV('ID-41'!B62,'ID-52'!B62,'ID-64'!B62,'ID-74'!B62,'ID-77'!B62)/SQRT('Sample number'!$C$4)</f>
        <v>2.7954543189649304E-13</v>
      </c>
      <c r="G55" s="15">
        <f>STDEV('ID-23'!B62,'ID-25'!B62,'ID-66'!B62)/SQRT('Sample number'!$F$4)</f>
        <v>2.4597305623224708E-13</v>
      </c>
    </row>
    <row r="56" spans="1:7" x14ac:dyDescent="0.25">
      <c r="A56" s="1">
        <v>6.5</v>
      </c>
      <c r="B56" s="1">
        <f>STDEV('ID-41'!B63,'ID-52'!B63,'ID-64'!B63,'ID-74'!B63,'ID-77'!B63)</f>
        <v>6.3010855333959036E-13</v>
      </c>
      <c r="C56" s="1">
        <f>STDEV('ID-23'!B63,'ID-25'!B63,'ID-66'!B63)</f>
        <v>4.4234902650875878E-13</v>
      </c>
      <c r="E56" s="1">
        <v>6.5</v>
      </c>
      <c r="F56" s="15">
        <f>STDEV('ID-41'!B63,'ID-52'!B63,'ID-64'!B63,'ID-74'!B63,'ID-77'!B63)/SQRT('Sample number'!$C$4)</f>
        <v>2.8179311169427523E-13</v>
      </c>
      <c r="G56" s="15">
        <f>STDEV('ID-23'!B63,'ID-25'!B63,'ID-66'!B63)/SQRT('Sample number'!$F$4)</f>
        <v>2.5539032953060082E-13</v>
      </c>
    </row>
    <row r="57" spans="1:7" x14ac:dyDescent="0.25">
      <c r="A57" s="1">
        <v>6.625</v>
      </c>
      <c r="B57" s="1">
        <f>STDEV('ID-41'!B64,'ID-52'!B64,'ID-64'!B64,'ID-74'!B64,'ID-77'!B64)</f>
        <v>6.2934298027433656E-13</v>
      </c>
      <c r="C57" s="1">
        <f>STDEV('ID-23'!B64,'ID-25'!B64,'ID-66'!B64)</f>
        <v>4.4367654026406991E-13</v>
      </c>
      <c r="E57" s="1">
        <v>6.625</v>
      </c>
      <c r="F57" s="15">
        <f>STDEV('ID-41'!B64,'ID-52'!B64,'ID-64'!B64,'ID-74'!B64,'ID-77'!B64)/SQRT('Sample number'!$C$4)</f>
        <v>2.8145073701114514E-13</v>
      </c>
      <c r="G57" s="15">
        <f>STDEV('ID-23'!B64,'ID-25'!B64,'ID-66'!B64)/SQRT('Sample number'!$F$4)</f>
        <v>2.5615676995458262E-13</v>
      </c>
    </row>
    <row r="58" spans="1:7" x14ac:dyDescent="0.25">
      <c r="A58" s="1">
        <v>6.75</v>
      </c>
      <c r="B58" s="1">
        <f>STDEV('ID-41'!B65,'ID-52'!B65,'ID-64'!B65,'ID-74'!B65,'ID-77'!B65)</f>
        <v>6.2824476479365014E-13</v>
      </c>
      <c r="C58" s="1">
        <f>STDEV('ID-23'!B65,'ID-25'!B65,'ID-66'!B65)</f>
        <v>4.4501692292113381E-13</v>
      </c>
      <c r="E58" s="1">
        <v>6.75</v>
      </c>
      <c r="F58" s="15">
        <f>STDEV('ID-41'!B65,'ID-52'!B65,'ID-64'!B65,'ID-74'!B65,'ID-77'!B65)/SQRT('Sample number'!$C$4)</f>
        <v>2.8095960011739368E-13</v>
      </c>
      <c r="G58" s="15">
        <f>STDEV('ID-23'!B65,'ID-25'!B65,'ID-66'!B65)/SQRT('Sample number'!$F$4)</f>
        <v>2.5693064024245559E-13</v>
      </c>
    </row>
    <row r="59" spans="1:7" x14ac:dyDescent="0.25">
      <c r="A59" s="1">
        <v>6.875</v>
      </c>
      <c r="B59" s="1">
        <f>STDEV('ID-41'!B66,'ID-52'!B66,'ID-64'!B66,'ID-74'!B66,'ID-77'!B66)</f>
        <v>6.2933773936264093E-13</v>
      </c>
      <c r="C59" s="1">
        <f>STDEV('ID-23'!B66,'ID-25'!B66,'ID-66'!B66)</f>
        <v>4.246846850570974E-13</v>
      </c>
      <c r="E59" s="1">
        <v>6.875</v>
      </c>
      <c r="F59" s="15">
        <f>STDEV('ID-41'!B66,'ID-52'!B66,'ID-64'!B66,'ID-74'!B66,'ID-77'!B66)/SQRT('Sample number'!$C$4)</f>
        <v>2.8144839320418202E-13</v>
      </c>
      <c r="G59" s="15">
        <f>STDEV('ID-23'!B66,'ID-25'!B66,'ID-66'!B66)/SQRT('Sample number'!$F$4)</f>
        <v>2.4519181723842662E-13</v>
      </c>
    </row>
    <row r="60" spans="1:7" x14ac:dyDescent="0.25">
      <c r="A60" s="1">
        <v>7</v>
      </c>
      <c r="B60" s="1">
        <f>STDEV('ID-41'!B67,'ID-52'!B67,'ID-64'!B67,'ID-74'!B67,'ID-77'!B67)</f>
        <v>6.0685055884281207E-13</v>
      </c>
      <c r="C60" s="1">
        <f>STDEV('ID-23'!B67,'ID-25'!B67,'ID-66'!B67)</f>
        <v>4.3194593379475624E-13</v>
      </c>
      <c r="E60" s="1">
        <v>7</v>
      </c>
      <c r="F60" s="15">
        <f>STDEV('ID-41'!B67,'ID-52'!B67,'ID-64'!B67,'ID-74'!B67,'ID-77'!B67)/SQRT('Sample number'!$C$4)</f>
        <v>2.7139182035125274E-13</v>
      </c>
      <c r="G60" s="15">
        <f>STDEV('ID-23'!B67,'ID-25'!B67,'ID-66'!B67)/SQRT('Sample number'!$F$4)</f>
        <v>2.493841011517668E-13</v>
      </c>
    </row>
    <row r="61" spans="1:7" x14ac:dyDescent="0.25">
      <c r="A61" s="1">
        <v>7.125</v>
      </c>
      <c r="B61" s="1">
        <f>STDEV('ID-41'!B68,'ID-52'!B68,'ID-64'!B68,'ID-74'!B68,'ID-77'!B68)</f>
        <v>6.057196397219229E-13</v>
      </c>
      <c r="C61" s="1">
        <f>STDEV('ID-23'!B68,'ID-25'!B68,'ID-66'!B68)</f>
        <v>4.3797443667927536E-13</v>
      </c>
      <c r="E61" s="1">
        <v>7.125</v>
      </c>
      <c r="F61" s="15">
        <f>STDEV('ID-41'!B68,'ID-52'!B68,'ID-64'!B68,'ID-74'!B68,'ID-77'!B68)/SQRT('Sample number'!$C$4)</f>
        <v>2.7088605794498028E-13</v>
      </c>
      <c r="G61" s="15">
        <f>STDEV('ID-23'!B68,'ID-25'!B68,'ID-66'!B68)/SQRT('Sample number'!$F$4)</f>
        <v>2.5286465891495435E-13</v>
      </c>
    </row>
    <row r="62" spans="1:7" x14ac:dyDescent="0.25">
      <c r="A62" s="1">
        <v>7.25</v>
      </c>
      <c r="B62" s="1">
        <f>STDEV('ID-41'!B69,'ID-52'!B69,'ID-64'!B69,'ID-74'!B69,'ID-77'!B69)</f>
        <v>5.9610872107788167E-13</v>
      </c>
      <c r="C62" s="1">
        <f>STDEV('ID-23'!B69,'ID-25'!B69,'ID-66'!B69)</f>
        <v>4.5913262298539251E-13</v>
      </c>
      <c r="E62" s="1">
        <v>7.25</v>
      </c>
      <c r="F62" s="15">
        <f>STDEV('ID-41'!B69,'ID-52'!B69,'ID-64'!B69,'ID-74'!B69,'ID-77'!B69)/SQRT('Sample number'!$C$4)</f>
        <v>2.66587924462121E-13</v>
      </c>
      <c r="G62" s="15">
        <f>STDEV('ID-23'!B69,'ID-25'!B69,'ID-66'!B69)/SQRT('Sample number'!$F$4)</f>
        <v>2.6508034347435535E-13</v>
      </c>
    </row>
    <row r="63" spans="1:7" x14ac:dyDescent="0.25">
      <c r="A63" s="1">
        <v>7.375</v>
      </c>
      <c r="B63" s="1">
        <f>STDEV('ID-41'!B70,'ID-52'!B70,'ID-64'!B70,'ID-74'!B70,'ID-77'!B70)</f>
        <v>5.8173363572348278E-13</v>
      </c>
      <c r="C63" s="1">
        <f>STDEV('ID-23'!B70,'ID-25'!B70,'ID-66'!B70)</f>
        <v>4.8367656560400277E-13</v>
      </c>
      <c r="E63" s="1">
        <v>7.375</v>
      </c>
      <c r="F63" s="15">
        <f>STDEV('ID-41'!B70,'ID-52'!B70,'ID-64'!B70,'ID-74'!B70,'ID-77'!B70)/SQRT('Sample number'!$C$4)</f>
        <v>2.601591908551615E-13</v>
      </c>
      <c r="G63" s="15">
        <f>STDEV('ID-23'!B70,'ID-25'!B70,'ID-66'!B70)/SQRT('Sample number'!$F$4)</f>
        <v>2.7925079535218468E-13</v>
      </c>
    </row>
    <row r="64" spans="1:7" x14ac:dyDescent="0.25">
      <c r="A64" s="1">
        <v>7.5</v>
      </c>
      <c r="B64" s="1">
        <f>STDEV('ID-41'!B71,'ID-52'!B71,'ID-64'!B71,'ID-74'!B71,'ID-77'!B71)</f>
        <v>5.7275221356331142E-13</v>
      </c>
      <c r="C64" s="1">
        <f>STDEV('ID-23'!B71,'ID-25'!B71,'ID-66'!B71)</f>
        <v>4.7749635737859581E-13</v>
      </c>
      <c r="E64" s="1">
        <v>7.5</v>
      </c>
      <c r="F64" s="15">
        <f>STDEV('ID-41'!B71,'ID-52'!B71,'ID-64'!B71,'ID-74'!B71,'ID-77'!B71)/SQRT('Sample number'!$C$4)</f>
        <v>2.5614257675820827E-13</v>
      </c>
      <c r="G64" s="15">
        <f>STDEV('ID-23'!B71,'ID-25'!B71,'ID-66'!B71)/SQRT('Sample number'!$F$4)</f>
        <v>2.7568265046959808E-13</v>
      </c>
    </row>
    <row r="65" spans="1:7" x14ac:dyDescent="0.25">
      <c r="A65" s="1">
        <v>7.625</v>
      </c>
      <c r="B65" s="1">
        <f>STDEV('ID-41'!B72,'ID-52'!B72,'ID-64'!B72,'ID-74'!B72,'ID-77'!B72)</f>
        <v>5.7189433093651215E-13</v>
      </c>
      <c r="C65" s="1">
        <f>STDEV('ID-23'!B72,'ID-25'!B72,'ID-66'!B72)</f>
        <v>5.0639736587678667E-13</v>
      </c>
      <c r="E65" s="1">
        <v>7.625</v>
      </c>
      <c r="F65" s="15">
        <f>STDEV('ID-41'!B72,'ID-52'!B72,'ID-64'!B72,'ID-74'!B72,'ID-77'!B72)/SQRT('Sample number'!$C$4)</f>
        <v>2.5575891998416044E-13</v>
      </c>
      <c r="G65" s="15">
        <f>STDEV('ID-23'!B72,'ID-25'!B72,'ID-66'!B72)/SQRT('Sample number'!$F$4)</f>
        <v>2.9236865550588018E-13</v>
      </c>
    </row>
    <row r="66" spans="1:7" x14ac:dyDescent="0.25">
      <c r="A66" s="1">
        <v>7.75</v>
      </c>
      <c r="B66" s="1">
        <f>STDEV('ID-41'!B73,'ID-52'!B73,'ID-64'!B73,'ID-74'!B73,'ID-77'!B73)</f>
        <v>5.5514554552759919E-13</v>
      </c>
      <c r="C66" s="1">
        <f>STDEV('ID-23'!B73,'ID-25'!B73,'ID-66'!B73)</f>
        <v>5.1061641942174977E-13</v>
      </c>
      <c r="E66" s="1">
        <v>7.75</v>
      </c>
      <c r="F66" s="15">
        <f>STDEV('ID-41'!B73,'ID-52'!B73,'ID-64'!B73,'ID-74'!B73,'ID-77'!B73)/SQRT('Sample number'!$C$4)</f>
        <v>2.4826863544118323E-13</v>
      </c>
      <c r="G66" s="15">
        <f>STDEV('ID-23'!B73,'ID-25'!B73,'ID-66'!B73)/SQRT('Sample number'!$F$4)</f>
        <v>2.948045272057901E-13</v>
      </c>
    </row>
    <row r="67" spans="1:7" x14ac:dyDescent="0.25">
      <c r="A67" s="1">
        <v>7.875</v>
      </c>
      <c r="B67" s="1">
        <f>STDEV('ID-41'!B74,'ID-52'!B74,'ID-64'!B74,'ID-74'!B74,'ID-77'!B74)</f>
        <v>5.6293458677889291E-13</v>
      </c>
      <c r="C67" s="1">
        <f>STDEV('ID-23'!B74,'ID-25'!B74,'ID-66'!B74)</f>
        <v>5.1493152155914532E-13</v>
      </c>
      <c r="E67" s="1">
        <v>7.875</v>
      </c>
      <c r="F67" s="15">
        <f>STDEV('ID-41'!B74,'ID-52'!B74,'ID-64'!B74,'ID-74'!B74,'ID-77'!B74)/SQRT('Sample number'!$C$4)</f>
        <v>2.5175200058467175E-13</v>
      </c>
      <c r="G67" s="15">
        <f>STDEV('ID-23'!B74,'ID-25'!B74,'ID-66'!B74)/SQRT('Sample number'!$F$4)</f>
        <v>2.9729585258639615E-13</v>
      </c>
    </row>
    <row r="68" spans="1:7" x14ac:dyDescent="0.25">
      <c r="A68" s="1">
        <v>8</v>
      </c>
      <c r="B68" s="1">
        <f>STDEV('ID-41'!B75,'ID-52'!B75,'ID-64'!B75,'ID-74'!B75,'ID-77'!B75)</f>
        <v>5.557554654363122E-13</v>
      </c>
      <c r="C68" s="1">
        <f>STDEV('ID-23'!B75,'ID-25'!B75,'ID-66'!B75)</f>
        <v>5.2416181700151669E-13</v>
      </c>
      <c r="E68" s="1">
        <v>8</v>
      </c>
      <c r="F68" s="15">
        <f>STDEV('ID-41'!B75,'ID-52'!B75,'ID-64'!B75,'ID-74'!B75,'ID-77'!B75)/SQRT('Sample number'!$C$4)</f>
        <v>2.4854139991652576E-13</v>
      </c>
      <c r="G68" s="15">
        <f>STDEV('ID-23'!B75,'ID-25'!B75,'ID-66'!B75)/SQRT('Sample number'!$F$4)</f>
        <v>3.0262496614474904E-13</v>
      </c>
    </row>
    <row r="69" spans="1:7" x14ac:dyDescent="0.25">
      <c r="A69" s="1">
        <v>8.125</v>
      </c>
      <c r="B69" s="1">
        <f>STDEV('ID-41'!B76,'ID-52'!B76,'ID-64'!B76,'ID-74'!B76,'ID-77'!B76)</f>
        <v>5.5852725662762661E-13</v>
      </c>
      <c r="C69" s="1">
        <f>STDEV('ID-23'!B76,'ID-25'!B76,'ID-66'!B76)</f>
        <v>5.3350081631484638E-13</v>
      </c>
      <c r="E69" s="1">
        <v>8.125</v>
      </c>
      <c r="F69" s="15">
        <f>STDEV('ID-41'!B76,'ID-52'!B76,'ID-64'!B76,'ID-74'!B76,'ID-77'!B76)/SQRT('Sample number'!$C$4)</f>
        <v>2.4978098262116857E-13</v>
      </c>
      <c r="G69" s="15">
        <f>STDEV('ID-23'!B76,'ID-25'!B76,'ID-66'!B76)/SQRT('Sample number'!$F$4)</f>
        <v>3.0801683991226165E-13</v>
      </c>
    </row>
    <row r="70" spans="1:7" x14ac:dyDescent="0.25">
      <c r="A70" s="1">
        <v>8.25</v>
      </c>
      <c r="B70" s="1">
        <f>STDEV('ID-41'!B77,'ID-52'!B77,'ID-64'!B77,'ID-74'!B77,'ID-77'!B77)</f>
        <v>5.6157275405294324E-13</v>
      </c>
      <c r="C70" s="1">
        <f>STDEV('ID-23'!B77,'ID-25'!B77,'ID-66'!B77)</f>
        <v>5.4260120801651732E-13</v>
      </c>
      <c r="E70" s="1">
        <v>8.25</v>
      </c>
      <c r="F70" s="15">
        <f>STDEV('ID-41'!B77,'ID-52'!B77,'ID-64'!B77,'ID-74'!B77,'ID-77'!B77)/SQRT('Sample number'!$C$4)</f>
        <v>2.5114297047483033E-13</v>
      </c>
      <c r="G70" s="15">
        <f>STDEV('ID-23'!B77,'ID-25'!B77,'ID-66'!B77)/SQRT('Sample number'!$F$4)</f>
        <v>3.1327095351095244E-13</v>
      </c>
    </row>
    <row r="71" spans="1:7" x14ac:dyDescent="0.25">
      <c r="A71" s="1">
        <v>8.375</v>
      </c>
      <c r="B71" s="1">
        <f>STDEV('ID-41'!B78,'ID-52'!B78,'ID-64'!B78,'ID-74'!B78,'ID-77'!B78)</f>
        <v>5.7590447629206738E-13</v>
      </c>
      <c r="C71" s="1">
        <f>STDEV('ID-23'!B78,'ID-25'!B78,'ID-66'!B78)</f>
        <v>2.539213317554061E-13</v>
      </c>
      <c r="E71" s="1">
        <v>8.375</v>
      </c>
      <c r="F71" s="15">
        <f>STDEV('ID-41'!B78,'ID-52'!B78,'ID-64'!B78,'ID-74'!B78,'ID-77'!B78)/SQRT('Sample number'!$C$4)</f>
        <v>2.5755231150709571E-13</v>
      </c>
      <c r="G71" s="15">
        <f>STDEV('ID-23'!B78,'ID-25'!B78,'ID-66'!B78)/SQRT('Sample number'!$F$4)</f>
        <v>1.4660154924197198E-13</v>
      </c>
    </row>
    <row r="72" spans="1:7" x14ac:dyDescent="0.25">
      <c r="A72" s="1">
        <v>8.5</v>
      </c>
      <c r="B72" s="1">
        <f>STDEV('ID-41'!B79,'ID-52'!B79,'ID-64'!B79,'ID-74'!B79,'ID-77'!B79)</f>
        <v>5.8710618430620277E-13</v>
      </c>
      <c r="C72" s="1">
        <f>STDEV('ID-23'!B79,'ID-25'!B79,'ID-66'!B79)</f>
        <v>3.1831088277613504E-13</v>
      </c>
      <c r="E72" s="1">
        <v>8.5</v>
      </c>
      <c r="F72" s="15">
        <f>STDEV('ID-41'!B79,'ID-52'!B79,'ID-64'!B79,'ID-74'!B79,'ID-77'!B79)/SQRT('Sample number'!$C$4)</f>
        <v>2.6256186762383789E-13</v>
      </c>
      <c r="G72" s="15">
        <f>STDEV('ID-23'!B79,'ID-25'!B79,'ID-66'!B79)/SQRT('Sample number'!$F$4)</f>
        <v>1.83776873856789E-13</v>
      </c>
    </row>
    <row r="73" spans="1:7" x14ac:dyDescent="0.25">
      <c r="A73" s="1">
        <v>8.625</v>
      </c>
      <c r="B73" s="1">
        <f>STDEV('ID-41'!B80,'ID-52'!B80,'ID-64'!B80,'ID-74'!B80,'ID-77'!B80)</f>
        <v>5.8397757043190013E-13</v>
      </c>
      <c r="C73" s="1">
        <f>STDEV('ID-23'!B80,'ID-25'!B80,'ID-66'!B80)</f>
        <v>3.2863041432922967E-13</v>
      </c>
      <c r="E73" s="1">
        <v>8.625</v>
      </c>
      <c r="F73" s="15">
        <f>STDEV('ID-41'!B80,'ID-52'!B80,'ID-64'!B80,'ID-74'!B80,'ID-77'!B80)/SQRT('Sample number'!$C$4)</f>
        <v>2.6116270896417999E-13</v>
      </c>
      <c r="G73" s="15">
        <f>STDEV('ID-23'!B80,'ID-25'!B80,'ID-66'!B80)/SQRT('Sample number'!$F$4)</f>
        <v>1.8973485817687901E-13</v>
      </c>
    </row>
    <row r="74" spans="1:7" x14ac:dyDescent="0.25">
      <c r="A74" s="1">
        <v>8.75</v>
      </c>
      <c r="B74" s="1">
        <f>STDEV('ID-41'!B81,'ID-52'!B81,'ID-64'!B81,'ID-74'!B81,'ID-77'!B81)</f>
        <v>5.9622444997295507E-13</v>
      </c>
      <c r="C74" s="1">
        <f>STDEV('ID-23'!B81,'ID-25'!B81,'ID-66'!B81)</f>
        <v>3.689417534425439E-13</v>
      </c>
      <c r="E74" s="1">
        <v>8.75</v>
      </c>
      <c r="F74" s="15">
        <f>STDEV('ID-41'!B81,'ID-52'!B81,'ID-64'!B81,'ID-74'!B81,'ID-77'!B81)/SQRT('Sample number'!$C$4)</f>
        <v>2.6663967999739004E-13</v>
      </c>
      <c r="G74" s="15">
        <f>STDEV('ID-23'!B81,'ID-25'!B81,'ID-66'!B81)/SQRT('Sample number'!$F$4)</f>
        <v>2.1300862066534527E-13</v>
      </c>
    </row>
    <row r="75" spans="1:7" x14ac:dyDescent="0.25">
      <c r="A75" s="1">
        <v>8.875</v>
      </c>
      <c r="B75" s="1">
        <f>STDEV('ID-41'!B82,'ID-52'!B82,'ID-64'!B82,'ID-74'!B82,'ID-77'!B82)</f>
        <v>5.879292512440991E-13</v>
      </c>
      <c r="C75" s="1">
        <f>STDEV('ID-23'!B82,'ID-25'!B82,'ID-66'!B82)</f>
        <v>4.9107380938131929E-13</v>
      </c>
      <c r="E75" s="1">
        <v>8.875</v>
      </c>
      <c r="F75" s="15">
        <f>STDEV('ID-41'!B82,'ID-52'!B82,'ID-64'!B82,'ID-74'!B82,'ID-77'!B82)/SQRT('Sample number'!$C$4)</f>
        <v>2.6292995434847166E-13</v>
      </c>
      <c r="G75" s="15">
        <f>STDEV('ID-23'!B82,'ID-25'!B82,'ID-66'!B82)/SQRT('Sample number'!$F$4)</f>
        <v>2.835215960382797E-13</v>
      </c>
    </row>
    <row r="76" spans="1:7" x14ac:dyDescent="0.25">
      <c r="A76" s="1">
        <v>9</v>
      </c>
      <c r="B76" s="1">
        <f>STDEV('ID-41'!B83,'ID-52'!B83,'ID-64'!B83,'ID-74'!B83,'ID-77'!B83)</f>
        <v>5.9325411917366831E-13</v>
      </c>
      <c r="C76" s="1">
        <f>STDEV('ID-23'!B83,'ID-25'!B83,'ID-66'!B83)</f>
        <v>5.2019852593601404E-13</v>
      </c>
      <c r="E76" s="1">
        <v>9</v>
      </c>
      <c r="F76" s="15">
        <f>STDEV('ID-41'!B83,'ID-52'!B83,'ID-64'!B83,'ID-74'!B83,'ID-77'!B83)/SQRT('Sample number'!$C$4)</f>
        <v>2.6531130768081673E-13</v>
      </c>
      <c r="G76" s="15">
        <f>STDEV('ID-23'!B83,'ID-25'!B83,'ID-66'!B83)/SQRT('Sample number'!$F$4)</f>
        <v>3.0033675898120423E-13</v>
      </c>
    </row>
    <row r="77" spans="1:7" x14ac:dyDescent="0.25">
      <c r="A77" s="1">
        <v>9.125</v>
      </c>
      <c r="B77" s="1">
        <f>STDEV('ID-41'!B84,'ID-52'!B84,'ID-64'!B84,'ID-74'!B84,'ID-77'!B84)</f>
        <v>5.8509883335887731E-13</v>
      </c>
      <c r="C77" s="1">
        <f>STDEV('ID-23'!B84,'ID-25'!B84,'ID-66'!B84)</f>
        <v>4.7804947089618862E-13</v>
      </c>
      <c r="E77" s="1">
        <v>9.125</v>
      </c>
      <c r="F77" s="15">
        <f>STDEV('ID-41'!B84,'ID-52'!B84,'ID-64'!B84,'ID-74'!B84,'ID-77'!B84)/SQRT('Sample number'!$C$4)</f>
        <v>2.6166415298925422E-13</v>
      </c>
      <c r="G77" s="15">
        <f>STDEV('ID-23'!B84,'ID-25'!B84,'ID-66'!B84)/SQRT('Sample number'!$F$4)</f>
        <v>2.7600199070787268E-13</v>
      </c>
    </row>
    <row r="78" spans="1:7" x14ac:dyDescent="0.25">
      <c r="A78" s="1">
        <v>9.25</v>
      </c>
      <c r="B78" s="1">
        <f>STDEV('ID-41'!B85,'ID-52'!B85,'ID-64'!B85,'ID-74'!B85,'ID-77'!B85)</f>
        <v>5.6827465501022249E-13</v>
      </c>
      <c r="C78" s="1">
        <f>STDEV('ID-23'!B85,'ID-25'!B85,'ID-66'!B85)</f>
        <v>4.9845956285707366E-13</v>
      </c>
      <c r="E78" s="1">
        <v>9.25</v>
      </c>
      <c r="F78" s="15">
        <f>STDEV('ID-41'!B85,'ID-52'!B85,'ID-64'!B85,'ID-74'!B85,'ID-77'!B85)/SQRT('Sample number'!$C$4)</f>
        <v>2.5414015169861978E-13</v>
      </c>
      <c r="G78" s="15">
        <f>STDEV('ID-23'!B85,'ID-25'!B85,'ID-66'!B85)/SQRT('Sample number'!$F$4)</f>
        <v>2.8778576279567467E-13</v>
      </c>
    </row>
    <row r="79" spans="1:7" x14ac:dyDescent="0.25">
      <c r="A79" s="1">
        <v>9.375</v>
      </c>
      <c r="B79" s="1">
        <f>STDEV('ID-41'!B86,'ID-52'!B86,'ID-64'!B86,'ID-74'!B86,'ID-77'!B86)</f>
        <v>5.2445395062951142E-13</v>
      </c>
      <c r="C79" s="1">
        <f>STDEV('ID-23'!B86,'ID-25'!B86,'ID-66'!B86)</f>
        <v>4.8636673605651067E-13</v>
      </c>
      <c r="E79" s="1">
        <v>9.375</v>
      </c>
      <c r="F79" s="15">
        <f>STDEV('ID-41'!B86,'ID-52'!B86,'ID-64'!B86,'ID-74'!B86,'ID-77'!B86)/SQRT('Sample number'!$C$4)</f>
        <v>2.345429369351812E-13</v>
      </c>
      <c r="G79" s="15">
        <f>STDEV('ID-23'!B86,'ID-25'!B86,'ID-66'!B86)/SQRT('Sample number'!$F$4)</f>
        <v>2.8080396598710613E-13</v>
      </c>
    </row>
    <row r="80" spans="1:7" x14ac:dyDescent="0.25">
      <c r="A80" s="1">
        <v>9.5</v>
      </c>
      <c r="B80" s="1">
        <f>STDEV('ID-41'!B87,'ID-52'!B87,'ID-64'!B87,'ID-74'!B87,'ID-77'!B87)</f>
        <v>5.0538394871255171E-13</v>
      </c>
      <c r="C80" s="1">
        <f>STDEV('ID-23'!B87,'ID-25'!B87,'ID-66'!B87)</f>
        <v>5.0981735306432029E-13</v>
      </c>
      <c r="E80" s="1">
        <v>9.5</v>
      </c>
      <c r="F80" s="15">
        <f>STDEV('ID-41'!B87,'ID-52'!B87,'ID-64'!B87,'ID-74'!B87,'ID-77'!B87)/SQRT('Sample number'!$C$4)</f>
        <v>2.2601457281170657E-13</v>
      </c>
      <c r="G80" s="15">
        <f>STDEV('ID-23'!B87,'ID-25'!B87,'ID-66'!B87)/SQRT('Sample number'!$F$4)</f>
        <v>2.9434318602922779E-13</v>
      </c>
    </row>
    <row r="81" spans="1:7" x14ac:dyDescent="0.25">
      <c r="A81" s="1">
        <v>9.625</v>
      </c>
      <c r="B81" s="1">
        <f>STDEV('ID-41'!B88,'ID-52'!B88,'ID-64'!B88,'ID-74'!B88,'ID-77'!B88)</f>
        <v>4.9194207964359527E-13</v>
      </c>
      <c r="C81" s="1">
        <f>STDEV('ID-23'!B88,'ID-25'!B88,'ID-66'!B88)</f>
        <v>5.4154340283236535E-13</v>
      </c>
      <c r="E81" s="1">
        <v>9.625</v>
      </c>
      <c r="F81" s="15">
        <f>STDEV('ID-41'!B88,'ID-52'!B88,'ID-64'!B88,'ID-74'!B88,'ID-77'!B88)/SQRT('Sample number'!$C$4)</f>
        <v>2.2000318621513889E-13</v>
      </c>
      <c r="G81" s="15">
        <f>STDEV('ID-23'!B88,'ID-25'!B88,'ID-66'!B88)/SQRT('Sample number'!$F$4)</f>
        <v>3.1266022940313211E-13</v>
      </c>
    </row>
    <row r="82" spans="1:7" x14ac:dyDescent="0.25">
      <c r="A82" s="1">
        <v>9.75</v>
      </c>
      <c r="B82" s="1">
        <f>STDEV('ID-41'!B89,'ID-52'!B89,'ID-64'!B89,'ID-74'!B89,'ID-77'!B89)</f>
        <v>4.8679119383248872E-13</v>
      </c>
      <c r="C82" s="1">
        <f>STDEV('ID-23'!B89,'ID-25'!B89,'ID-66'!B89)</f>
        <v>5.6490823723184541E-13</v>
      </c>
      <c r="E82" s="1">
        <v>9.75</v>
      </c>
      <c r="F82" s="15">
        <f>STDEV('ID-41'!B89,'ID-52'!B89,'ID-64'!B89,'ID-74'!B89,'ID-77'!B89)/SQRT('Sample number'!$C$4)</f>
        <v>2.1769964005154421E-13</v>
      </c>
      <c r="G82" s="15">
        <f>STDEV('ID-23'!B89,'ID-25'!B89,'ID-66'!B89)/SQRT('Sample number'!$F$4)</f>
        <v>3.2614992283324293E-13</v>
      </c>
    </row>
    <row r="83" spans="1:7" x14ac:dyDescent="0.25">
      <c r="A83" s="1">
        <v>9.875</v>
      </c>
      <c r="B83" s="1">
        <f>STDEV('ID-41'!B90,'ID-52'!B90,'ID-64'!B90,'ID-74'!B90,'ID-77'!B90)</f>
        <v>4.7775814305542447E-13</v>
      </c>
      <c r="C83" s="1">
        <f>STDEV('ID-23'!B90,'ID-25'!B90,'ID-66'!B90)</f>
        <v>5.4240130373665244E-13</v>
      </c>
      <c r="E83" s="1">
        <v>9.875</v>
      </c>
      <c r="F83" s="15">
        <f>STDEV('ID-41'!B90,'ID-52'!B90,'ID-64'!B90,'ID-74'!B90,'ID-77'!B90)/SQRT('Sample number'!$C$4)</f>
        <v>2.1365993693519963E-13</v>
      </c>
      <c r="G83" s="15">
        <f>STDEV('ID-23'!B90,'ID-25'!B90,'ID-66'!B90)/SQRT('Sample number'!$F$4)</f>
        <v>3.1315553872116027E-13</v>
      </c>
    </row>
    <row r="84" spans="1:7" x14ac:dyDescent="0.25">
      <c r="A84" s="1">
        <v>10</v>
      </c>
      <c r="B84" s="1">
        <f>STDEV('ID-41'!B91,'ID-52'!B91,'ID-64'!B91,'ID-74'!B91,'ID-77'!B91)</f>
        <v>4.7403104766665764E-13</v>
      </c>
      <c r="C84" s="1">
        <f>STDEV('ID-23'!B91,'ID-25'!B91,'ID-66'!B91)</f>
        <v>5.3494613665213588E-13</v>
      </c>
      <c r="E84" s="1">
        <v>10</v>
      </c>
      <c r="F84" s="15">
        <f>STDEV('ID-41'!B91,'ID-52'!B91,'ID-64'!B91,'ID-74'!B91,'ID-77'!B91)/SQRT('Sample number'!$C$4)</f>
        <v>2.1199312920561789E-13</v>
      </c>
      <c r="G84" s="15">
        <f>STDEV('ID-23'!B91,'ID-25'!B91,'ID-66'!B91)/SQRT('Sample number'!$F$4)</f>
        <v>3.08851295998061E-13</v>
      </c>
    </row>
    <row r="85" spans="1:7" x14ac:dyDescent="0.25">
      <c r="A85" s="1">
        <v>10.125</v>
      </c>
      <c r="B85" s="1">
        <f>STDEV('ID-41'!B92,'ID-52'!B92,'ID-64'!B92,'ID-74'!B92,'ID-77'!B92)</f>
        <v>4.69881169027159E-13</v>
      </c>
      <c r="C85" s="1">
        <f>STDEV('ID-23'!B92,'ID-25'!B92,'ID-66'!B92)</f>
        <v>4.8219776358578313E-13</v>
      </c>
      <c r="E85" s="1">
        <v>10.125</v>
      </c>
      <c r="F85" s="15">
        <f>STDEV('ID-41'!B92,'ID-52'!B92,'ID-64'!B92,'ID-74'!B92,'ID-77'!B92)/SQRT('Sample number'!$C$4)</f>
        <v>2.1013724705835925E-13</v>
      </c>
      <c r="G85" s="15">
        <f>STDEV('ID-23'!B92,'ID-25'!B92,'ID-66'!B92)/SQRT('Sample number'!$F$4)</f>
        <v>2.7839700860888742E-13</v>
      </c>
    </row>
    <row r="86" spans="1:7" x14ac:dyDescent="0.25">
      <c r="A86" s="1">
        <v>10.25</v>
      </c>
      <c r="B86" s="1">
        <f>STDEV('ID-41'!B93,'ID-52'!B93,'ID-64'!B93,'ID-74'!B93,'ID-77'!B93)</f>
        <v>4.4029984369035986E-13</v>
      </c>
      <c r="C86" s="1">
        <f>STDEV('ID-23'!B93,'ID-25'!B93,'ID-66'!B93)</f>
        <v>4.9373288472300838E-13</v>
      </c>
      <c r="E86" s="1">
        <v>10.25</v>
      </c>
      <c r="F86" s="15">
        <f>STDEV('ID-41'!B93,'ID-52'!B93,'ID-64'!B93,'ID-74'!B93,'ID-77'!B93)/SQRT('Sample number'!$C$4)</f>
        <v>1.969080761948353E-13</v>
      </c>
      <c r="G86" s="15">
        <f>STDEV('ID-23'!B93,'ID-25'!B93,'ID-66'!B93)/SQRT('Sample number'!$F$4)</f>
        <v>2.8505681390259936E-13</v>
      </c>
    </row>
    <row r="87" spans="1:7" x14ac:dyDescent="0.25">
      <c r="A87" s="1">
        <v>10.375</v>
      </c>
      <c r="B87" s="1">
        <f>STDEV('ID-41'!B94,'ID-52'!B94,'ID-64'!B94,'ID-74'!B94,'ID-77'!B94)</f>
        <v>4.4410004021851825E-13</v>
      </c>
      <c r="C87" s="1">
        <f>STDEV('ID-23'!B94,'ID-25'!B94,'ID-66'!B94)</f>
        <v>4.8659456923466762E-13</v>
      </c>
      <c r="E87" s="1">
        <v>10.375</v>
      </c>
      <c r="F87" s="15">
        <f>STDEV('ID-41'!B94,'ID-52'!B94,'ID-64'!B94,'ID-74'!B94,'ID-77'!B94)/SQRT('Sample number'!$C$4)</f>
        <v>1.9860757574779946E-13</v>
      </c>
      <c r="G87" s="15">
        <f>STDEV('ID-23'!B94,'ID-25'!B94,'ID-66'!B94)/SQRT('Sample number'!$F$4)</f>
        <v>2.8093550553384536E-13</v>
      </c>
    </row>
    <row r="88" spans="1:7" x14ac:dyDescent="0.25">
      <c r="A88" s="1">
        <v>10.5</v>
      </c>
      <c r="B88" s="1">
        <f>STDEV('ID-41'!B95,'ID-52'!B95,'ID-64'!B95,'ID-74'!B95,'ID-77'!B95)</f>
        <v>4.4646542186132577E-13</v>
      </c>
      <c r="C88" s="1">
        <f>STDEV('ID-23'!B95,'ID-25'!B95,'ID-66'!B95)</f>
        <v>4.5046035351469742E-13</v>
      </c>
      <c r="E88" s="1">
        <v>10.5</v>
      </c>
      <c r="F88" s="15">
        <f>STDEV('ID-41'!B95,'ID-52'!B95,'ID-64'!B95,'ID-74'!B95,'ID-77'!B95)/SQRT('Sample number'!$C$4)</f>
        <v>1.9966540657700902E-13</v>
      </c>
      <c r="G88" s="15">
        <f>STDEV('ID-23'!B95,'ID-25'!B95,'ID-66'!B95)/SQRT('Sample number'!$F$4)</f>
        <v>2.6007340636096455E-13</v>
      </c>
    </row>
    <row r="89" spans="1:7" x14ac:dyDescent="0.25">
      <c r="A89" s="1">
        <v>10.625</v>
      </c>
      <c r="B89" s="1">
        <f>STDEV('ID-41'!B96,'ID-52'!B96,'ID-64'!B96,'ID-74'!B96,'ID-77'!B96)</f>
        <v>4.4871793567033864E-13</v>
      </c>
      <c r="C89" s="1">
        <f>STDEV('ID-23'!B96,'ID-25'!B96,'ID-66'!B96)</f>
        <v>4.61189643029167E-13</v>
      </c>
      <c r="E89" s="1">
        <v>10.625</v>
      </c>
      <c r="F89" s="15">
        <f>STDEV('ID-41'!B96,'ID-52'!B96,'ID-64'!B96,'ID-74'!B96,'ID-77'!B96)/SQRT('Sample number'!$C$4)</f>
        <v>2.0067276137645096E-13</v>
      </c>
      <c r="G89" s="15">
        <f>STDEV('ID-23'!B96,'ID-25'!B96,'ID-66'!B96)/SQRT('Sample number'!$F$4)</f>
        <v>2.66267964550357E-13</v>
      </c>
    </row>
    <row r="90" spans="1:7" x14ac:dyDescent="0.25">
      <c r="A90" s="1">
        <v>10.75</v>
      </c>
      <c r="B90" s="1">
        <f>STDEV('ID-41'!B97,'ID-52'!B97,'ID-64'!B97,'ID-74'!B97,'ID-77'!B97)</f>
        <v>4.514207060998483E-13</v>
      </c>
      <c r="C90" s="1">
        <f>STDEV('ID-23'!B97,'ID-25'!B97,'ID-66'!B97)</f>
        <v>4.3463842436048448E-13</v>
      </c>
      <c r="E90" s="1">
        <v>10.75</v>
      </c>
      <c r="F90" s="15">
        <f>STDEV('ID-41'!B97,'ID-52'!B97,'ID-64'!B97,'ID-74'!B97,'ID-77'!B97)/SQRT('Sample number'!$C$4)</f>
        <v>2.0188147705804295E-13</v>
      </c>
      <c r="G90" s="15">
        <f>STDEV('ID-23'!B97,'ID-25'!B97,'ID-66'!B97)/SQRT('Sample number'!$F$4)</f>
        <v>2.5093861130468054E-13</v>
      </c>
    </row>
    <row r="91" spans="1:7" x14ac:dyDescent="0.25">
      <c r="A91" s="1">
        <v>10.875</v>
      </c>
      <c r="B91" s="1">
        <f>STDEV('ID-41'!B98,'ID-52'!B98,'ID-64'!B98,'ID-74'!B98,'ID-77'!B98)</f>
        <v>4.3910141633774552E-13</v>
      </c>
      <c r="C91" s="1">
        <f>STDEV('ID-23'!B98,'ID-25'!B98,'ID-66'!B98)</f>
        <v>4.6741327915454078E-13</v>
      </c>
      <c r="E91" s="1">
        <v>10.875</v>
      </c>
      <c r="F91" s="15">
        <f>STDEV('ID-41'!B98,'ID-52'!B98,'ID-64'!B98,'ID-74'!B98,'ID-77'!B98)/SQRT('Sample number'!$C$4)</f>
        <v>1.9637212318952713E-13</v>
      </c>
      <c r="G91" s="15">
        <f>STDEV('ID-23'!B98,'ID-25'!B98,'ID-66'!B98)/SQRT('Sample number'!$F$4)</f>
        <v>2.6986118254267983E-13</v>
      </c>
    </row>
    <row r="92" spans="1:7" x14ac:dyDescent="0.25">
      <c r="A92" s="1">
        <v>11</v>
      </c>
      <c r="B92" s="1">
        <f>STDEV('ID-41'!B99,'ID-52'!B99,'ID-64'!B99,'ID-74'!B99,'ID-77'!B99)</f>
        <v>4.4692766247958525E-13</v>
      </c>
      <c r="C92" s="1">
        <f>STDEV('ID-23'!B99,'ID-25'!B99,'ID-66'!B99)</f>
        <v>4.822888611204135E-13</v>
      </c>
      <c r="E92" s="1">
        <v>11</v>
      </c>
      <c r="F92" s="15">
        <f>STDEV('ID-41'!B99,'ID-52'!B99,'ID-64'!B99,'ID-74'!B99,'ID-77'!B99)/SQRT('Sample number'!$C$4)</f>
        <v>1.9987212686588694E-13</v>
      </c>
      <c r="G92" s="15">
        <f>STDEV('ID-23'!B99,'ID-25'!B99,'ID-66'!B99)/SQRT('Sample number'!$F$4)</f>
        <v>2.7844960379502878E-13</v>
      </c>
    </row>
    <row r="93" spans="1:7" x14ac:dyDescent="0.25">
      <c r="A93" s="1">
        <v>11.125</v>
      </c>
      <c r="B93" s="1">
        <f>STDEV('ID-41'!B100,'ID-52'!B100,'ID-64'!B100,'ID-74'!B100,'ID-77'!B100)</f>
        <v>4.7580467389935393E-13</v>
      </c>
      <c r="C93" s="1">
        <f>STDEV('ID-23'!B100,'ID-25'!B100,'ID-66'!B100)</f>
        <v>4.8709938286039904E-13</v>
      </c>
      <c r="E93" s="1">
        <v>11.125</v>
      </c>
      <c r="F93" s="15">
        <f>STDEV('ID-41'!B100,'ID-52'!B100,'ID-64'!B100,'ID-74'!B100,'ID-77'!B100)/SQRT('Sample number'!$C$4)</f>
        <v>2.1278631897021504E-13</v>
      </c>
      <c r="G93" s="15">
        <f>STDEV('ID-23'!B100,'ID-25'!B100,'ID-66'!B100)/SQRT('Sample number'!$F$4)</f>
        <v>2.81226959816552E-13</v>
      </c>
    </row>
    <row r="94" spans="1:7" x14ac:dyDescent="0.25">
      <c r="A94" s="1">
        <v>11.25</v>
      </c>
      <c r="B94" s="1">
        <f>STDEV('ID-41'!B101,'ID-52'!B101,'ID-64'!B101,'ID-74'!B101,'ID-77'!B101)</f>
        <v>4.6709319310189198E-13</v>
      </c>
      <c r="C94" s="1">
        <f>STDEV('ID-23'!B101,'ID-25'!B101,'ID-66'!B101)</f>
        <v>5.1093089999754536E-13</v>
      </c>
      <c r="E94" s="1">
        <v>11.25</v>
      </c>
      <c r="F94" s="15">
        <f>STDEV('ID-41'!B101,'ID-52'!B101,'ID-64'!B101,'ID-74'!B101,'ID-77'!B101)/SQRT('Sample number'!$C$4)</f>
        <v>2.0889042632065325E-13</v>
      </c>
      <c r="G94" s="15">
        <f>STDEV('ID-23'!B101,'ID-25'!B101,'ID-66'!B101)/SQRT('Sample number'!$F$4)</f>
        <v>2.9498609265088059E-13</v>
      </c>
    </row>
    <row r="95" spans="1:7" x14ac:dyDescent="0.25">
      <c r="A95" s="1">
        <v>11.375</v>
      </c>
      <c r="B95" s="1">
        <f>STDEV('ID-41'!B102,'ID-52'!B102,'ID-64'!B102,'ID-74'!B102,'ID-77'!B102)</f>
        <v>4.611676765652193E-13</v>
      </c>
      <c r="C95" s="1">
        <f>STDEV('ID-23'!B102,'ID-25'!B102,'ID-66'!B102)</f>
        <v>4.7065256722533547E-13</v>
      </c>
      <c r="E95" s="1">
        <v>11.375</v>
      </c>
      <c r="F95" s="15">
        <f>STDEV('ID-41'!B102,'ID-52'!B102,'ID-64'!B102,'ID-74'!B102,'ID-77'!B102)/SQRT('Sample number'!$C$4)</f>
        <v>2.0624045476509342E-13</v>
      </c>
      <c r="G95" s="15">
        <f>STDEV('ID-23'!B102,'ID-25'!B102,'ID-66'!B102)/SQRT('Sample number'!$F$4)</f>
        <v>2.717313863823359E-13</v>
      </c>
    </row>
    <row r="96" spans="1:7" x14ac:dyDescent="0.25">
      <c r="A96" s="1">
        <v>11.5</v>
      </c>
      <c r="B96" s="1">
        <f>STDEV('ID-41'!B103,'ID-52'!B103,'ID-64'!B103,'ID-74'!B103,'ID-77'!B103)</f>
        <v>4.6155962208644601E-13</v>
      </c>
      <c r="C96" s="1">
        <f>STDEV('ID-23'!B103,'ID-25'!B103,'ID-66'!B103)</f>
        <v>4.5691665960171133E-13</v>
      </c>
      <c r="E96" s="1">
        <v>11.5</v>
      </c>
      <c r="F96" s="15">
        <f>STDEV('ID-41'!B103,'ID-52'!B103,'ID-64'!B103,'ID-74'!B103,'ID-77'!B103)/SQRT('Sample number'!$C$4)</f>
        <v>2.064157381308813E-13</v>
      </c>
      <c r="G96" s="15">
        <f>STDEV('ID-23'!B103,'ID-25'!B103,'ID-66'!B103)/SQRT('Sample number'!$F$4)</f>
        <v>2.6380095641827263E-13</v>
      </c>
    </row>
    <row r="97" spans="1:7" x14ac:dyDescent="0.25">
      <c r="A97" s="1">
        <v>11.625</v>
      </c>
      <c r="B97" s="1">
        <f>STDEV('ID-41'!B104,'ID-52'!B104,'ID-64'!B104,'ID-74'!B104,'ID-77'!B104)</f>
        <v>4.6541531340645441E-13</v>
      </c>
      <c r="C97" s="1">
        <f>STDEV('ID-23'!B104,'ID-25'!B104,'ID-66'!B104)</f>
        <v>4.8319240081835118E-13</v>
      </c>
      <c r="E97" s="1">
        <v>11.625</v>
      </c>
      <c r="F97" s="15">
        <f>STDEV('ID-41'!B104,'ID-52'!B104,'ID-64'!B104,'ID-74'!B104,'ID-77'!B104)/SQRT('Sample number'!$C$4)</f>
        <v>2.0814005570924023E-13</v>
      </c>
      <c r="G97" s="15">
        <f>STDEV('ID-23'!B104,'ID-25'!B104,'ID-66'!B104)/SQRT('Sample number'!$F$4)</f>
        <v>2.7897126268285664E-13</v>
      </c>
    </row>
    <row r="98" spans="1:7" x14ac:dyDescent="0.25">
      <c r="A98" s="1">
        <v>11.75</v>
      </c>
      <c r="B98" s="1">
        <f>STDEV('ID-41'!B105,'ID-52'!B105,'ID-64'!B105,'ID-74'!B105,'ID-77'!B105)</f>
        <v>4.7914632281979488E-13</v>
      </c>
      <c r="C98" s="1">
        <f>STDEV('ID-23'!B105,'ID-25'!B105,'ID-66'!B105)</f>
        <v>4.6055404413182373E-13</v>
      </c>
      <c r="E98" s="1">
        <v>11.75</v>
      </c>
      <c r="F98" s="15">
        <f>STDEV('ID-41'!B105,'ID-52'!B105,'ID-64'!B105,'ID-74'!B105,'ID-77'!B105)/SQRT('Sample number'!$C$4)</f>
        <v>2.1428074979882401E-13</v>
      </c>
      <c r="G98" s="15">
        <f>STDEV('ID-23'!B105,'ID-25'!B105,'ID-66'!B105)/SQRT('Sample number'!$F$4)</f>
        <v>2.6590100135587921E-13</v>
      </c>
    </row>
    <row r="99" spans="1:7" x14ac:dyDescent="0.25">
      <c r="A99" s="1">
        <v>11.875</v>
      </c>
      <c r="B99" s="1">
        <f>STDEV('ID-41'!B106,'ID-52'!B106,'ID-64'!B106,'ID-74'!B106,'ID-77'!B106)</f>
        <v>4.8371570336124208E-13</v>
      </c>
      <c r="C99" s="1">
        <f>STDEV('ID-23'!B106,'ID-25'!B106,'ID-66'!B106)</f>
        <v>5.2206181635210694E-13</v>
      </c>
      <c r="E99" s="1">
        <v>11.875</v>
      </c>
      <c r="F99" s="15">
        <f>STDEV('ID-41'!B106,'ID-52'!B106,'ID-64'!B106,'ID-74'!B106,'ID-77'!B106)/SQRT('Sample number'!$C$4)</f>
        <v>2.1632423889997214E-13</v>
      </c>
      <c r="G99" s="15">
        <f>STDEV('ID-23'!B106,'ID-25'!B106,'ID-66'!B106)/SQRT('Sample number'!$F$4)</f>
        <v>3.0141253020451391E-13</v>
      </c>
    </row>
    <row r="100" spans="1:7" x14ac:dyDescent="0.25">
      <c r="A100" s="1">
        <v>12</v>
      </c>
      <c r="B100" s="1">
        <f>STDEV('ID-41'!B107,'ID-52'!B107,'ID-64'!B107,'ID-74'!B107,'ID-77'!B107)</f>
        <v>4.8585118236859292E-13</v>
      </c>
      <c r="C100" s="1">
        <f>STDEV('ID-23'!B107,'ID-25'!B107,'ID-66'!B107)</f>
        <v>5.2662157055446949E-13</v>
      </c>
      <c r="E100" s="1">
        <v>12</v>
      </c>
      <c r="F100" s="15">
        <f>STDEV('ID-41'!B107,'ID-52'!B107,'ID-64'!B107,'ID-74'!B107,'ID-77'!B107)/SQRT('Sample number'!$C$4)</f>
        <v>2.1727925414496419E-13</v>
      </c>
      <c r="G100" s="15">
        <f>STDEV('ID-23'!B107,'ID-25'!B107,'ID-66'!B107)/SQRT('Sample number'!$F$4)</f>
        <v>3.0404510552068646E-13</v>
      </c>
    </row>
    <row r="101" spans="1:7" x14ac:dyDescent="0.25">
      <c r="A101" s="1">
        <v>12.125</v>
      </c>
      <c r="B101" s="1">
        <f>STDEV('ID-41'!B108,'ID-52'!B108,'ID-64'!B108,'ID-74'!B108,'ID-77'!B108)</f>
        <v>4.9113046944796254E-13</v>
      </c>
      <c r="C101" s="1">
        <f>STDEV('ID-23'!B108,'ID-25'!B108,'ID-66'!B108)</f>
        <v>4.8963401130987481E-13</v>
      </c>
      <c r="E101" s="1">
        <v>12.125</v>
      </c>
      <c r="F101" s="15">
        <f>STDEV('ID-41'!B108,'ID-52'!B108,'ID-64'!B108,'ID-74'!B108,'ID-77'!B108)/SQRT('Sample number'!$C$4)</f>
        <v>2.1964022310140556E-13</v>
      </c>
      <c r="G101" s="15">
        <f>STDEV('ID-23'!B108,'ID-25'!B108,'ID-66'!B108)/SQRT('Sample number'!$F$4)</f>
        <v>2.8269032823415252E-13</v>
      </c>
    </row>
    <row r="102" spans="1:7" x14ac:dyDescent="0.25">
      <c r="A102" s="1">
        <v>12.25</v>
      </c>
      <c r="B102" s="1">
        <f>STDEV('ID-41'!B109,'ID-52'!B109,'ID-64'!B109,'ID-74'!B109,'ID-77'!B109)</f>
        <v>5.0117441320516077E-13</v>
      </c>
      <c r="C102" s="1">
        <f>STDEV('ID-23'!B109,'ID-25'!B109,'ID-66'!B109)</f>
        <v>5.0520697969443021E-13</v>
      </c>
      <c r="E102" s="1">
        <v>12.25</v>
      </c>
      <c r="F102" s="15">
        <f>STDEV('ID-41'!B109,'ID-52'!B109,'ID-64'!B109,'ID-74'!B109,'ID-77'!B109)/SQRT('Sample number'!$C$4)</f>
        <v>2.2413201130206153E-13</v>
      </c>
      <c r="G102" s="15">
        <f>STDEV('ID-23'!B109,'ID-25'!B109,'ID-66'!B109)/SQRT('Sample number'!$F$4)</f>
        <v>2.9168138572305708E-13</v>
      </c>
    </row>
    <row r="103" spans="1:7" x14ac:dyDescent="0.25">
      <c r="A103" s="1">
        <v>12.375</v>
      </c>
      <c r="B103" s="1">
        <f>STDEV('ID-41'!B110,'ID-52'!B110,'ID-64'!B110,'ID-74'!B110,'ID-77'!B110)</f>
        <v>5.206872685240338E-13</v>
      </c>
      <c r="C103" s="1">
        <f>STDEV('ID-23'!B110,'ID-25'!B110,'ID-66'!B110)</f>
        <v>4.9793012533077062E-13</v>
      </c>
      <c r="E103" s="1">
        <v>12.375</v>
      </c>
      <c r="F103" s="15">
        <f>STDEV('ID-41'!B110,'ID-52'!B110,'ID-64'!B110,'ID-74'!B110,'ID-77'!B110)/SQRT('Sample number'!$C$4)</f>
        <v>2.328584254876852E-13</v>
      </c>
      <c r="G103" s="15">
        <f>STDEV('ID-23'!B110,'ID-25'!B110,'ID-66'!B110)/SQRT('Sample number'!$F$4)</f>
        <v>2.8748009189734454E-13</v>
      </c>
    </row>
    <row r="104" spans="1:7" x14ac:dyDescent="0.25">
      <c r="A104" s="1">
        <v>12.5</v>
      </c>
      <c r="B104" s="1">
        <f>STDEV('ID-41'!B111,'ID-52'!B111,'ID-64'!B111,'ID-74'!B111,'ID-77'!B111)</f>
        <v>5.5528337397589604E-13</v>
      </c>
      <c r="C104" s="1">
        <f>STDEV('ID-23'!B111,'ID-25'!B111,'ID-66'!B111)</f>
        <v>4.8561933130977523E-13</v>
      </c>
      <c r="E104" s="1">
        <v>12.5</v>
      </c>
      <c r="F104" s="15">
        <f>STDEV('ID-41'!B111,'ID-52'!B111,'ID-64'!B111,'ID-74'!B111,'ID-77'!B111)/SQRT('Sample number'!$C$4)</f>
        <v>2.4833027419710825E-13</v>
      </c>
      <c r="G104" s="15">
        <f>STDEV('ID-23'!B111,'ID-25'!B111,'ID-66'!B111)/SQRT('Sample number'!$F$4)</f>
        <v>2.803724516553848E-13</v>
      </c>
    </row>
    <row r="105" spans="1:7" x14ac:dyDescent="0.25">
      <c r="A105" s="1">
        <v>12.625</v>
      </c>
      <c r="B105" s="1">
        <f>STDEV('ID-41'!B112,'ID-52'!B112,'ID-64'!B112,'ID-74'!B112,'ID-77'!B112)</f>
        <v>5.4862653761780879E-13</v>
      </c>
      <c r="C105" s="1">
        <f>STDEV('ID-23'!B112,'ID-25'!B112,'ID-66'!B112)</f>
        <v>3.9339372533396128E-13</v>
      </c>
      <c r="E105" s="1">
        <v>12.625</v>
      </c>
      <c r="F105" s="15">
        <f>STDEV('ID-41'!B112,'ID-52'!B112,'ID-64'!B112,'ID-74'!B112,'ID-77'!B112)/SQRT('Sample number'!$C$4)</f>
        <v>2.453532464747532E-13</v>
      </c>
      <c r="G105" s="15">
        <f>STDEV('ID-23'!B112,'ID-25'!B112,'ID-66'!B112)/SQRT('Sample number'!$F$4)</f>
        <v>2.2712597321907225E-13</v>
      </c>
    </row>
    <row r="106" spans="1:7" x14ac:dyDescent="0.25">
      <c r="A106" s="1">
        <v>12.75</v>
      </c>
      <c r="B106" s="1">
        <f>STDEV('ID-41'!B113,'ID-52'!B113,'ID-64'!B113,'ID-74'!B113,'ID-77'!B113)</f>
        <v>5.4568504036426002E-13</v>
      </c>
      <c r="C106" s="1">
        <f>STDEV('ID-23'!B113,'ID-25'!B113,'ID-66'!B113)</f>
        <v>3.983860767364962E-13</v>
      </c>
      <c r="E106" s="1">
        <v>12.75</v>
      </c>
      <c r="F106" s="15">
        <f>STDEV('ID-41'!B113,'ID-52'!B113,'ID-64'!B113,'ID-74'!B113,'ID-77'!B113)/SQRT('Sample number'!$C$4)</f>
        <v>2.4403776891184039E-13</v>
      </c>
      <c r="G106" s="15">
        <f>STDEV('ID-23'!B113,'ID-25'!B113,'ID-66'!B113)/SQRT('Sample number'!$F$4)</f>
        <v>2.3000830864521499E-13</v>
      </c>
    </row>
    <row r="107" spans="1:7" x14ac:dyDescent="0.25">
      <c r="A107" s="1">
        <v>12.875</v>
      </c>
      <c r="B107" s="1">
        <f>STDEV('ID-41'!B114,'ID-52'!B114,'ID-64'!B114,'ID-74'!B114,'ID-77'!B114)</f>
        <v>5.4475704468481961E-13</v>
      </c>
      <c r="C107" s="1">
        <f>STDEV('ID-23'!B114,'ID-25'!B114,'ID-66'!B114)</f>
        <v>3.7089984635386635E-13</v>
      </c>
      <c r="E107" s="1">
        <v>12.875</v>
      </c>
      <c r="F107" s="15">
        <f>STDEV('ID-41'!B114,'ID-52'!B114,'ID-64'!B114,'ID-74'!B114,'ID-77'!B114)/SQRT('Sample number'!$C$4)</f>
        <v>2.4362275662742943E-13</v>
      </c>
      <c r="G107" s="15">
        <f>STDEV('ID-23'!B114,'ID-25'!B114,'ID-66'!B114)/SQRT('Sample number'!$F$4)</f>
        <v>2.1413912613479558E-13</v>
      </c>
    </row>
    <row r="108" spans="1:7" x14ac:dyDescent="0.25">
      <c r="A108" s="1">
        <v>13</v>
      </c>
      <c r="B108" s="1">
        <f>STDEV('ID-41'!B115,'ID-52'!B115,'ID-64'!B115,'ID-74'!B115,'ID-77'!B115)</f>
        <v>5.4702679273069196E-13</v>
      </c>
      <c r="C108" s="1">
        <f>STDEV('ID-23'!B115,'ID-25'!B115,'ID-66'!B115)</f>
        <v>4.1461242687115971E-13</v>
      </c>
      <c r="E108" s="1">
        <v>13</v>
      </c>
      <c r="F108" s="15">
        <f>STDEV('ID-41'!B115,'ID-52'!B115,'ID-64'!B115,'ID-74'!B115,'ID-77'!B115)/SQRT('Sample number'!$C$4)</f>
        <v>2.44637818811903E-13</v>
      </c>
      <c r="G108" s="15">
        <f>STDEV('ID-23'!B115,'ID-25'!B115,'ID-66'!B115)/SQRT('Sample number'!$F$4)</f>
        <v>2.3937659626342811E-13</v>
      </c>
    </row>
    <row r="109" spans="1:7" x14ac:dyDescent="0.25">
      <c r="A109" s="1">
        <v>13.125</v>
      </c>
      <c r="B109" s="1">
        <f>STDEV('ID-41'!B116,'ID-52'!B116,'ID-64'!B116,'ID-74'!B116,'ID-77'!B116)</f>
        <v>5.4126537824800549E-13</v>
      </c>
      <c r="C109" s="1">
        <f>STDEV('ID-23'!B116,'ID-25'!B116,'ID-66'!B116)</f>
        <v>4.196595160310827E-13</v>
      </c>
      <c r="E109" s="1">
        <v>13.125</v>
      </c>
      <c r="F109" s="15">
        <f>STDEV('ID-41'!B116,'ID-52'!B116,'ID-64'!B116,'ID-74'!B116,'ID-77'!B116)/SQRT('Sample number'!$C$4)</f>
        <v>2.4206123592593526E-13</v>
      </c>
      <c r="G109" s="15">
        <f>STDEV('ID-23'!B116,'ID-25'!B116,'ID-66'!B116)/SQRT('Sample number'!$F$4)</f>
        <v>2.4229053454853367E-13</v>
      </c>
    </row>
    <row r="110" spans="1:7" x14ac:dyDescent="0.25">
      <c r="A110" s="1">
        <v>13.25</v>
      </c>
      <c r="B110" s="1">
        <f>STDEV('ID-41'!B117,'ID-52'!B117,'ID-64'!B117,'ID-74'!B117,'ID-77'!B117)</f>
        <v>5.4315708032562245E-13</v>
      </c>
      <c r="C110" s="1">
        <f>STDEV('ID-23'!B117,'ID-25'!B117,'ID-66'!B117)</f>
        <v>4.2364646057856924E-13</v>
      </c>
      <c r="E110" s="1">
        <v>13.25</v>
      </c>
      <c r="F110" s="15">
        <f>STDEV('ID-41'!B117,'ID-52'!B117,'ID-64'!B117,'ID-74'!B117,'ID-77'!B117)/SQRT('Sample number'!$C$4)</f>
        <v>2.4290723081368105E-13</v>
      </c>
      <c r="G110" s="15">
        <f>STDEV('ID-23'!B117,'ID-25'!B117,'ID-66'!B117)/SQRT('Sample number'!$F$4)</f>
        <v>2.4459239805626914E-13</v>
      </c>
    </row>
    <row r="111" spans="1:7" x14ac:dyDescent="0.25">
      <c r="A111" s="1">
        <v>13.375</v>
      </c>
      <c r="B111" s="1">
        <f>STDEV('ID-41'!B118,'ID-52'!B118,'ID-64'!B118,'ID-74'!B118,'ID-77'!B118)</f>
        <v>5.2374385895729455E-13</v>
      </c>
      <c r="C111" s="1">
        <f>STDEV('ID-23'!B118,'ID-25'!B118,'ID-66'!B118)</f>
        <v>4.3078546844577286E-13</v>
      </c>
      <c r="E111" s="1">
        <v>13.375</v>
      </c>
      <c r="F111" s="15">
        <f>STDEV('ID-41'!B118,'ID-52'!B118,'ID-64'!B118,'ID-74'!B118,'ID-77'!B118)/SQRT('Sample number'!$C$4)</f>
        <v>2.3422537428531455E-13</v>
      </c>
      <c r="G111" s="15">
        <f>STDEV('ID-23'!B118,'ID-25'!B118,'ID-66'!B118)/SQRT('Sample number'!$F$4)</f>
        <v>2.4871410617014603E-13</v>
      </c>
    </row>
    <row r="112" spans="1:7" x14ac:dyDescent="0.25">
      <c r="A112" s="1">
        <v>13.5</v>
      </c>
      <c r="B112" s="1">
        <f>STDEV('ID-41'!B119,'ID-52'!B119,'ID-64'!B119,'ID-74'!B119,'ID-77'!B119)</f>
        <v>5.1200421045395325E-13</v>
      </c>
      <c r="C112" s="1">
        <f>STDEV('ID-23'!B119,'ID-25'!B119,'ID-66'!B119)</f>
        <v>4.0600703490829199E-13</v>
      </c>
      <c r="E112" s="1">
        <v>13.5</v>
      </c>
      <c r="F112" s="15">
        <f>STDEV('ID-41'!B119,'ID-52'!B119,'ID-64'!B119,'ID-74'!B119,'ID-77'!B119)/SQRT('Sample number'!$C$4)</f>
        <v>2.2897524386822956E-13</v>
      </c>
      <c r="G112" s="15">
        <f>STDEV('ID-23'!B119,'ID-25'!B119,'ID-66'!B119)/SQRT('Sample number'!$F$4)</f>
        <v>2.3440827089718418E-13</v>
      </c>
    </row>
    <row r="113" spans="1:7" x14ac:dyDescent="0.25">
      <c r="A113" s="1">
        <v>13.625</v>
      </c>
      <c r="B113" s="1">
        <f>STDEV('ID-41'!B120,'ID-52'!B120,'ID-64'!B120,'ID-74'!B120,'ID-77'!B120)</f>
        <v>5.0867230133544282E-13</v>
      </c>
      <c r="C113" s="1">
        <f>STDEV('ID-23'!B120,'ID-25'!B120,'ID-66'!B120)</f>
        <v>3.8767927474887324E-13</v>
      </c>
      <c r="E113" s="1">
        <v>13.625</v>
      </c>
      <c r="F113" s="15">
        <f>STDEV('ID-41'!B120,'ID-52'!B120,'ID-64'!B120,'ID-74'!B120,'ID-77'!B120)/SQRT('Sample number'!$C$4)</f>
        <v>2.2748516881146144E-13</v>
      </c>
      <c r="G113" s="15">
        <f>STDEV('ID-23'!B120,'ID-25'!B120,'ID-66'!B120)/SQRT('Sample number'!$F$4)</f>
        <v>2.2382673363550086E-13</v>
      </c>
    </row>
    <row r="114" spans="1:7" x14ac:dyDescent="0.25">
      <c r="A114" s="1">
        <v>13.75</v>
      </c>
      <c r="B114" s="1">
        <f>STDEV('ID-41'!B121,'ID-52'!B121,'ID-64'!B121,'ID-74'!B121,'ID-77'!B121)</f>
        <v>5.1451862646246444E-13</v>
      </c>
      <c r="C114" s="1">
        <f>STDEV('ID-23'!B121,'ID-25'!B121,'ID-66'!B121)</f>
        <v>3.8263336235846924E-13</v>
      </c>
      <c r="E114" s="1">
        <v>13.75</v>
      </c>
      <c r="F114" s="15">
        <f>STDEV('ID-41'!B121,'ID-52'!B121,'ID-64'!B121,'ID-74'!B121,'ID-77'!B121)/SQRT('Sample number'!$C$4)</f>
        <v>2.300997248919785E-13</v>
      </c>
      <c r="G114" s="15">
        <f>STDEV('ID-23'!B121,'ID-25'!B121,'ID-66'!B121)/SQRT('Sample number'!$F$4)</f>
        <v>2.2091347475859385E-13</v>
      </c>
    </row>
    <row r="115" spans="1:7" x14ac:dyDescent="0.25">
      <c r="A115" s="1">
        <v>13.875</v>
      </c>
      <c r="B115" s="1">
        <f>STDEV('ID-41'!B122,'ID-52'!B122,'ID-64'!B122,'ID-74'!B122,'ID-77'!B122)</f>
        <v>5.123996700576817E-13</v>
      </c>
      <c r="C115" s="1">
        <f>STDEV('ID-23'!B122,'ID-25'!B122,'ID-66'!B122)</f>
        <v>3.9012864086732186E-13</v>
      </c>
      <c r="E115" s="1">
        <v>13.875</v>
      </c>
      <c r="F115" s="15">
        <f>STDEV('ID-41'!B122,'ID-52'!B122,'ID-64'!B122,'ID-74'!B122,'ID-77'!B122)/SQRT('Sample number'!$C$4)</f>
        <v>2.2915209877948798E-13</v>
      </c>
      <c r="G115" s="15">
        <f>STDEV('ID-23'!B122,'ID-25'!B122,'ID-66'!B122)/SQRT('Sample number'!$F$4)</f>
        <v>2.2524087582333113E-13</v>
      </c>
    </row>
    <row r="116" spans="1:7" x14ac:dyDescent="0.25">
      <c r="A116" s="1">
        <v>14</v>
      </c>
      <c r="B116" s="1">
        <f>STDEV('ID-41'!B123,'ID-52'!B123,'ID-64'!B123,'ID-74'!B123,'ID-77'!B123)</f>
        <v>5.0883155169453457E-13</v>
      </c>
      <c r="C116" s="1">
        <f>STDEV('ID-23'!B123,'ID-25'!B123,'ID-66'!B123)</f>
        <v>4.0164392018710892E-13</v>
      </c>
      <c r="E116" s="1">
        <v>14</v>
      </c>
      <c r="F116" s="15">
        <f>STDEV('ID-41'!B123,'ID-52'!B123,'ID-64'!B123,'ID-74'!B123,'ID-77'!B123)/SQRT('Sample number'!$C$4)</f>
        <v>2.275563877371355E-13</v>
      </c>
      <c r="G116" s="15">
        <f>STDEV('ID-23'!B123,'ID-25'!B123,'ID-66'!B123)/SQRT('Sample number'!$F$4)</f>
        <v>2.318892254384039E-13</v>
      </c>
    </row>
    <row r="117" spans="1:7" x14ac:dyDescent="0.25">
      <c r="A117" s="1">
        <v>14.125</v>
      </c>
      <c r="B117" s="1">
        <f>STDEV('ID-41'!B124,'ID-52'!B124,'ID-64'!B124,'ID-74'!B124,'ID-77'!B124)</f>
        <v>5.1101534138587602E-13</v>
      </c>
      <c r="C117" s="1">
        <f>STDEV('ID-23'!B124,'ID-25'!B124,'ID-66'!B124)</f>
        <v>4.3492472522693918E-13</v>
      </c>
      <c r="E117" s="1">
        <v>14.125</v>
      </c>
      <c r="F117" s="15">
        <f>STDEV('ID-41'!B124,'ID-52'!B124,'ID-64'!B124,'ID-74'!B124,'ID-77'!B124)/SQRT('Sample number'!$C$4)</f>
        <v>2.2853300817681607E-13</v>
      </c>
      <c r="G117" s="15">
        <f>STDEV('ID-23'!B124,'ID-25'!B124,'ID-66'!B124)/SQRT('Sample number'!$F$4)</f>
        <v>2.5110390718699736E-13</v>
      </c>
    </row>
    <row r="118" spans="1:7" x14ac:dyDescent="0.25">
      <c r="A118" s="1">
        <v>14.25</v>
      </c>
      <c r="B118" s="1">
        <f>STDEV('ID-41'!B125,'ID-52'!B125,'ID-64'!B125,'ID-74'!B125,'ID-77'!B125)</f>
        <v>5.2346566346788534E-13</v>
      </c>
      <c r="C118" s="1">
        <f>STDEV('ID-23'!B125,'ID-25'!B125,'ID-66'!B125)</f>
        <v>3.8512622073132459E-13</v>
      </c>
      <c r="E118" s="1">
        <v>14.25</v>
      </c>
      <c r="F118" s="15">
        <f>STDEV('ID-41'!B125,'ID-52'!B125,'ID-64'!B125,'ID-74'!B125,'ID-77'!B125)/SQRT('Sample number'!$C$4)</f>
        <v>2.3410096148024396E-13</v>
      </c>
      <c r="G118" s="15">
        <f>STDEV('ID-23'!B125,'ID-25'!B125,'ID-66'!B125)/SQRT('Sample number'!$F$4)</f>
        <v>2.2235272721121351E-13</v>
      </c>
    </row>
    <row r="119" spans="1:7" x14ac:dyDescent="0.25">
      <c r="A119" s="1">
        <v>14.375</v>
      </c>
      <c r="B119" s="1">
        <f>STDEV('ID-41'!B126,'ID-52'!B126,'ID-64'!B126,'ID-74'!B126,'ID-77'!B126)</f>
        <v>5.2810817588218572E-13</v>
      </c>
      <c r="C119" s="1">
        <f>STDEV('ID-23'!B126,'ID-25'!B126,'ID-66'!B126)</f>
        <v>3.5554382674559783E-13</v>
      </c>
      <c r="E119" s="1">
        <v>14.375</v>
      </c>
      <c r="F119" s="15">
        <f>STDEV('ID-41'!B126,'ID-52'!B126,'ID-64'!B126,'ID-74'!B126,'ID-77'!B126)/SQRT('Sample number'!$C$4)</f>
        <v>2.3617715614919643E-13</v>
      </c>
      <c r="G119" s="15">
        <f>STDEV('ID-23'!B126,'ID-25'!B126,'ID-66'!B126)/SQRT('Sample number'!$F$4)</f>
        <v>2.0527332408028057E-13</v>
      </c>
    </row>
    <row r="120" spans="1:7" x14ac:dyDescent="0.25">
      <c r="A120" s="1">
        <v>14.5</v>
      </c>
      <c r="B120" s="1">
        <f>STDEV('ID-41'!B127,'ID-52'!B127,'ID-64'!B127,'ID-74'!B127,'ID-77'!B127)</f>
        <v>5.390389672121005E-13</v>
      </c>
      <c r="C120" s="1">
        <f>STDEV('ID-23'!B127,'ID-25'!B127,'ID-66'!B127)</f>
        <v>3.4070833937371951E-13</v>
      </c>
      <c r="E120" s="1">
        <v>14.5</v>
      </c>
      <c r="F120" s="15">
        <f>STDEV('ID-41'!B127,'ID-52'!B127,'ID-64'!B127,'ID-74'!B127,'ID-77'!B127)/SQRT('Sample number'!$C$4)</f>
        <v>2.4106555464150737E-13</v>
      </c>
      <c r="G120" s="15">
        <f>STDEV('ID-23'!B127,'ID-25'!B127,'ID-66'!B127)/SQRT('Sample number'!$F$4)</f>
        <v>1.9670805145256734E-13</v>
      </c>
    </row>
    <row r="121" spans="1:7" x14ac:dyDescent="0.25">
      <c r="A121" s="1">
        <v>14.625</v>
      </c>
      <c r="B121" s="1">
        <f>STDEV('ID-41'!B128,'ID-52'!B128,'ID-64'!B128,'ID-74'!B128,'ID-77'!B128)</f>
        <v>5.4809180660127628E-13</v>
      </c>
      <c r="C121" s="1">
        <f>STDEV('ID-23'!B128,'ID-25'!B128,'ID-66'!B128)</f>
        <v>3.2014791083636481E-13</v>
      </c>
      <c r="E121" s="1">
        <v>14.625</v>
      </c>
      <c r="F121" s="15">
        <f>STDEV('ID-41'!B128,'ID-52'!B128,'ID-64'!B128,'ID-74'!B128,'ID-77'!B128)/SQRT('Sample number'!$C$4)</f>
        <v>2.4511410749422434E-13</v>
      </c>
      <c r="G121" s="15">
        <f>STDEV('ID-23'!B128,'ID-25'!B128,'ID-66'!B128)/SQRT('Sample number'!$F$4)</f>
        <v>1.8483748250187155E-13</v>
      </c>
    </row>
    <row r="122" spans="1:7" x14ac:dyDescent="0.25">
      <c r="A122" s="1">
        <v>14.75</v>
      </c>
      <c r="B122" s="1">
        <f>STDEV('ID-41'!B129,'ID-52'!B129,'ID-64'!B129,'ID-74'!B129,'ID-77'!B129)</f>
        <v>5.6492099800695613E-13</v>
      </c>
      <c r="C122" s="1">
        <f>STDEV('ID-23'!B129,'ID-25'!B129,'ID-66'!B129)</f>
        <v>3.1639575478540369E-13</v>
      </c>
      <c r="E122" s="1">
        <v>14.75</v>
      </c>
      <c r="F122" s="15">
        <f>STDEV('ID-41'!B129,'ID-52'!B129,'ID-64'!B129,'ID-74'!B129,'ID-77'!B129)/SQRT('Sample number'!$C$4)</f>
        <v>2.5264035069211543E-13</v>
      </c>
      <c r="G122" s="15">
        <f>STDEV('ID-23'!B129,'ID-25'!B129,'ID-66'!B129)/SQRT('Sample number'!$F$4)</f>
        <v>1.8267117419580764E-13</v>
      </c>
    </row>
    <row r="123" spans="1:7" x14ac:dyDescent="0.25">
      <c r="A123" s="1">
        <v>14.875</v>
      </c>
      <c r="B123" s="1">
        <f>STDEV('ID-41'!B130,'ID-52'!B130,'ID-64'!B130,'ID-74'!B130,'ID-77'!B130)</f>
        <v>5.9070798873826531E-13</v>
      </c>
      <c r="C123" s="1">
        <f>STDEV('ID-23'!B130,'ID-25'!B130,'ID-66'!B130)</f>
        <v>2.8338947600378344E-13</v>
      </c>
      <c r="E123" s="1">
        <v>14.875</v>
      </c>
      <c r="F123" s="15">
        <f>STDEV('ID-41'!B130,'ID-52'!B130,'ID-64'!B130,'ID-74'!B130,'ID-77'!B130)/SQRT('Sample number'!$C$4)</f>
        <v>2.6417264353418829E-13</v>
      </c>
      <c r="G123" s="15">
        <f>STDEV('ID-23'!B130,'ID-25'!B130,'ID-66'!B130)/SQRT('Sample number'!$F$4)</f>
        <v>1.6361499025629136E-13</v>
      </c>
    </row>
    <row r="124" spans="1:7" x14ac:dyDescent="0.25">
      <c r="A124" s="1">
        <v>15</v>
      </c>
      <c r="B124" s="1">
        <f>STDEV('ID-41'!B131,'ID-52'!B131,'ID-64'!B131,'ID-74'!B131,'ID-77'!B131)</f>
        <v>6.10165503924988E-13</v>
      </c>
      <c r="C124" s="1">
        <f>STDEV('ID-23'!B131,'ID-25'!B131,'ID-66'!B131)</f>
        <v>3.0564355418060977E-13</v>
      </c>
      <c r="E124" s="1">
        <v>15</v>
      </c>
      <c r="F124" s="15">
        <f>STDEV('ID-41'!B131,'ID-52'!B131,'ID-64'!B131,'ID-74'!B131,'ID-77'!B131)/SQRT('Sample number'!$C$4)</f>
        <v>2.7287430886033759E-13</v>
      </c>
      <c r="G124" s="15">
        <f>STDEV('ID-23'!B131,'ID-25'!B131,'ID-66'!B131)/SQRT('Sample number'!$F$4)</f>
        <v>1.7646338828224904E-13</v>
      </c>
    </row>
    <row r="125" spans="1:7" x14ac:dyDescent="0.25">
      <c r="A125" s="1">
        <v>15.125</v>
      </c>
      <c r="B125" s="1">
        <f>STDEV('ID-41'!B132,'ID-52'!B132,'ID-64'!B132,'ID-74'!B132,'ID-77'!B132)</f>
        <v>5.9746431356060521E-13</v>
      </c>
      <c r="C125" s="1">
        <f>STDEV('ID-23'!B132,'ID-25'!B132,'ID-66'!B132)</f>
        <v>3.1781825083992694E-13</v>
      </c>
      <c r="E125" s="1">
        <v>15.125</v>
      </c>
      <c r="F125" s="15">
        <f>STDEV('ID-41'!B132,'ID-52'!B132,'ID-64'!B132,'ID-74'!B132,'ID-77'!B132)/SQRT('Sample number'!$C$4)</f>
        <v>2.6719416385035253E-13</v>
      </c>
      <c r="G125" s="15">
        <f>STDEV('ID-23'!B132,'ID-25'!B132,'ID-66'!B132)/SQRT('Sample number'!$F$4)</f>
        <v>1.8349245267580784E-13</v>
      </c>
    </row>
    <row r="126" spans="1:7" x14ac:dyDescent="0.25">
      <c r="A126" s="1">
        <v>15.25</v>
      </c>
      <c r="B126" s="1">
        <f>STDEV('ID-41'!B133,'ID-52'!B133,'ID-64'!B133,'ID-74'!B133,'ID-77'!B133)</f>
        <v>6.0248960050809262E-13</v>
      </c>
      <c r="C126" s="1">
        <f>STDEV('ID-23'!B133,'ID-25'!B133,'ID-66'!B133)</f>
        <v>3.0668455171470099E-13</v>
      </c>
      <c r="E126" s="1">
        <v>15.25</v>
      </c>
      <c r="F126" s="15">
        <f>STDEV('ID-41'!B133,'ID-52'!B133,'ID-64'!B133,'ID-74'!B133,'ID-77'!B133)/SQRT('Sample number'!$C$4)</f>
        <v>2.6944154049455739E-13</v>
      </c>
      <c r="G126" s="15">
        <f>STDEV('ID-23'!B133,'ID-25'!B133,'ID-66'!B133)/SQRT('Sample number'!$F$4)</f>
        <v>1.7706440848878233E-13</v>
      </c>
    </row>
    <row r="127" spans="1:7" x14ac:dyDescent="0.25">
      <c r="A127" s="1">
        <v>15.375</v>
      </c>
      <c r="B127" s="1">
        <f>STDEV('ID-41'!B134,'ID-52'!B134,'ID-64'!B134,'ID-74'!B134,'ID-77'!B134)</f>
        <v>6.1342976584249893E-13</v>
      </c>
      <c r="C127" s="1">
        <f>STDEV('ID-23'!B134,'ID-25'!B134,'ID-66'!B134)</f>
        <v>3.1911844811025548E-13</v>
      </c>
      <c r="E127" s="1">
        <v>15.375</v>
      </c>
      <c r="F127" s="15">
        <f>STDEV('ID-41'!B134,'ID-52'!B134,'ID-64'!B134,'ID-74'!B134,'ID-77'!B134)/SQRT('Sample number'!$C$4)</f>
        <v>2.743341311691212E-13</v>
      </c>
      <c r="G127" s="15">
        <f>STDEV('ID-23'!B134,'ID-25'!B134,'ID-66'!B134)/SQRT('Sample number'!$F$4)</f>
        <v>1.8424312191983162E-13</v>
      </c>
    </row>
    <row r="128" spans="1:7" x14ac:dyDescent="0.25">
      <c r="A128" s="1">
        <v>15.5</v>
      </c>
      <c r="B128" s="1">
        <f>STDEV('ID-41'!B135,'ID-52'!B135,'ID-64'!B135,'ID-74'!B135,'ID-77'!B135)</f>
        <v>6.2010034245511595E-13</v>
      </c>
      <c r="C128" s="1">
        <f>STDEV('ID-23'!B135,'ID-25'!B135,'ID-66'!B135)</f>
        <v>3.136525664581028E-13</v>
      </c>
      <c r="E128" s="1">
        <v>15.5</v>
      </c>
      <c r="F128" s="15">
        <f>STDEV('ID-41'!B135,'ID-52'!B135,'ID-64'!B135,'ID-74'!B135,'ID-77'!B135)/SQRT('Sample number'!$C$4)</f>
        <v>2.7731730372010761E-13</v>
      </c>
      <c r="G128" s="15">
        <f>STDEV('ID-23'!B135,'ID-25'!B135,'ID-66'!B135)/SQRT('Sample number'!$F$4)</f>
        <v>1.8108739367660264E-13</v>
      </c>
    </row>
    <row r="129" spans="1:7" x14ac:dyDescent="0.25">
      <c r="A129" s="1">
        <v>15.625</v>
      </c>
      <c r="B129" s="1">
        <f>STDEV('ID-41'!B136,'ID-52'!B136,'ID-64'!B136,'ID-74'!B136,'ID-77'!B136)</f>
        <v>6.1647467069291838E-13</v>
      </c>
      <c r="C129" s="1">
        <f>STDEV('ID-23'!B136,'ID-25'!B136,'ID-66'!B136)</f>
        <v>3.0334460901186073E-13</v>
      </c>
      <c r="E129" s="1">
        <v>15.625</v>
      </c>
      <c r="F129" s="15">
        <f>STDEV('ID-41'!B136,'ID-52'!B136,'ID-64'!B136,'ID-74'!B136,'ID-77'!B136)/SQRT('Sample number'!$C$4)</f>
        <v>2.7569585401523254E-13</v>
      </c>
      <c r="G129" s="15">
        <f>STDEV('ID-23'!B136,'ID-25'!B136,'ID-66'!B136)/SQRT('Sample number'!$F$4)</f>
        <v>1.7513609167021958E-13</v>
      </c>
    </row>
    <row r="130" spans="1:7" x14ac:dyDescent="0.25">
      <c r="A130" s="1">
        <v>15.75</v>
      </c>
      <c r="B130" s="1">
        <f>STDEV('ID-41'!B137,'ID-52'!B137,'ID-64'!B137,'ID-74'!B137,'ID-77'!B137)</f>
        <v>6.1910750290929877E-13</v>
      </c>
      <c r="C130" s="1">
        <f>STDEV('ID-23'!B137,'ID-25'!B137,'ID-66'!B137)</f>
        <v>3.1706618682798588E-13</v>
      </c>
      <c r="E130" s="1">
        <v>15.75</v>
      </c>
      <c r="F130" s="15">
        <f>STDEV('ID-41'!B137,'ID-52'!B137,'ID-64'!B137,'ID-74'!B137,'ID-77'!B137)/SQRT('Sample number'!$C$4)</f>
        <v>2.7687329237706814E-13</v>
      </c>
      <c r="G130" s="15">
        <f>STDEV('ID-23'!B137,'ID-25'!B137,'ID-66'!B137)/SQRT('Sample number'!$F$4)</f>
        <v>1.8305824831606584E-13</v>
      </c>
    </row>
    <row r="131" spans="1:7" x14ac:dyDescent="0.25">
      <c r="A131" s="1">
        <v>15.875</v>
      </c>
      <c r="B131" s="1">
        <f>STDEV('ID-41'!B138,'ID-52'!B138,'ID-64'!B138,'ID-74'!B138,'ID-77'!B138)</f>
        <v>6.1504421087571432E-13</v>
      </c>
      <c r="C131" s="1">
        <f>STDEV('ID-23'!B138,'ID-25'!B138,'ID-66'!B138)</f>
        <v>2.5711478755358715E-13</v>
      </c>
      <c r="E131" s="1">
        <v>15.875</v>
      </c>
      <c r="F131" s="15">
        <f>STDEV('ID-41'!B138,'ID-52'!B138,'ID-64'!B138,'ID-74'!B138,'ID-77'!B138)/SQRT('Sample number'!$C$4)</f>
        <v>2.7505613293716252E-13</v>
      </c>
      <c r="G131" s="15">
        <f>STDEV('ID-23'!B138,'ID-25'!B138,'ID-66'!B138)/SQRT('Sample number'!$F$4)</f>
        <v>1.48445291806697E-13</v>
      </c>
    </row>
    <row r="132" spans="1:7" x14ac:dyDescent="0.25">
      <c r="A132" s="1">
        <v>16</v>
      </c>
      <c r="B132" s="1">
        <f>STDEV('ID-41'!B139,'ID-52'!B139,'ID-64'!B139,'ID-74'!B139,'ID-77'!B139)</f>
        <v>6.198768738087753E-13</v>
      </c>
      <c r="C132" s="1">
        <f>STDEV('ID-23'!B139,'ID-25'!B139,'ID-66'!B139)</f>
        <v>2.5605924231990271E-13</v>
      </c>
      <c r="E132" s="1">
        <v>16</v>
      </c>
      <c r="F132" s="15">
        <f>STDEV('ID-41'!B139,'ID-52'!B139,'ID-64'!B139,'ID-74'!B139,'ID-77'!B139)/SQRT('Sample number'!$C$4)</f>
        <v>2.772173655032961E-13</v>
      </c>
      <c r="G132" s="15">
        <f>STDEV('ID-23'!B139,'ID-25'!B139,'ID-66'!B139)/SQRT('Sample number'!$F$4)</f>
        <v>1.4783587248188745E-13</v>
      </c>
    </row>
    <row r="133" spans="1:7" x14ac:dyDescent="0.25">
      <c r="A133" s="1">
        <v>16.125</v>
      </c>
      <c r="B133" s="1">
        <f>STDEV('ID-41'!B140,'ID-52'!B140,'ID-64'!B140,'ID-74'!B140,'ID-77'!B140)</f>
        <v>6.1997282673479621E-13</v>
      </c>
      <c r="C133" s="1">
        <f>STDEV('ID-23'!B140,'ID-25'!B140,'ID-66'!B140)</f>
        <v>2.6575973584584827E-13</v>
      </c>
      <c r="E133" s="1">
        <v>16.125</v>
      </c>
      <c r="F133" s="15">
        <f>STDEV('ID-41'!B140,'ID-52'!B140,'ID-64'!B140,'ID-74'!B140,'ID-77'!B140)/SQRT('Sample number'!$C$4)</f>
        <v>2.7726027695634064E-13</v>
      </c>
      <c r="G133" s="15">
        <f>STDEV('ID-23'!B140,'ID-25'!B140,'ID-66'!B140)/SQRT('Sample number'!$F$4)</f>
        <v>1.5343645503036434E-13</v>
      </c>
    </row>
    <row r="134" spans="1:7" x14ac:dyDescent="0.25">
      <c r="A134" s="1">
        <v>16.25</v>
      </c>
      <c r="B134" s="1">
        <f>STDEV('ID-41'!B141,'ID-52'!B141,'ID-64'!B141,'ID-74'!B141,'ID-77'!B141)</f>
        <v>6.1937578046934539E-13</v>
      </c>
      <c r="C134" s="1">
        <f>STDEV('ID-23'!B141,'ID-25'!B141,'ID-66'!B141)</f>
        <v>2.9689404402844864E-13</v>
      </c>
      <c r="E134" s="1">
        <v>16.25</v>
      </c>
      <c r="F134" s="15">
        <f>STDEV('ID-41'!B141,'ID-52'!B141,'ID-64'!B141,'ID-74'!B141,'ID-77'!B141)/SQRT('Sample number'!$C$4)</f>
        <v>2.7699326974928859E-13</v>
      </c>
      <c r="G134" s="15">
        <f>STDEV('ID-23'!B141,'ID-25'!B141,'ID-66'!B141)/SQRT('Sample number'!$F$4)</f>
        <v>1.7141185624062143E-13</v>
      </c>
    </row>
    <row r="135" spans="1:7" x14ac:dyDescent="0.25">
      <c r="A135" s="1">
        <v>16.375</v>
      </c>
      <c r="B135" s="1">
        <f>STDEV('ID-41'!B142,'ID-52'!B142,'ID-64'!B142,'ID-74'!B142,'ID-77'!B142)</f>
        <v>6.1952520029321356E-13</v>
      </c>
      <c r="C135" s="1">
        <f>STDEV('ID-23'!B142,'ID-25'!B142,'ID-66'!B142)</f>
        <v>2.7998740611202726E-13</v>
      </c>
      <c r="E135" s="1">
        <v>16.375</v>
      </c>
      <c r="F135" s="15">
        <f>STDEV('ID-41'!B142,'ID-52'!B142,'ID-64'!B142,'ID-74'!B142,'ID-77'!B142)/SQRT('Sample number'!$C$4)</f>
        <v>2.7706009232595964E-13</v>
      </c>
      <c r="G135" s="15">
        <f>STDEV('ID-23'!B142,'ID-25'!B142,'ID-66'!B142)/SQRT('Sample number'!$F$4)</f>
        <v>1.6165080428848401E-13</v>
      </c>
    </row>
    <row r="136" spans="1:7" x14ac:dyDescent="0.25">
      <c r="A136" s="1">
        <v>16.5</v>
      </c>
      <c r="B136" s="1">
        <f>STDEV('ID-41'!B143,'ID-52'!B143,'ID-64'!B143,'ID-74'!B143,'ID-77'!B143)</f>
        <v>6.1111448318483177E-13</v>
      </c>
      <c r="C136" s="1">
        <f>STDEV('ID-23'!B143,'ID-25'!B143,'ID-66'!B143)</f>
        <v>2.6787798421750667E-13</v>
      </c>
      <c r="E136" s="1">
        <v>16.5</v>
      </c>
      <c r="F136" s="15">
        <f>STDEV('ID-41'!B143,'ID-52'!B143,'ID-64'!B143,'ID-74'!B143,'ID-77'!B143)/SQRT('Sample number'!$C$4)</f>
        <v>2.7329870528718718E-13</v>
      </c>
      <c r="G136" s="15">
        <f>STDEV('ID-23'!B143,'ID-25'!B143,'ID-66'!B143)/SQRT('Sample number'!$F$4)</f>
        <v>1.5465942629795181E-13</v>
      </c>
    </row>
    <row r="137" spans="1:7" x14ac:dyDescent="0.25">
      <c r="A137" s="1">
        <v>16.625</v>
      </c>
      <c r="B137" s="1">
        <f>STDEV('ID-41'!B144,'ID-52'!B144,'ID-64'!B144,'ID-74'!B144,'ID-77'!B144)</f>
        <v>5.9862724727880709E-13</v>
      </c>
      <c r="C137" s="1">
        <f>STDEV('ID-23'!B144,'ID-25'!B144,'ID-66'!B144)</f>
        <v>2.4578551724954753E-13</v>
      </c>
      <c r="E137" s="1">
        <v>16.625</v>
      </c>
      <c r="F137" s="15">
        <f>STDEV('ID-41'!B144,'ID-52'!B144,'ID-64'!B144,'ID-74'!B144,'ID-77'!B144)/SQRT('Sample number'!$C$4)</f>
        <v>2.6771424361979772E-13</v>
      </c>
      <c r="G137" s="15">
        <f>STDEV('ID-23'!B144,'ID-25'!B144,'ID-66'!B144)/SQRT('Sample number'!$F$4)</f>
        <v>1.4190433454693768E-13</v>
      </c>
    </row>
    <row r="138" spans="1:7" x14ac:dyDescent="0.25">
      <c r="A138" s="1">
        <v>16.75</v>
      </c>
      <c r="B138" s="1">
        <f>STDEV('ID-41'!B145,'ID-52'!B145,'ID-64'!B145,'ID-74'!B145,'ID-77'!B145)</f>
        <v>6.0404008561828625E-13</v>
      </c>
      <c r="C138" s="1">
        <f>STDEV('ID-23'!B145,'ID-25'!B145,'ID-66'!B145)</f>
        <v>2.3241790697580513E-13</v>
      </c>
      <c r="E138" s="1">
        <v>16.75</v>
      </c>
      <c r="F138" s="15">
        <f>STDEV('ID-41'!B145,'ID-52'!B145,'ID-64'!B145,'ID-74'!B145,'ID-77'!B145)/SQRT('Sample number'!$C$4)</f>
        <v>2.7013493851545619E-13</v>
      </c>
      <c r="G138" s="15">
        <f>STDEV('ID-23'!B145,'ID-25'!B145,'ID-66'!B145)/SQRT('Sample number'!$F$4)</f>
        <v>1.3418654115697049E-13</v>
      </c>
    </row>
    <row r="139" spans="1:7" x14ac:dyDescent="0.25">
      <c r="A139" s="1">
        <v>16.875</v>
      </c>
      <c r="B139" s="1">
        <f>STDEV('ID-41'!B146,'ID-52'!B146,'ID-64'!B146,'ID-74'!B146,'ID-77'!B146)</f>
        <v>5.9275607537784216E-13</v>
      </c>
      <c r="C139" s="1">
        <f>STDEV('ID-23'!B146,'ID-25'!B146,'ID-66'!B146)</f>
        <v>1.7483101613101439E-13</v>
      </c>
      <c r="E139" s="1">
        <v>16.875</v>
      </c>
      <c r="F139" s="15">
        <f>STDEV('ID-41'!B146,'ID-52'!B146,'ID-64'!B146,'ID-74'!B146,'ID-77'!B146)/SQRT('Sample number'!$C$4)</f>
        <v>2.6508857572416888E-13</v>
      </c>
      <c r="G139" s="15">
        <f>STDEV('ID-23'!B146,'ID-25'!B146,'ID-66'!B146)/SQRT('Sample number'!$F$4)</f>
        <v>1.0093873422593697E-13</v>
      </c>
    </row>
    <row r="140" spans="1:7" x14ac:dyDescent="0.25">
      <c r="A140" s="1">
        <v>17</v>
      </c>
      <c r="B140" s="1">
        <f>STDEV('ID-41'!B147,'ID-52'!B147,'ID-64'!B147,'ID-74'!B147,'ID-77'!B147)</f>
        <v>5.9916566995525676E-13</v>
      </c>
      <c r="C140" s="1">
        <f>STDEV('ID-23'!B147,'ID-25'!B147,'ID-66'!B147)</f>
        <v>1.5925546468047286E-13</v>
      </c>
      <c r="E140" s="1">
        <v>17</v>
      </c>
      <c r="F140" s="15">
        <f>STDEV('ID-41'!B147,'ID-52'!B147,'ID-64'!B147,'ID-74'!B147,'ID-77'!B147)/SQRT('Sample number'!$C$4)</f>
        <v>2.6795503356083149E-13</v>
      </c>
      <c r="G140" s="15">
        <f>STDEV('ID-23'!B147,'ID-25'!B147,'ID-66'!B147)/SQRT('Sample number'!$F$4)</f>
        <v>9.1946185403189952E-14</v>
      </c>
    </row>
    <row r="141" spans="1:7" x14ac:dyDescent="0.25">
      <c r="A141" s="1">
        <v>17.125</v>
      </c>
      <c r="B141" s="1">
        <f>STDEV('ID-41'!B148,'ID-52'!B148,'ID-64'!B148,'ID-74'!B148,'ID-77'!B148)</f>
        <v>6.0412438837262613E-13</v>
      </c>
      <c r="C141" s="1">
        <f>STDEV('ID-23'!B148,'ID-25'!B148,'ID-66'!B148)</f>
        <v>1.4670255849350295E-13</v>
      </c>
      <c r="E141" s="1">
        <v>17.125</v>
      </c>
      <c r="F141" s="15">
        <f>STDEV('ID-41'!B148,'ID-52'!B148,'ID-64'!B148,'ID-74'!B148,'ID-77'!B148)/SQRT('Sample number'!$C$4)</f>
        <v>2.7017263985333511E-13</v>
      </c>
      <c r="G141" s="15">
        <f>STDEV('ID-23'!B148,'ID-25'!B148,'ID-66'!B148)/SQRT('Sample number'!$F$4)</f>
        <v>8.469876163703075E-14</v>
      </c>
    </row>
    <row r="142" spans="1:7" x14ac:dyDescent="0.25">
      <c r="A142" s="1">
        <v>17.25</v>
      </c>
      <c r="B142" s="1">
        <f>STDEV('ID-41'!B149,'ID-52'!B149,'ID-64'!B149,'ID-74'!B149,'ID-77'!B149)</f>
        <v>6.0810889761455974E-13</v>
      </c>
      <c r="C142" s="1">
        <f>STDEV('ID-23'!B149,'ID-25'!B149,'ID-66'!B149)</f>
        <v>2.3663719627293791E-13</v>
      </c>
      <c r="E142" s="1">
        <v>17.25</v>
      </c>
      <c r="F142" s="15">
        <f>STDEV('ID-41'!B149,'ID-52'!B149,'ID-64'!B149,'ID-74'!B149,'ID-77'!B149)/SQRT('Sample number'!$C$4)</f>
        <v>2.7195456655772306E-13</v>
      </c>
      <c r="G142" s="15">
        <f>STDEV('ID-23'!B149,'ID-25'!B149,'ID-66'!B149)/SQRT('Sample number'!$F$4)</f>
        <v>1.3662254896845901E-13</v>
      </c>
    </row>
    <row r="143" spans="1:7" x14ac:dyDescent="0.25">
      <c r="A143" s="1">
        <v>17.375</v>
      </c>
      <c r="B143" s="1">
        <f>STDEV('ID-41'!B150,'ID-52'!B150,'ID-64'!B150,'ID-74'!B150,'ID-77'!B150)</f>
        <v>6.1105619472336363E-13</v>
      </c>
      <c r="C143" s="1">
        <f>STDEV('ID-23'!B150,'ID-25'!B150,'ID-66'!B150)</f>
        <v>1.6559444015625208E-13</v>
      </c>
      <c r="E143" s="1">
        <v>17.375</v>
      </c>
      <c r="F143" s="15">
        <f>STDEV('ID-41'!B150,'ID-52'!B150,'ID-64'!B150,'ID-74'!B150,'ID-77'!B150)/SQRT('Sample number'!$C$4)</f>
        <v>2.7327263789475788E-13</v>
      </c>
      <c r="G143" s="15">
        <f>STDEV('ID-23'!B150,'ID-25'!B150,'ID-66'!B150)/SQRT('Sample number'!$F$4)</f>
        <v>9.5605994600517522E-14</v>
      </c>
    </row>
    <row r="144" spans="1:7" x14ac:dyDescent="0.25">
      <c r="A144" s="1">
        <v>17.5</v>
      </c>
      <c r="B144" s="1">
        <f>STDEV('ID-41'!B151,'ID-52'!B151,'ID-64'!B151,'ID-74'!B151,'ID-77'!B151)</f>
        <v>6.0980465840370058E-13</v>
      </c>
      <c r="C144" s="1">
        <f>STDEV('ID-23'!B151,'ID-25'!B151,'ID-66'!B151)</f>
        <v>1.5844682456031345E-13</v>
      </c>
      <c r="E144" s="1">
        <v>17.5</v>
      </c>
      <c r="F144" s="15">
        <f>STDEV('ID-41'!B151,'ID-52'!B151,'ID-64'!B151,'ID-74'!B151,'ID-77'!B151)/SQRT('Sample number'!$C$4)</f>
        <v>2.7271293383734258E-13</v>
      </c>
      <c r="G144" s="15">
        <f>STDEV('ID-23'!B151,'ID-25'!B151,'ID-66'!B151)/SQRT('Sample number'!$F$4)</f>
        <v>9.1479316812138388E-14</v>
      </c>
    </row>
    <row r="145" spans="1:7" x14ac:dyDescent="0.25">
      <c r="A145" s="1">
        <v>17.625</v>
      </c>
      <c r="B145" s="1">
        <f>STDEV('ID-41'!B152,'ID-52'!B152,'ID-64'!B152,'ID-74'!B152,'ID-77'!B152)</f>
        <v>5.9892498999584442E-13</v>
      </c>
      <c r="C145" s="1">
        <f>STDEV('ID-23'!B152,'ID-25'!B152,'ID-66'!B152)</f>
        <v>1.6521334353363595E-13</v>
      </c>
      <c r="E145" s="1">
        <v>17.625</v>
      </c>
      <c r="F145" s="15">
        <f>STDEV('ID-41'!B152,'ID-52'!B152,'ID-64'!B152,'ID-74'!B152,'ID-77'!B152)/SQRT('Sample number'!$C$4)</f>
        <v>2.6784739821081791E-13</v>
      </c>
      <c r="G145" s="15">
        <f>STDEV('ID-23'!B152,'ID-25'!B152,'ID-66'!B152)/SQRT('Sample number'!$F$4)</f>
        <v>9.5385968362862831E-14</v>
      </c>
    </row>
    <row r="146" spans="1:7" x14ac:dyDescent="0.25">
      <c r="A146" s="1">
        <v>17.75</v>
      </c>
      <c r="B146" s="1">
        <f>STDEV('ID-41'!B153,'ID-52'!B153,'ID-64'!B153,'ID-74'!B153,'ID-77'!B153)</f>
        <v>5.8591616955189839E-13</v>
      </c>
      <c r="C146" s="1">
        <f>STDEV('ID-23'!B153,'ID-25'!B153,'ID-66'!B153)</f>
        <v>1.4756228922885614E-13</v>
      </c>
      <c r="E146" s="1">
        <v>17.75</v>
      </c>
      <c r="F146" s="15">
        <f>STDEV('ID-41'!B153,'ID-52'!B153,'ID-64'!B153,'ID-74'!B153,'ID-77'!B153)/SQRT('Sample number'!$C$4)</f>
        <v>2.6202967684686743E-13</v>
      </c>
      <c r="G146" s="15">
        <f>STDEV('ID-23'!B153,'ID-25'!B153,'ID-66'!B153)/SQRT('Sample number'!$F$4)</f>
        <v>8.5195127408517507E-14</v>
      </c>
    </row>
    <row r="147" spans="1:7" x14ac:dyDescent="0.25">
      <c r="A147" s="1">
        <v>17.875</v>
      </c>
      <c r="B147" s="1">
        <f>STDEV('ID-41'!B154,'ID-52'!B154,'ID-64'!B154,'ID-74'!B154,'ID-77'!B154)</f>
        <v>5.7931932331311167E-13</v>
      </c>
      <c r="C147" s="1">
        <f>STDEV('ID-23'!B154,'ID-25'!B154,'ID-66'!B154)</f>
        <v>1.0065670653180031E-13</v>
      </c>
      <c r="E147" s="1">
        <v>17.875</v>
      </c>
      <c r="F147" s="15">
        <f>STDEV('ID-41'!B154,'ID-52'!B154,'ID-64'!B154,'ID-74'!B154,'ID-77'!B154)/SQRT('Sample number'!$C$4)</f>
        <v>2.5907947752145925E-13</v>
      </c>
      <c r="G147" s="15">
        <f>STDEV('ID-23'!B154,'ID-25'!B154,'ID-66'!B154)/SQRT('Sample number'!$F$4)</f>
        <v>5.8114176611876071E-14</v>
      </c>
    </row>
    <row r="148" spans="1:7" x14ac:dyDescent="0.25">
      <c r="A148" s="1">
        <v>18</v>
      </c>
      <c r="B148" s="1">
        <f>STDEV('ID-41'!B155,'ID-52'!B155,'ID-64'!B155,'ID-74'!B155,'ID-77'!B155)</f>
        <v>5.7726983274525975E-13</v>
      </c>
      <c r="C148" s="1">
        <f>STDEV('ID-23'!B155,'ID-25'!B155,'ID-66'!B155)</f>
        <v>6.8853864185011867E-14</v>
      </c>
      <c r="E148" s="1">
        <v>18</v>
      </c>
      <c r="F148" s="15">
        <f>STDEV('ID-41'!B155,'ID-52'!B155,'ID-64'!B155,'ID-74'!B155,'ID-77'!B155)/SQRT('Sample number'!$C$4)</f>
        <v>2.5816291747566698E-13</v>
      </c>
      <c r="G148" s="15">
        <f>STDEV('ID-23'!B155,'ID-25'!B155,'ID-66'!B155)/SQRT('Sample number'!$F$4)</f>
        <v>3.9752797021962534E-14</v>
      </c>
    </row>
    <row r="149" spans="1:7" x14ac:dyDescent="0.25">
      <c r="A149" s="1">
        <v>18.125</v>
      </c>
      <c r="B149" s="1">
        <f>STDEV('ID-41'!B156,'ID-52'!B156,'ID-64'!B156,'ID-74'!B156,'ID-77'!B156)</f>
        <v>5.7766634635490929E-13</v>
      </c>
      <c r="C149" s="1">
        <f>STDEV('ID-23'!B156,'ID-25'!B156,'ID-66'!B156)</f>
        <v>5.8219406949422748E-14</v>
      </c>
      <c r="E149" s="1">
        <v>18.125</v>
      </c>
      <c r="F149" s="15">
        <f>STDEV('ID-41'!B156,'ID-52'!B156,'ID-64'!B156,'ID-74'!B156,'ID-77'!B156)/SQRT('Sample number'!$C$4)</f>
        <v>2.5834024375270301E-13</v>
      </c>
      <c r="G149" s="15">
        <f>STDEV('ID-23'!B156,'ID-25'!B156,'ID-66'!B156)/SQRT('Sample number'!$F$4)</f>
        <v>3.3612990274309592E-14</v>
      </c>
    </row>
    <row r="150" spans="1:7" x14ac:dyDescent="0.25">
      <c r="A150" s="1">
        <v>18.25</v>
      </c>
      <c r="B150" s="1">
        <f>STDEV('ID-41'!B157,'ID-52'!B157,'ID-64'!B157,'ID-74'!B157,'ID-77'!B157)</f>
        <v>5.7414806891773614E-13</v>
      </c>
      <c r="C150" s="1">
        <f>STDEV('ID-23'!B157,'ID-25'!B157,'ID-66'!B157)</f>
        <v>7.4101713826124582E-14</v>
      </c>
      <c r="E150" s="1">
        <v>18.25</v>
      </c>
      <c r="F150" s="15">
        <f>STDEV('ID-41'!B157,'ID-52'!B157,'ID-64'!B157,'ID-74'!B157,'ID-77'!B157)/SQRT('Sample number'!$C$4)</f>
        <v>2.5676682225005841E-13</v>
      </c>
      <c r="G150" s="15">
        <f>STDEV('ID-23'!B157,'ID-25'!B157,'ID-66'!B157)/SQRT('Sample number'!$F$4)</f>
        <v>4.2782644424925643E-14</v>
      </c>
    </row>
    <row r="151" spans="1:7" x14ac:dyDescent="0.25">
      <c r="A151" s="1">
        <v>18.375</v>
      </c>
      <c r="B151" s="1">
        <f>STDEV('ID-41'!B158,'ID-52'!B158,'ID-64'!B158,'ID-74'!B158,'ID-77'!B158)</f>
        <v>5.6322987155981787E-13</v>
      </c>
      <c r="C151" s="1">
        <f>STDEV('ID-23'!B158,'ID-25'!B158,'ID-66'!B158)</f>
        <v>8.4262401728484624E-14</v>
      </c>
      <c r="E151" s="1">
        <v>18.375</v>
      </c>
      <c r="F151" s="15">
        <f>STDEV('ID-41'!B158,'ID-52'!B158,'ID-64'!B158,'ID-74'!B158,'ID-77'!B158)/SQRT('Sample number'!$C$4)</f>
        <v>2.5188405595324563E-13</v>
      </c>
      <c r="G151" s="15">
        <f>STDEV('ID-23'!B158,'ID-25'!B158,'ID-66'!B158)/SQRT('Sample number'!$F$4)</f>
        <v>4.8648920320504989E-14</v>
      </c>
    </row>
    <row r="152" spans="1:7" x14ac:dyDescent="0.25">
      <c r="A152" s="1">
        <v>18.5</v>
      </c>
      <c r="B152" s="1">
        <f>STDEV('ID-41'!B159,'ID-52'!B159,'ID-64'!B159,'ID-74'!B159,'ID-77'!B159)</f>
        <v>5.4768716062674291E-13</v>
      </c>
      <c r="C152" s="1">
        <f>STDEV('ID-23'!B159,'ID-25'!B159,'ID-66'!B159)</f>
        <v>8.4700742486737226E-14</v>
      </c>
      <c r="E152" s="1">
        <v>18.5</v>
      </c>
      <c r="F152" s="15">
        <f>STDEV('ID-41'!B159,'ID-52'!B159,'ID-64'!B159,'ID-74'!B159,'ID-77'!B159)/SQRT('Sample number'!$C$4)</f>
        <v>2.4493314431304867E-13</v>
      </c>
      <c r="G152" s="15">
        <f>STDEV('ID-23'!B159,'ID-25'!B159,'ID-66'!B159)/SQRT('Sample number'!$F$4)</f>
        <v>4.8901996475278913E-14</v>
      </c>
    </row>
    <row r="153" spans="1:7" x14ac:dyDescent="0.25">
      <c r="A153" s="1">
        <v>18.625</v>
      </c>
      <c r="B153" s="1">
        <f>STDEV('ID-41'!B160,'ID-52'!B160,'ID-64'!B160,'ID-74'!B160,'ID-77'!B160)</f>
        <v>5.5490502566665028E-13</v>
      </c>
      <c r="C153" s="1">
        <f>STDEV('ID-23'!B160,'ID-25'!B160,'ID-66'!B160)</f>
        <v>1.4626463829017655E-13</v>
      </c>
      <c r="E153" s="1">
        <v>18.625</v>
      </c>
      <c r="F153" s="15">
        <f>STDEV('ID-41'!B160,'ID-52'!B160,'ID-64'!B160,'ID-74'!B160,'ID-77'!B160)/SQRT('Sample number'!$C$4)</f>
        <v>2.4816107168937912E-13</v>
      </c>
      <c r="G153" s="15">
        <f>STDEV('ID-23'!B160,'ID-25'!B160,'ID-66'!B160)/SQRT('Sample number'!$F$4)</f>
        <v>8.4445928289756686E-14</v>
      </c>
    </row>
    <row r="154" spans="1:7" x14ac:dyDescent="0.25">
      <c r="A154" s="1">
        <v>18.75</v>
      </c>
      <c r="B154" s="1">
        <f>STDEV('ID-41'!B161,'ID-52'!B161,'ID-64'!B161,'ID-74'!B161,'ID-77'!B161)</f>
        <v>5.7012302419467255E-13</v>
      </c>
      <c r="C154" s="1">
        <f>STDEV('ID-23'!B161,'ID-25'!B161,'ID-66'!B161)</f>
        <v>1.544182496909517E-13</v>
      </c>
      <c r="E154" s="1">
        <v>18.75</v>
      </c>
      <c r="F154" s="15">
        <f>STDEV('ID-41'!B161,'ID-52'!B161,'ID-64'!B161,'ID-74'!B161,'ID-77'!B161)/SQRT('Sample number'!$C$4)</f>
        <v>2.5496676752740901E-13</v>
      </c>
      <c r="G154" s="15">
        <f>STDEV('ID-23'!B161,'ID-25'!B161,'ID-66'!B161)/SQRT('Sample number'!$F$4)</f>
        <v>8.9153418026861819E-14</v>
      </c>
    </row>
    <row r="155" spans="1:7" x14ac:dyDescent="0.25">
      <c r="A155" s="1">
        <v>18.875</v>
      </c>
      <c r="B155" s="1">
        <f>STDEV('ID-41'!B162,'ID-52'!B162,'ID-64'!B162,'ID-74'!B162,'ID-77'!B162)</f>
        <v>5.8608344264304264E-13</v>
      </c>
      <c r="C155" s="1">
        <f>STDEV('ID-23'!B162,'ID-25'!B162,'ID-66'!B162)</f>
        <v>1.7081564342556764E-13</v>
      </c>
      <c r="E155" s="1">
        <v>18.875</v>
      </c>
      <c r="F155" s="15">
        <f>STDEV('ID-41'!B162,'ID-52'!B162,'ID-64'!B162,'ID-74'!B162,'ID-77'!B162)/SQRT('Sample number'!$C$4)</f>
        <v>2.6210448364738845E-13</v>
      </c>
      <c r="G155" s="15">
        <f>STDEV('ID-23'!B162,'ID-25'!B162,'ID-66'!B162)/SQRT('Sample number'!$F$4)</f>
        <v>9.8620457713550614E-14</v>
      </c>
    </row>
    <row r="156" spans="1:7" x14ac:dyDescent="0.25">
      <c r="A156" s="1">
        <v>19</v>
      </c>
      <c r="B156" s="1">
        <f>STDEV('ID-41'!B163,'ID-52'!B163,'ID-64'!B163,'ID-74'!B163,'ID-77'!B163)</f>
        <v>5.7312117827147545E-13</v>
      </c>
      <c r="C156" s="1">
        <f>STDEV('ID-23'!B163,'ID-25'!B163,'ID-66'!B163)</f>
        <v>1.7845977721949257E-13</v>
      </c>
      <c r="E156" s="1">
        <v>19</v>
      </c>
      <c r="F156" s="15">
        <f>STDEV('ID-41'!B163,'ID-52'!B163,'ID-64'!B163,'ID-74'!B163,'ID-77'!B163)/SQRT('Sample number'!$C$4)</f>
        <v>2.5630758279195888E-13</v>
      </c>
      <c r="G156" s="15">
        <f>STDEV('ID-23'!B163,'ID-25'!B163,'ID-66'!B163)/SQRT('Sample number'!$F$4)</f>
        <v>1.0303380041719468E-13</v>
      </c>
    </row>
    <row r="157" spans="1:7" x14ac:dyDescent="0.25">
      <c r="A157" s="1">
        <v>19.125</v>
      </c>
      <c r="B157" s="1">
        <f>STDEV('ID-41'!B164,'ID-52'!B164,'ID-64'!B164,'ID-74'!B164,'ID-77'!B164)</f>
        <v>5.6976353345074765E-13</v>
      </c>
      <c r="C157" s="1">
        <f>STDEV('ID-23'!B164,'ID-25'!B164,'ID-66'!B164)</f>
        <v>1.4383767275731759E-13</v>
      </c>
      <c r="E157" s="1">
        <v>19.125</v>
      </c>
      <c r="F157" s="15">
        <f>STDEV('ID-41'!B164,'ID-52'!B164,'ID-64'!B164,'ID-74'!B164,'ID-77'!B164)/SQRT('Sample number'!$C$4)</f>
        <v>2.5480599837926941E-13</v>
      </c>
      <c r="G157" s="15">
        <f>STDEV('ID-23'!B164,'ID-25'!B164,'ID-66'!B164)/SQRT('Sample number'!$F$4)</f>
        <v>8.304471908604662E-14</v>
      </c>
    </row>
    <row r="158" spans="1:7" x14ac:dyDescent="0.25">
      <c r="A158" s="1">
        <v>19.25</v>
      </c>
      <c r="B158" s="1">
        <f>STDEV('ID-41'!B165,'ID-52'!B165,'ID-64'!B165,'ID-74'!B165,'ID-77'!B165)</f>
        <v>5.7636029036973405E-13</v>
      </c>
      <c r="C158" s="1">
        <f>STDEV('ID-23'!B165,'ID-25'!B165,'ID-66'!B165)</f>
        <v>1.3400238099765735E-13</v>
      </c>
      <c r="E158" s="1">
        <v>19.25</v>
      </c>
      <c r="F158" s="15">
        <f>STDEV('ID-41'!B165,'ID-52'!B165,'ID-64'!B165,'ID-74'!B165,'ID-77'!B165)/SQRT('Sample number'!$C$4)</f>
        <v>2.5775615775964855E-13</v>
      </c>
      <c r="G158" s="15">
        <f>STDEV('ID-23'!B165,'ID-25'!B165,'ID-66'!B165)/SQRT('Sample number'!$F$4)</f>
        <v>7.7366310741048271E-14</v>
      </c>
    </row>
    <row r="159" spans="1:7" x14ac:dyDescent="0.25">
      <c r="A159" s="1">
        <v>19.375</v>
      </c>
      <c r="B159" s="1">
        <f>STDEV('ID-41'!B166,'ID-52'!B166,'ID-64'!B166,'ID-74'!B166,'ID-77'!B166)</f>
        <v>5.7724527165954417E-13</v>
      </c>
      <c r="C159" s="1">
        <f>STDEV('ID-23'!B166,'ID-25'!B166,'ID-66'!B166)</f>
        <v>1.5330999280649532E-13</v>
      </c>
      <c r="E159" s="1">
        <v>19.375</v>
      </c>
      <c r="F159" s="15">
        <f>STDEV('ID-41'!B166,'ID-52'!B166,'ID-64'!B166,'ID-74'!B166,'ID-77'!B166)/SQRT('Sample number'!$C$4)</f>
        <v>2.5815193342421473E-13</v>
      </c>
      <c r="G159" s="15">
        <f>STDEV('ID-23'!B166,'ID-25'!B166,'ID-66'!B166)/SQRT('Sample number'!$F$4)</f>
        <v>8.851356561628967E-14</v>
      </c>
    </row>
    <row r="160" spans="1:7" x14ac:dyDescent="0.25">
      <c r="A160" s="1">
        <v>19.5</v>
      </c>
      <c r="B160" s="1">
        <f>STDEV('ID-41'!B167,'ID-52'!B167,'ID-64'!B167,'ID-74'!B167,'ID-77'!B167)</f>
        <v>5.6048311964441755E-13</v>
      </c>
      <c r="C160" s="1">
        <f>STDEV('ID-23'!B167,'ID-25'!B167,'ID-66'!B167)</f>
        <v>1.4977714864710015E-13</v>
      </c>
      <c r="E160" s="1">
        <v>19.5</v>
      </c>
      <c r="F160" s="15">
        <f>STDEV('ID-41'!B167,'ID-52'!B167,'ID-64'!B167,'ID-74'!B167,'ID-77'!B167)/SQRT('Sample number'!$C$4)</f>
        <v>2.5065567115321306E-13</v>
      </c>
      <c r="G160" s="15">
        <f>STDEV('ID-23'!B167,'ID-25'!B167,'ID-66'!B167)/SQRT('Sample number'!$F$4)</f>
        <v>8.647387708985787E-14</v>
      </c>
    </row>
    <row r="161" spans="1:7" x14ac:dyDescent="0.25">
      <c r="A161" s="1">
        <v>19.625</v>
      </c>
      <c r="B161" s="1">
        <f>STDEV('ID-41'!B168,'ID-52'!B168,'ID-64'!B168,'ID-74'!B168,'ID-77'!B168)</f>
        <v>5.5688477978984495E-13</v>
      </c>
      <c r="C161" s="1">
        <f>STDEV('ID-23'!B168,'ID-25'!B168,'ID-66'!B168)</f>
        <v>1.6297680226482637E-13</v>
      </c>
      <c r="E161" s="1">
        <v>19.625</v>
      </c>
      <c r="F161" s="15">
        <f>STDEV('ID-41'!B168,'ID-52'!B168,'ID-64'!B168,'ID-74'!B168,'ID-77'!B168)/SQRT('Sample number'!$C$4)</f>
        <v>2.4904644464901886E-13</v>
      </c>
      <c r="G161" s="15">
        <f>STDEV('ID-23'!B168,'ID-25'!B168,'ID-66'!B168)/SQRT('Sample number'!$F$4)</f>
        <v>9.4094700659261919E-14</v>
      </c>
    </row>
    <row r="162" spans="1:7" x14ac:dyDescent="0.25">
      <c r="A162" s="1">
        <v>19.75</v>
      </c>
      <c r="B162" s="1">
        <f>STDEV('ID-41'!B169,'ID-52'!B169,'ID-64'!B169,'ID-74'!B169,'ID-77'!B169)</f>
        <v>5.6140844115442875E-13</v>
      </c>
      <c r="C162" s="1">
        <f>STDEV('ID-23'!B169,'ID-25'!B169,'ID-66'!B169)</f>
        <v>1.3031776524093505E-13</v>
      </c>
      <c r="E162" s="1">
        <v>19.75</v>
      </c>
      <c r="F162" s="15">
        <f>STDEV('ID-41'!B169,'ID-52'!B169,'ID-64'!B169,'ID-74'!B169,'ID-77'!B169)/SQRT('Sample number'!$C$4)</f>
        <v>2.5106948751269863E-13</v>
      </c>
      <c r="G162" s="15">
        <f>STDEV('ID-23'!B169,'ID-25'!B169,'ID-66'!B169)/SQRT('Sample number'!$F$4)</f>
        <v>7.5238996842044312E-14</v>
      </c>
    </row>
    <row r="163" spans="1:7" x14ac:dyDescent="0.25">
      <c r="A163" s="1">
        <v>19.875</v>
      </c>
      <c r="B163" s="1">
        <f>STDEV('ID-41'!B170,'ID-52'!B170,'ID-64'!B170,'ID-74'!B170,'ID-77'!B170)</f>
        <v>5.6817037877240727E-13</v>
      </c>
      <c r="C163" s="1">
        <f>STDEV('ID-23'!B170,'ID-25'!B170,'ID-66'!B170)</f>
        <v>1.0232650019511686E-13</v>
      </c>
      <c r="E163" s="1">
        <v>19.875</v>
      </c>
      <c r="F163" s="15">
        <f>STDEV('ID-41'!B170,'ID-52'!B170,'ID-64'!B170,'ID-74'!B170,'ID-77'!B170)/SQRT('Sample number'!$C$4)</f>
        <v>2.540935179473812E-13</v>
      </c>
      <c r="G163" s="15">
        <f>STDEV('ID-23'!B170,'ID-25'!B170,'ID-66'!B170)/SQRT('Sample number'!$F$4)</f>
        <v>5.9078232432883019E-14</v>
      </c>
    </row>
    <row r="164" spans="1:7" x14ac:dyDescent="0.25">
      <c r="A164" s="1">
        <v>20</v>
      </c>
      <c r="B164" s="1">
        <f>STDEV('ID-41'!B171,'ID-52'!B171,'ID-64'!B171,'ID-74'!B171,'ID-77'!B171)</f>
        <v>5.7244772357551203E-13</v>
      </c>
      <c r="C164" s="1">
        <f>STDEV('ID-23'!B171,'ID-25'!B171,'ID-66'!B171)</f>
        <v>1.0747149041650096E-13</v>
      </c>
      <c r="E164" s="1">
        <v>20</v>
      </c>
      <c r="F164" s="15">
        <f>STDEV('ID-41'!B171,'ID-52'!B171,'ID-64'!B171,'ID-74'!B171,'ID-77'!B171)/SQRT('Sample number'!$C$4)</f>
        <v>2.5600640469597076E-13</v>
      </c>
      <c r="G164" s="15">
        <f>STDEV('ID-23'!B171,'ID-25'!B171,'ID-66'!B171)/SQRT('Sample number'!$F$4)</f>
        <v>6.2048693922177111E-14</v>
      </c>
    </row>
    <row r="165" spans="1:7" x14ac:dyDescent="0.25">
      <c r="A165" s="1">
        <v>20.125</v>
      </c>
      <c r="B165" s="1">
        <f>STDEV('ID-41'!B172,'ID-52'!B172,'ID-64'!B172,'ID-74'!B172,'ID-77'!B172)</f>
        <v>5.651341406126139E-13</v>
      </c>
      <c r="C165" s="1">
        <f>STDEV('ID-23'!B172,'ID-25'!B172,'ID-66'!B172)</f>
        <v>1.1557188886701192E-13</v>
      </c>
      <c r="E165" s="1">
        <v>20.125</v>
      </c>
      <c r="F165" s="15">
        <f>STDEV('ID-41'!B172,'ID-52'!B172,'ID-64'!B172,'ID-74'!B172,'ID-77'!B172)/SQRT('Sample number'!$C$4)</f>
        <v>2.5273567096314588E-13</v>
      </c>
      <c r="G165" s="15">
        <f>STDEV('ID-23'!B172,'ID-25'!B172,'ID-66'!B172)/SQRT('Sample number'!$F$4)</f>
        <v>6.6725461148122847E-14</v>
      </c>
    </row>
    <row r="166" spans="1:7" x14ac:dyDescent="0.25">
      <c r="A166" s="1">
        <v>20.25</v>
      </c>
      <c r="B166" s="1">
        <f>STDEV('ID-41'!B173,'ID-52'!B173,'ID-64'!B173,'ID-74'!B173,'ID-77'!B173)</f>
        <v>5.7635679124283156E-13</v>
      </c>
      <c r="C166" s="1">
        <f>STDEV('ID-23'!B173,'ID-25'!B173,'ID-66'!B173)</f>
        <v>1.0769790100160258E-13</v>
      </c>
      <c r="E166" s="1">
        <v>20.25</v>
      </c>
      <c r="F166" s="15">
        <f>STDEV('ID-41'!B173,'ID-52'!B173,'ID-64'!B173,'ID-74'!B173,'ID-77'!B173)/SQRT('Sample number'!$C$4)</f>
        <v>2.5775459290252535E-13</v>
      </c>
      <c r="G166" s="15">
        <f>STDEV('ID-23'!B173,'ID-25'!B173,'ID-66'!B173)/SQRT('Sample number'!$F$4)</f>
        <v>6.2179412134432915E-14</v>
      </c>
    </row>
    <row r="167" spans="1:7" x14ac:dyDescent="0.25">
      <c r="A167" s="1">
        <v>20.375</v>
      </c>
      <c r="B167" s="1">
        <f>STDEV('ID-41'!B174,'ID-52'!B174,'ID-64'!B174,'ID-74'!B174,'ID-77'!B174)</f>
        <v>5.916062372970258E-13</v>
      </c>
      <c r="C167" s="1">
        <f>STDEV('ID-23'!B174,'ID-25'!B174,'ID-66'!B174)</f>
        <v>9.326177090705391E-14</v>
      </c>
      <c r="E167" s="1">
        <v>20.375</v>
      </c>
      <c r="F167" s="15">
        <f>STDEV('ID-41'!B174,'ID-52'!B174,'ID-64'!B174,'ID-74'!B174,'ID-77'!B174)/SQRT('Sample number'!$C$4)</f>
        <v>2.6457435250180422E-13</v>
      </c>
      <c r="G167" s="15">
        <f>STDEV('ID-23'!B174,'ID-25'!B174,'ID-66'!B174)/SQRT('Sample number'!$F$4)</f>
        <v>5.3844708538288786E-14</v>
      </c>
    </row>
    <row r="168" spans="1:7" x14ac:dyDescent="0.25">
      <c r="A168" s="1">
        <v>20.5</v>
      </c>
      <c r="B168" s="1">
        <f>STDEV('ID-41'!B175,'ID-52'!B175,'ID-64'!B175,'ID-74'!B175,'ID-77'!B175)</f>
        <v>6.0246338985769676E-13</v>
      </c>
      <c r="C168" s="1">
        <f>STDEV('ID-23'!B175,'ID-25'!B175,'ID-66'!B175)</f>
        <v>7.8191573743638646E-14</v>
      </c>
      <c r="E168" s="1">
        <v>20.5</v>
      </c>
      <c r="F168" s="15">
        <f>STDEV('ID-41'!B175,'ID-52'!B175,'ID-64'!B175,'ID-74'!B175,'ID-77'!B175)/SQRT('Sample number'!$C$4)</f>
        <v>2.6942981873535343E-13</v>
      </c>
      <c r="G168" s="15">
        <f>STDEV('ID-23'!B175,'ID-25'!B175,'ID-66'!B175)/SQRT('Sample number'!$F$4)</f>
        <v>4.5143926149250247E-14</v>
      </c>
    </row>
    <row r="169" spans="1:7" x14ac:dyDescent="0.25">
      <c r="A169" s="1">
        <v>20.625</v>
      </c>
      <c r="B169" s="1">
        <f>STDEV('ID-41'!B176,'ID-52'!B176,'ID-64'!B176,'ID-74'!B176,'ID-77'!B176)</f>
        <v>6.1148635657777483E-13</v>
      </c>
      <c r="C169" s="1">
        <f>STDEV('ID-23'!B176,'ID-25'!B176,'ID-66'!B176)</f>
        <v>1.1249791389409969E-13</v>
      </c>
      <c r="E169" s="1">
        <v>20.625</v>
      </c>
      <c r="F169" s="15">
        <f>STDEV('ID-41'!B176,'ID-52'!B176,'ID-64'!B176,'ID-74'!B176,'ID-77'!B176)/SQRT('Sample number'!$C$4)</f>
        <v>2.7346501212431601E-13</v>
      </c>
      <c r="G169" s="15">
        <f>STDEV('ID-23'!B176,'ID-25'!B176,'ID-66'!B176)/SQRT('Sample number'!$F$4)</f>
        <v>6.4950700870029799E-14</v>
      </c>
    </row>
    <row r="170" spans="1:7" x14ac:dyDescent="0.25">
      <c r="A170" s="1">
        <v>20.75</v>
      </c>
      <c r="B170" s="1">
        <f>STDEV('ID-41'!B177,'ID-52'!B177,'ID-64'!B177,'ID-74'!B177,'ID-77'!B177)</f>
        <v>6.1279474591068166E-13</v>
      </c>
      <c r="C170" s="1">
        <f>STDEV('ID-23'!B177,'ID-25'!B177,'ID-66'!B177)</f>
        <v>9.9156455979842835E-14</v>
      </c>
      <c r="E170" s="1">
        <v>20.75</v>
      </c>
      <c r="F170" s="15">
        <f>STDEV('ID-41'!B177,'ID-52'!B177,'ID-64'!B177,'ID-74'!B177,'ID-77'!B177)/SQRT('Sample number'!$C$4)</f>
        <v>2.7405014162219905E-13</v>
      </c>
      <c r="G170" s="15">
        <f>STDEV('ID-23'!B177,'ID-25'!B177,'ID-66'!B177)/SQRT('Sample number'!$F$4)</f>
        <v>5.7248006551851535E-14</v>
      </c>
    </row>
    <row r="171" spans="1:7" x14ac:dyDescent="0.25">
      <c r="A171" s="1">
        <v>20.875</v>
      </c>
      <c r="B171" s="1">
        <f>STDEV('ID-41'!B178,'ID-52'!B178,'ID-64'!B178,'ID-74'!B178,'ID-77'!B178)</f>
        <v>6.1275488862934366E-13</v>
      </c>
      <c r="C171" s="1">
        <f>STDEV('ID-23'!B178,'ID-25'!B178,'ID-66'!B178)</f>
        <v>9.5993580228329367E-14</v>
      </c>
      <c r="E171" s="1">
        <v>20.875</v>
      </c>
      <c r="F171" s="15">
        <f>STDEV('ID-41'!B178,'ID-52'!B178,'ID-64'!B178,'ID-74'!B178,'ID-77'!B178)/SQRT('Sample number'!$C$4)</f>
        <v>2.7403231690410503E-13</v>
      </c>
      <c r="G171" s="15">
        <f>STDEV('ID-23'!B178,'ID-25'!B178,'ID-66'!B178)/SQRT('Sample number'!$F$4)</f>
        <v>5.54219193853019E-14</v>
      </c>
    </row>
    <row r="172" spans="1:7" x14ac:dyDescent="0.25">
      <c r="A172" s="1">
        <v>21</v>
      </c>
      <c r="B172" s="1">
        <f>STDEV('ID-41'!B179,'ID-52'!B179,'ID-64'!B179,'ID-74'!B179,'ID-77'!B179)</f>
        <v>6.1140800942862222E-13</v>
      </c>
      <c r="C172" s="1">
        <f>STDEV('ID-23'!B179,'ID-25'!B179,'ID-66'!B179)</f>
        <v>1.1205143241745413E-13</v>
      </c>
      <c r="E172" s="1">
        <v>21</v>
      </c>
      <c r="F172" s="15">
        <f>STDEV('ID-41'!B179,'ID-52'!B179,'ID-64'!B179,'ID-74'!B179,'ID-77'!B179)/SQRT('Sample number'!$C$4)</f>
        <v>2.7342997421404631E-13</v>
      </c>
      <c r="G172" s="15">
        <f>STDEV('ID-23'!B179,'ID-25'!B179,'ID-66'!B179)/SQRT('Sample number'!$F$4)</f>
        <v>6.4692924669300304E-14</v>
      </c>
    </row>
    <row r="173" spans="1:7" x14ac:dyDescent="0.25">
      <c r="A173" s="1">
        <v>21.125</v>
      </c>
      <c r="B173" s="1">
        <f>STDEV('ID-41'!B180,'ID-52'!B180,'ID-64'!B180,'ID-74'!B180,'ID-77'!B180)</f>
        <v>6.097422524951501E-13</v>
      </c>
      <c r="C173" s="1">
        <f>STDEV('ID-23'!B180,'ID-25'!B180,'ID-66'!B180)</f>
        <v>1.3749574287320535E-13</v>
      </c>
      <c r="E173" s="1">
        <v>21.125</v>
      </c>
      <c r="F173" s="15">
        <f>STDEV('ID-41'!B180,'ID-52'!B180,'ID-64'!B180,'ID-74'!B180,'ID-77'!B180)/SQRT('Sample number'!$C$4)</f>
        <v>2.7268502506659928E-13</v>
      </c>
      <c r="G173" s="15">
        <f>STDEV('ID-23'!B180,'ID-25'!B180,'ID-66'!B180)/SQRT('Sample number'!$F$4)</f>
        <v>7.9383204160272683E-14</v>
      </c>
    </row>
    <row r="174" spans="1:7" x14ac:dyDescent="0.25">
      <c r="A174" s="1">
        <v>21.25</v>
      </c>
      <c r="B174" s="1">
        <f>STDEV('ID-41'!B181,'ID-52'!B181,'ID-64'!B181,'ID-74'!B181,'ID-77'!B181)</f>
        <v>6.1241491784616122E-13</v>
      </c>
      <c r="C174" s="1">
        <f>STDEV('ID-23'!B181,'ID-25'!B181,'ID-66'!B181)</f>
        <v>1.3344398601204921E-13</v>
      </c>
      <c r="E174" s="1">
        <v>21.25</v>
      </c>
      <c r="F174" s="15">
        <f>STDEV('ID-41'!B181,'ID-52'!B181,'ID-64'!B181,'ID-74'!B181,'ID-77'!B181)/SQRT('Sample number'!$C$4)</f>
        <v>2.7388027734779308E-13</v>
      </c>
      <c r="G174" s="15">
        <f>STDEV('ID-23'!B181,'ID-25'!B181,'ID-66'!B181)/SQRT('Sample number'!$F$4)</f>
        <v>7.7043921245793268E-14</v>
      </c>
    </row>
    <row r="175" spans="1:7" x14ac:dyDescent="0.25">
      <c r="A175" s="1">
        <v>21.375</v>
      </c>
      <c r="B175" s="1">
        <f>STDEV('ID-41'!B182,'ID-52'!B182,'ID-64'!B182,'ID-74'!B182,'ID-77'!B182)</f>
        <v>6.1055727915046467E-13</v>
      </c>
      <c r="C175" s="1">
        <f>STDEV('ID-23'!B182,'ID-25'!B182,'ID-66'!B182)</f>
        <v>1.5447923994828102E-13</v>
      </c>
      <c r="E175" s="1">
        <v>21.375</v>
      </c>
      <c r="F175" s="15">
        <f>STDEV('ID-41'!B182,'ID-52'!B182,'ID-64'!B182,'ID-74'!B182,'ID-77'!B182)/SQRT('Sample number'!$C$4)</f>
        <v>2.7304951606755077E-13</v>
      </c>
      <c r="G175" s="15">
        <f>STDEV('ID-23'!B182,'ID-25'!B182,'ID-66'!B182)/SQRT('Sample number'!$F$4)</f>
        <v>8.9188630768348834E-14</v>
      </c>
    </row>
    <row r="176" spans="1:7" x14ac:dyDescent="0.25">
      <c r="A176" s="1">
        <v>21.5</v>
      </c>
      <c r="B176" s="1">
        <f>STDEV('ID-41'!B183,'ID-52'!B183,'ID-64'!B183,'ID-74'!B183,'ID-77'!B183)</f>
        <v>6.1724094438892638E-13</v>
      </c>
      <c r="C176" s="1">
        <f>STDEV('ID-23'!B183,'ID-25'!B183,'ID-66'!B183)</f>
        <v>2.0421491424212353E-13</v>
      </c>
      <c r="E176" s="1">
        <v>21.5</v>
      </c>
      <c r="F176" s="15">
        <f>STDEV('ID-41'!B183,'ID-52'!B183,'ID-64'!B183,'ID-74'!B183,'ID-77'!B183)/SQRT('Sample number'!$C$4)</f>
        <v>2.7603854202996134E-13</v>
      </c>
      <c r="G176" s="15">
        <f>STDEV('ID-23'!B183,'ID-25'!B183,'ID-66'!B183)/SQRT('Sample number'!$F$4)</f>
        <v>1.1790353571022638E-13</v>
      </c>
    </row>
    <row r="177" spans="1:7" x14ac:dyDescent="0.25">
      <c r="A177" s="1">
        <v>21.625</v>
      </c>
      <c r="B177" s="1">
        <f>STDEV('ID-41'!B184,'ID-52'!B184,'ID-64'!B184,'ID-74'!B184,'ID-77'!B184)</f>
        <v>6.1915055526522872E-13</v>
      </c>
      <c r="C177" s="1">
        <f>STDEV('ID-23'!B184,'ID-25'!B184,'ID-66'!B184)</f>
        <v>2.0252013007434593E-13</v>
      </c>
      <c r="E177" s="1">
        <v>21.625</v>
      </c>
      <c r="F177" s="15">
        <f>STDEV('ID-41'!B184,'ID-52'!B184,'ID-64'!B184,'ID-74'!B184,'ID-77'!B184)/SQRT('Sample number'!$C$4)</f>
        <v>2.7689254597595832E-13</v>
      </c>
      <c r="G177" s="15">
        <f>STDEV('ID-23'!B184,'ID-25'!B184,'ID-66'!B184)/SQRT('Sample number'!$F$4)</f>
        <v>1.1692505161474166E-13</v>
      </c>
    </row>
    <row r="178" spans="1:7" x14ac:dyDescent="0.25">
      <c r="A178" s="1">
        <v>21.75</v>
      </c>
      <c r="B178" s="1">
        <f>STDEV('ID-41'!B185,'ID-52'!B185,'ID-64'!B185,'ID-74'!B185,'ID-77'!B185)</f>
        <v>6.262694105182271E-13</v>
      </c>
      <c r="C178" s="1">
        <f>STDEV('ID-23'!B185,'ID-25'!B185,'ID-66'!B185)</f>
        <v>1.7916884546487682E-13</v>
      </c>
      <c r="E178" s="1">
        <v>21.75</v>
      </c>
      <c r="F178" s="15">
        <f>STDEV('ID-41'!B185,'ID-52'!B185,'ID-64'!B185,'ID-74'!B185,'ID-77'!B185)/SQRT('Sample number'!$C$4)</f>
        <v>2.8007619482949552E-13</v>
      </c>
      <c r="G178" s="15">
        <f>STDEV('ID-23'!B185,'ID-25'!B185,'ID-66'!B185)/SQRT('Sample number'!$F$4)</f>
        <v>1.034431811595411E-13</v>
      </c>
    </row>
    <row r="179" spans="1:7" x14ac:dyDescent="0.25">
      <c r="A179" s="1">
        <v>21.875</v>
      </c>
      <c r="B179" s="1">
        <f>STDEV('ID-41'!B186,'ID-52'!B186,'ID-64'!B186,'ID-74'!B186,'ID-77'!B186)</f>
        <v>6.3615612851701351E-13</v>
      </c>
      <c r="C179" s="1">
        <f>STDEV('ID-23'!B186,'ID-25'!B186,'ID-66'!B186)</f>
        <v>1.86578147672876E-13</v>
      </c>
      <c r="E179" s="1">
        <v>21.875</v>
      </c>
      <c r="F179" s="15">
        <f>STDEV('ID-41'!B186,'ID-52'!B186,'ID-64'!B186,'ID-74'!B186,'ID-77'!B186)/SQRT('Sample number'!$C$4)</f>
        <v>2.8449766953342695E-13</v>
      </c>
      <c r="G179" s="15">
        <f>STDEV('ID-23'!B186,'ID-25'!B186,'ID-66'!B186)/SQRT('Sample number'!$F$4)</f>
        <v>1.0772094378383671E-13</v>
      </c>
    </row>
    <row r="180" spans="1:7" x14ac:dyDescent="0.25">
      <c r="A180" s="1">
        <v>22</v>
      </c>
      <c r="B180" s="1">
        <f>STDEV('ID-41'!B187,'ID-52'!B187,'ID-64'!B187,'ID-74'!B187,'ID-77'!B187)</f>
        <v>6.3871633563757189E-13</v>
      </c>
      <c r="C180" s="1">
        <f>STDEV('ID-23'!B187,'ID-25'!B187,'ID-66'!B187)</f>
        <v>2.0141490949238089E-13</v>
      </c>
      <c r="E180" s="1">
        <v>22</v>
      </c>
      <c r="F180" s="15">
        <f>STDEV('ID-41'!B187,'ID-52'!B187,'ID-64'!B187,'ID-74'!B187,'ID-77'!B187)/SQRT('Sample number'!$C$4)</f>
        <v>2.8564262896503643E-13</v>
      </c>
      <c r="G180" s="15">
        <f>STDEV('ID-23'!B187,'ID-25'!B187,'ID-66'!B187)/SQRT('Sample number'!$F$4)</f>
        <v>1.1628695221423023E-13</v>
      </c>
    </row>
    <row r="181" spans="1:7" x14ac:dyDescent="0.25">
      <c r="A181" s="1">
        <v>22.125</v>
      </c>
      <c r="B181" s="1">
        <f>STDEV('ID-41'!B188,'ID-52'!B188,'ID-64'!B188,'ID-74'!B188,'ID-77'!B188)</f>
        <v>6.3930910073032416E-13</v>
      </c>
      <c r="C181" s="1">
        <f>STDEV('ID-23'!B188,'ID-25'!B188,'ID-66'!B188)</f>
        <v>2.0350561135119668E-13</v>
      </c>
      <c r="E181" s="1">
        <v>22.125</v>
      </c>
      <c r="F181" s="15">
        <f>STDEV('ID-41'!B188,'ID-52'!B188,'ID-64'!B188,'ID-74'!B188,'ID-77'!B188)/SQRT('Sample number'!$C$4)</f>
        <v>2.8590772157345302E-13</v>
      </c>
      <c r="G181" s="15">
        <f>STDEV('ID-23'!B188,'ID-25'!B188,'ID-66'!B188)/SQRT('Sample number'!$F$4)</f>
        <v>1.1749401949521277E-13</v>
      </c>
    </row>
    <row r="182" spans="1:7" x14ac:dyDescent="0.25">
      <c r="A182" s="1">
        <v>22.25</v>
      </c>
      <c r="B182" s="1">
        <f>STDEV('ID-41'!B189,'ID-52'!B189,'ID-64'!B189,'ID-74'!B189,'ID-77'!B189)</f>
        <v>6.4868930792979545E-13</v>
      </c>
      <c r="C182" s="1">
        <f>STDEV('ID-23'!B189,'ID-25'!B189,'ID-66'!B189)</f>
        <v>1.379257217338375E-13</v>
      </c>
      <c r="E182" s="1">
        <v>22.25</v>
      </c>
      <c r="F182" s="15">
        <f>STDEV('ID-41'!B189,'ID-52'!B189,'ID-64'!B189,'ID-74'!B189,'ID-77'!B189)/SQRT('Sample number'!$C$4)</f>
        <v>2.9010267776166316E-13</v>
      </c>
      <c r="G182" s="15">
        <f>STDEV('ID-23'!B189,'ID-25'!B189,'ID-66'!B189)/SQRT('Sample number'!$F$4)</f>
        <v>7.9631452571204502E-14</v>
      </c>
    </row>
    <row r="183" spans="1:7" x14ac:dyDescent="0.25">
      <c r="A183" s="1">
        <v>22.375</v>
      </c>
      <c r="B183" s="1">
        <f>STDEV('ID-41'!B190,'ID-52'!B190,'ID-64'!B190,'ID-74'!B190,'ID-77'!B190)</f>
        <v>6.4527197395141535E-13</v>
      </c>
      <c r="C183" s="1">
        <f>STDEV('ID-23'!B190,'ID-25'!B190,'ID-66'!B190)</f>
        <v>8.1602372776843679E-14</v>
      </c>
      <c r="E183" s="1">
        <v>22.375</v>
      </c>
      <c r="F183" s="15">
        <f>STDEV('ID-41'!B190,'ID-52'!B190,'ID-64'!B190,'ID-74'!B190,'ID-77'!B190)/SQRT('Sample number'!$C$4)</f>
        <v>2.8857439954616766E-13</v>
      </c>
      <c r="G183" s="15">
        <f>STDEV('ID-23'!B190,'ID-25'!B190,'ID-66'!B190)/SQRT('Sample number'!$F$4)</f>
        <v>4.711315188922289E-14</v>
      </c>
    </row>
    <row r="184" spans="1:7" x14ac:dyDescent="0.25">
      <c r="A184" s="1">
        <v>22.5</v>
      </c>
      <c r="B184" s="1">
        <f>STDEV('ID-41'!B191,'ID-52'!B191,'ID-64'!B191,'ID-74'!B191,'ID-77'!B191)</f>
        <v>6.4622925954594622E-13</v>
      </c>
      <c r="C184" s="1">
        <f>STDEV('ID-23'!B191,'ID-25'!B191,'ID-66'!B191)</f>
        <v>7.3757948279909707E-14</v>
      </c>
      <c r="E184" s="1">
        <v>22.5</v>
      </c>
      <c r="F184" s="15">
        <f>STDEV('ID-41'!B191,'ID-52'!B191,'ID-64'!B191,'ID-74'!B191,'ID-77'!B191)/SQRT('Sample number'!$C$4)</f>
        <v>2.8900251067881811E-13</v>
      </c>
      <c r="G184" s="15">
        <f>STDEV('ID-23'!B191,'ID-25'!B191,'ID-66'!B191)/SQRT('Sample number'!$F$4)</f>
        <v>4.2584171294280364E-14</v>
      </c>
    </row>
    <row r="185" spans="1:7" x14ac:dyDescent="0.25">
      <c r="A185" s="1">
        <v>22.625</v>
      </c>
      <c r="B185" s="1">
        <f>STDEV('ID-41'!B192,'ID-52'!B192,'ID-64'!B192,'ID-74'!B192,'ID-77'!B192)</f>
        <v>6.4638018178491436E-13</v>
      </c>
      <c r="C185" s="1">
        <f>STDEV('ID-23'!B192,'ID-25'!B192,'ID-66'!B192)</f>
        <v>6.1949202246699924E-14</v>
      </c>
      <c r="E185" s="1">
        <v>22.625</v>
      </c>
      <c r="F185" s="15">
        <f>STDEV('ID-41'!B192,'ID-52'!B192,'ID-64'!B192,'ID-74'!B192,'ID-77'!B192)/SQRT('Sample number'!$C$4)</f>
        <v>2.8907000515594797E-13</v>
      </c>
      <c r="G185" s="15">
        <f>STDEV('ID-23'!B192,'ID-25'!B192,'ID-66'!B192)/SQRT('Sample number'!$F$4)</f>
        <v>3.576638859321477E-14</v>
      </c>
    </row>
    <row r="186" spans="1:7" x14ac:dyDescent="0.25">
      <c r="A186" s="1">
        <v>22.75</v>
      </c>
      <c r="B186" s="1">
        <f>STDEV('ID-41'!B193,'ID-52'!B193,'ID-64'!B193,'ID-74'!B193,'ID-77'!B193)</f>
        <v>6.3383948160529917E-13</v>
      </c>
      <c r="C186" s="1">
        <f>STDEV('ID-23'!B193,'ID-25'!B193,'ID-66'!B193)</f>
        <v>3.7382411182060567E-14</v>
      </c>
      <c r="E186" s="1">
        <v>22.75</v>
      </c>
      <c r="F186" s="15">
        <f>STDEV('ID-41'!B193,'ID-52'!B193,'ID-64'!B193,'ID-74'!B193,'ID-77'!B193)/SQRT('Sample number'!$C$4)</f>
        <v>2.8346163353853528E-13</v>
      </c>
      <c r="G186" s="15">
        <f>STDEV('ID-23'!B193,'ID-25'!B193,'ID-66'!B193)/SQRT('Sample number'!$F$4)</f>
        <v>2.1582745158919944E-14</v>
      </c>
    </row>
    <row r="187" spans="1:7" x14ac:dyDescent="0.25">
      <c r="A187" s="1">
        <v>22.875</v>
      </c>
      <c r="B187" s="1">
        <f>STDEV('ID-41'!B194,'ID-52'!B194,'ID-64'!B194,'ID-74'!B194,'ID-77'!B194)</f>
        <v>6.192978121570524E-13</v>
      </c>
      <c r="C187" s="1">
        <f>STDEV('ID-23'!B194,'ID-25'!B194,'ID-66'!B194)</f>
        <v>7.2745876732379818E-14</v>
      </c>
      <c r="E187" s="1">
        <v>22.875</v>
      </c>
      <c r="F187" s="15">
        <f>STDEV('ID-41'!B194,'ID-52'!B194,'ID-64'!B194,'ID-74'!B194,'ID-77'!B194)/SQRT('Sample number'!$C$4)</f>
        <v>2.7695840126001296E-13</v>
      </c>
      <c r="G187" s="15">
        <f>STDEV('ID-23'!B194,'ID-25'!B194,'ID-66'!B194)/SQRT('Sample number'!$F$4)</f>
        <v>4.1999851513874822E-14</v>
      </c>
    </row>
    <row r="188" spans="1:7" x14ac:dyDescent="0.25">
      <c r="A188" s="1">
        <v>23</v>
      </c>
      <c r="B188" s="1">
        <f>STDEV('ID-41'!B195,'ID-52'!B195,'ID-64'!B195,'ID-74'!B195,'ID-77'!B195)</f>
        <v>6.1356441747880241E-13</v>
      </c>
      <c r="C188" s="1">
        <f>STDEV('ID-23'!B195,'ID-25'!B195,'ID-66'!B195)</f>
        <v>8.885464140223924E-14</v>
      </c>
      <c r="E188" s="1">
        <v>23</v>
      </c>
      <c r="F188" s="15">
        <f>STDEV('ID-41'!B195,'ID-52'!B195,'ID-64'!B195,'ID-74'!B195,'ID-77'!B195)/SQRT('Sample number'!$C$4)</f>
        <v>2.7439434921153243E-13</v>
      </c>
      <c r="G188" s="15">
        <f>STDEV('ID-23'!B195,'ID-25'!B195,'ID-66'!B195)/SQRT('Sample number'!$F$4)</f>
        <v>5.1300251132330494E-14</v>
      </c>
    </row>
    <row r="189" spans="1:7" x14ac:dyDescent="0.25">
      <c r="A189" s="1">
        <v>23.125</v>
      </c>
      <c r="B189" s="1">
        <f>STDEV('ID-41'!B196,'ID-52'!B196,'ID-64'!B196,'ID-74'!B196,'ID-77'!B196)</f>
        <v>6.086339948289852E-13</v>
      </c>
      <c r="C189" s="1">
        <f>STDEV('ID-23'!B196,'ID-25'!B196,'ID-66'!B196)</f>
        <v>8.9252510161908842E-14</v>
      </c>
      <c r="E189" s="1">
        <v>23.125</v>
      </c>
      <c r="F189" s="15">
        <f>STDEV('ID-41'!B196,'ID-52'!B196,'ID-64'!B196,'ID-74'!B196,'ID-77'!B196)/SQRT('Sample number'!$C$4)</f>
        <v>2.7218939717097327E-13</v>
      </c>
      <c r="G189" s="15">
        <f>STDEV('ID-23'!B196,'ID-25'!B196,'ID-66'!B196)/SQRT('Sample number'!$F$4)</f>
        <v>5.1529960767827882E-14</v>
      </c>
    </row>
    <row r="190" spans="1:7" x14ac:dyDescent="0.25">
      <c r="A190" s="1">
        <v>23.25</v>
      </c>
      <c r="B190" s="1">
        <f>STDEV('ID-41'!B197,'ID-52'!B197,'ID-64'!B197,'ID-74'!B197,'ID-77'!B197)</f>
        <v>6.0803673448238347E-13</v>
      </c>
      <c r="C190" s="1">
        <f>STDEV('ID-23'!B197,'ID-25'!B197,'ID-66'!B197)</f>
        <v>7.7443890179689567E-14</v>
      </c>
      <c r="E190" s="1">
        <v>23.25</v>
      </c>
      <c r="F190" s="15">
        <f>STDEV('ID-41'!B197,'ID-52'!B197,'ID-64'!B197,'ID-74'!B197,'ID-77'!B197)/SQRT('Sample number'!$C$4)</f>
        <v>2.7192229422391994E-13</v>
      </c>
      <c r="G190" s="15">
        <f>STDEV('ID-23'!B197,'ID-25'!B197,'ID-66'!B197)/SQRT('Sample number'!$F$4)</f>
        <v>4.4712250842335588E-14</v>
      </c>
    </row>
    <row r="191" spans="1:7" x14ac:dyDescent="0.25">
      <c r="A191" s="1">
        <v>23.375</v>
      </c>
      <c r="B191" s="1">
        <f>STDEV('ID-41'!B198,'ID-52'!B198,'ID-64'!B198,'ID-74'!B198,'ID-77'!B198)</f>
        <v>6.1273063984957444E-13</v>
      </c>
      <c r="C191" s="1">
        <f>STDEV('ID-23'!B198,'ID-25'!B198,'ID-66'!B198)</f>
        <v>9.0070665587502192E-14</v>
      </c>
      <c r="E191" s="1">
        <v>23.375</v>
      </c>
      <c r="F191" s="15">
        <f>STDEV('ID-41'!B198,'ID-52'!B198,'ID-64'!B198,'ID-74'!B198,'ID-77'!B198)/SQRT('Sample number'!$C$4)</f>
        <v>2.74021472520118E-13</v>
      </c>
      <c r="G191" s="15">
        <f>STDEV('ID-23'!B198,'ID-25'!B198,'ID-66'!B198)/SQRT('Sample number'!$F$4)</f>
        <v>5.2002323023033158E-14</v>
      </c>
    </row>
    <row r="192" spans="1:7" x14ac:dyDescent="0.25">
      <c r="A192" s="1">
        <v>23.5</v>
      </c>
      <c r="B192" s="1">
        <f>STDEV('ID-41'!B199,'ID-52'!B199,'ID-64'!B199,'ID-74'!B199,'ID-77'!B199)</f>
        <v>6.0922337526325955E-13</v>
      </c>
      <c r="C192" s="1">
        <f>STDEV('ID-23'!B199,'ID-25'!B199,'ID-66'!B199)</f>
        <v>1.1781464347616039E-13</v>
      </c>
      <c r="E192" s="1">
        <v>23.5</v>
      </c>
      <c r="F192" s="15">
        <f>STDEV('ID-41'!B199,'ID-52'!B199,'ID-64'!B199,'ID-74'!B199,'ID-77'!B199)/SQRT('Sample number'!$C$4)</f>
        <v>2.7245297611410244E-13</v>
      </c>
      <c r="G192" s="15">
        <f>STDEV('ID-23'!B199,'ID-25'!B199,'ID-66'!B199)/SQRT('Sample number'!$F$4)</f>
        <v>6.8020316125440991E-14</v>
      </c>
    </row>
    <row r="193" spans="1:7" x14ac:dyDescent="0.25">
      <c r="A193" s="1">
        <v>23.625</v>
      </c>
      <c r="B193" s="1">
        <f>STDEV('ID-41'!B200,'ID-52'!B200,'ID-64'!B200,'ID-74'!B200,'ID-77'!B200)</f>
        <v>6.0954720256061813E-13</v>
      </c>
      <c r="C193" s="1">
        <f>STDEV('ID-23'!B200,'ID-25'!B200,'ID-66'!B200)</f>
        <v>1.094036603660654E-13</v>
      </c>
      <c r="E193" s="1">
        <v>23.625</v>
      </c>
      <c r="F193" s="15">
        <f>STDEV('ID-41'!B200,'ID-52'!B200,'ID-64'!B200,'ID-74'!B200,'ID-77'!B200)/SQRT('Sample number'!$C$4)</f>
        <v>2.7259779608407519E-13</v>
      </c>
      <c r="G193" s="15">
        <f>STDEV('ID-23'!B200,'ID-25'!B200,'ID-66'!B200)/SQRT('Sample number'!$F$4)</f>
        <v>6.3164232762678259E-14</v>
      </c>
    </row>
    <row r="194" spans="1:7" x14ac:dyDescent="0.25">
      <c r="A194" s="1">
        <v>23.75</v>
      </c>
      <c r="B194" s="1">
        <f>STDEV('ID-41'!B201,'ID-52'!B201,'ID-64'!B201,'ID-74'!B201,'ID-77'!B201)</f>
        <v>6.111656477303072E-13</v>
      </c>
      <c r="C194" s="1">
        <f>STDEV('ID-23'!B201,'ID-25'!B201,'ID-66'!B201)</f>
        <v>1.2164761435034507E-13</v>
      </c>
      <c r="E194" s="1">
        <v>23.75</v>
      </c>
      <c r="F194" s="15">
        <f>STDEV('ID-41'!B201,'ID-52'!B201,'ID-64'!B201,'ID-74'!B201,'ID-77'!B201)/SQRT('Sample number'!$C$4)</f>
        <v>2.7332158676753136E-13</v>
      </c>
      <c r="G194" s="15">
        <f>STDEV('ID-23'!B201,'ID-25'!B201,'ID-66'!B201)/SQRT('Sample number'!$F$4)</f>
        <v>7.0233282891447517E-14</v>
      </c>
    </row>
    <row r="195" spans="1:7" x14ac:dyDescent="0.25">
      <c r="A195" s="1">
        <v>23.875</v>
      </c>
      <c r="B195" s="1">
        <f>STDEV('ID-41'!B202,'ID-52'!B202,'ID-64'!B202,'ID-74'!B202,'ID-77'!B202)</f>
        <v>6.1037051334383464E-13</v>
      </c>
      <c r="C195" s="1">
        <f>STDEV('ID-23'!B202,'ID-25'!B202,'ID-66'!B202)</f>
        <v>9.4785018484374398E-14</v>
      </c>
      <c r="E195" s="1">
        <v>23.875</v>
      </c>
      <c r="F195" s="15">
        <f>STDEV('ID-41'!B202,'ID-52'!B202,'ID-64'!B202,'ID-74'!B202,'ID-77'!B202)/SQRT('Sample number'!$C$4)</f>
        <v>2.7296599185965133E-13</v>
      </c>
      <c r="G195" s="15">
        <f>STDEV('ID-23'!B202,'ID-25'!B202,'ID-66'!B202)/SQRT('Sample number'!$F$4)</f>
        <v>5.4724155937097218E-14</v>
      </c>
    </row>
    <row r="196" spans="1:7" x14ac:dyDescent="0.25">
      <c r="A196" s="1">
        <v>24</v>
      </c>
      <c r="B196" s="1">
        <f>STDEV('ID-41'!B203,'ID-52'!B203,'ID-64'!B203,'ID-74'!B203,'ID-77'!B203)</f>
        <v>6.1618404129574252E-13</v>
      </c>
      <c r="C196" s="1">
        <f>STDEV('ID-23'!B203,'ID-25'!B203,'ID-66'!B203)</f>
        <v>1.0540163020490576E-13</v>
      </c>
      <c r="E196" s="1">
        <v>24</v>
      </c>
      <c r="F196" s="15">
        <f>STDEV('ID-41'!B203,'ID-52'!B203,'ID-64'!B203,'ID-74'!B203,'ID-77'!B203)/SQRT('Sample number'!$C$4)</f>
        <v>2.7556588059756357E-13</v>
      </c>
      <c r="G196" s="15">
        <f>STDEV('ID-23'!B203,'ID-25'!B203,'ID-66'!B203)/SQRT('Sample number'!$F$4)</f>
        <v>6.0853659571827731E-14</v>
      </c>
    </row>
    <row r="197" spans="1:7" x14ac:dyDescent="0.25">
      <c r="A197" s="1">
        <v>24.125</v>
      </c>
      <c r="B197" s="1">
        <f>STDEV('ID-41'!B204,'ID-52'!B204,'ID-64'!B204,'ID-74'!B204,'ID-77'!B204)</f>
        <v>6.2142903655793757E-13</v>
      </c>
      <c r="C197" s="1">
        <f>STDEV('ID-23'!B204,'ID-25'!B204,'ID-66'!B204)</f>
        <v>9.6364456316314983E-14</v>
      </c>
      <c r="E197" s="1">
        <v>24.125</v>
      </c>
      <c r="F197" s="15">
        <f>STDEV('ID-41'!B204,'ID-52'!B204,'ID-64'!B204,'ID-74'!B204,'ID-77'!B204)/SQRT('Sample number'!$C$4)</f>
        <v>2.7791151378715007E-13</v>
      </c>
      <c r="G197" s="15">
        <f>STDEV('ID-23'!B204,'ID-25'!B204,'ID-66'!B204)/SQRT('Sample number'!$F$4)</f>
        <v>5.5636044794536389E-14</v>
      </c>
    </row>
    <row r="198" spans="1:7" x14ac:dyDescent="0.25">
      <c r="A198" s="1">
        <v>24.25</v>
      </c>
      <c r="B198" s="1">
        <f>STDEV('ID-41'!B205,'ID-52'!B205,'ID-64'!B205,'ID-74'!B205,'ID-77'!B205)</f>
        <v>6.2745749715926579E-13</v>
      </c>
      <c r="C198" s="1">
        <f>STDEV('ID-23'!B205,'ID-25'!B205,'ID-66'!B205)</f>
        <v>9.0291165582138224E-14</v>
      </c>
      <c r="E198" s="1">
        <v>24.25</v>
      </c>
      <c r="F198" s="15">
        <f>STDEV('ID-41'!B205,'ID-52'!B205,'ID-64'!B205,'ID-74'!B205,'ID-77'!B205)/SQRT('Sample number'!$C$4)</f>
        <v>2.8060752332799988E-13</v>
      </c>
      <c r="G198" s="15">
        <f>STDEV('ID-23'!B205,'ID-25'!B205,'ID-66'!B205)/SQRT('Sample number'!$F$4)</f>
        <v>5.2129628754292577E-14</v>
      </c>
    </row>
    <row r="199" spans="1:7" x14ac:dyDescent="0.25">
      <c r="A199" s="1">
        <v>24.375</v>
      </c>
      <c r="B199" s="1">
        <f>STDEV('ID-41'!B206,'ID-52'!B206,'ID-64'!B206,'ID-74'!B206,'ID-77'!B206)</f>
        <v>6.4057529644631243E-13</v>
      </c>
      <c r="C199" s="1">
        <f>STDEV('ID-23'!B206,'ID-25'!B206,'ID-66'!B206)</f>
        <v>8.4660778237170969E-14</v>
      </c>
      <c r="E199" s="1">
        <v>24.375</v>
      </c>
      <c r="F199" s="15">
        <f>STDEV('ID-41'!B206,'ID-52'!B206,'ID-64'!B206,'ID-74'!B206,'ID-77'!B206)/SQRT('Sample number'!$C$4)</f>
        <v>2.8647398151220678E-13</v>
      </c>
      <c r="G199" s="15">
        <f>STDEV('ID-23'!B206,'ID-25'!B206,'ID-66'!B206)/SQRT('Sample number'!$F$4)</f>
        <v>4.887892310503387E-14</v>
      </c>
    </row>
    <row r="200" spans="1:7" x14ac:dyDescent="0.25">
      <c r="A200" s="1">
        <v>24.5</v>
      </c>
      <c r="B200" s="1">
        <f>STDEV('ID-41'!B207,'ID-52'!B207,'ID-64'!B207,'ID-74'!B207,'ID-77'!B207)</f>
        <v>6.3619843684991627E-13</v>
      </c>
      <c r="C200" s="1">
        <f>STDEV('ID-23'!B207,'ID-25'!B207,'ID-66'!B207)</f>
        <v>9.3522608945495737E-14</v>
      </c>
      <c r="E200" s="1">
        <v>24.5</v>
      </c>
      <c r="F200" s="15">
        <f>STDEV('ID-41'!B207,'ID-52'!B207,'ID-64'!B207,'ID-74'!B207,'ID-77'!B207)/SQRT('Sample number'!$C$4)</f>
        <v>2.8451659039510395E-13</v>
      </c>
      <c r="G200" s="15">
        <f>STDEV('ID-23'!B207,'ID-25'!B207,'ID-66'!B207)/SQRT('Sample number'!$F$4)</f>
        <v>5.3995303449998071E-14</v>
      </c>
    </row>
    <row r="201" spans="1:7" x14ac:dyDescent="0.25">
      <c r="A201" s="1">
        <v>24.625</v>
      </c>
      <c r="B201" s="1">
        <f>STDEV('ID-41'!B208,'ID-52'!B208,'ID-64'!B208,'ID-74'!B208,'ID-77'!B208)</f>
        <v>6.3048641110584879E-13</v>
      </c>
      <c r="C201" s="1">
        <f>STDEV('ID-23'!B208,'ID-25'!B208,'ID-66'!B208)</f>
        <v>7.4924977826718433E-14</v>
      </c>
      <c r="E201" s="1">
        <v>24.625</v>
      </c>
      <c r="F201" s="15">
        <f>STDEV('ID-41'!B208,'ID-52'!B208,'ID-64'!B208,'ID-74'!B208,'ID-77'!B208)/SQRT('Sample number'!$C$4)</f>
        <v>2.8196209482451124E-13</v>
      </c>
      <c r="G201" s="15">
        <f>STDEV('ID-23'!B208,'ID-25'!B208,'ID-66'!B208)/SQRT('Sample number'!$F$4)</f>
        <v>4.3257956117282632E-14</v>
      </c>
    </row>
    <row r="202" spans="1:7" x14ac:dyDescent="0.25">
      <c r="A202" s="1">
        <v>24.75</v>
      </c>
      <c r="B202" s="1">
        <f>STDEV('ID-41'!B209,'ID-52'!B209,'ID-64'!B209,'ID-74'!B209,'ID-77'!B209)</f>
        <v>6.3430635264843963E-13</v>
      </c>
      <c r="C202" s="1">
        <f>STDEV('ID-23'!B209,'ID-25'!B209,'ID-66'!B209)</f>
        <v>8.9984198326535908E-14</v>
      </c>
      <c r="E202" s="1">
        <v>24.75</v>
      </c>
      <c r="F202" s="15">
        <f>STDEV('ID-41'!B209,'ID-52'!B209,'ID-64'!B209,'ID-74'!B209,'ID-77'!B209)/SQRT('Sample number'!$C$4)</f>
        <v>2.8367042461637296E-13</v>
      </c>
      <c r="G202" s="15">
        <f>STDEV('ID-23'!B209,'ID-25'!B209,'ID-66'!B209)/SQRT('Sample number'!$F$4)</f>
        <v>5.1952401126638181E-14</v>
      </c>
    </row>
    <row r="203" spans="1:7" x14ac:dyDescent="0.25">
      <c r="A203" s="1">
        <v>24.875</v>
      </c>
      <c r="B203" s="1">
        <f>STDEV('ID-41'!B210,'ID-52'!B210,'ID-64'!B210,'ID-74'!B210,'ID-77'!B210)</f>
        <v>6.3704488333968297E-13</v>
      </c>
      <c r="C203" s="1">
        <f>STDEV('ID-23'!B210,'ID-25'!B210,'ID-66'!B210)</f>
        <v>1.1135271675720219E-13</v>
      </c>
      <c r="E203" s="1">
        <v>24.875</v>
      </c>
      <c r="F203" s="15">
        <f>STDEV('ID-41'!B210,'ID-52'!B210,'ID-64'!B210,'ID-74'!B210,'ID-77'!B210)/SQRT('Sample number'!$C$4)</f>
        <v>2.8489513277319084E-13</v>
      </c>
      <c r="G203" s="15">
        <f>STDEV('ID-23'!B210,'ID-25'!B210,'ID-66'!B210)/SQRT('Sample number'!$F$4)</f>
        <v>6.4289520994766836E-14</v>
      </c>
    </row>
    <row r="204" spans="1:7" x14ac:dyDescent="0.25">
      <c r="A204" s="1">
        <v>25</v>
      </c>
      <c r="B204" s="1">
        <f>STDEV('ID-41'!B211,'ID-52'!B211,'ID-64'!B211,'ID-74'!B211,'ID-77'!B211)</f>
        <v>6.3526530786482447E-13</v>
      </c>
      <c r="C204" s="1">
        <f>STDEV('ID-23'!B211,'ID-25'!B211,'ID-66'!B211)</f>
        <v>1.3288520152550713E-13</v>
      </c>
      <c r="E204" s="1">
        <v>25</v>
      </c>
      <c r="F204" s="15">
        <f>STDEV('ID-41'!B211,'ID-52'!B211,'ID-64'!B211,'ID-74'!B211,'ID-77'!B211)/SQRT('Sample number'!$C$4)</f>
        <v>2.8409928242661586E-13</v>
      </c>
      <c r="G204" s="15">
        <f>STDEV('ID-23'!B211,'ID-25'!B211,'ID-66'!B211)/SQRT('Sample number'!$F$4)</f>
        <v>7.6721306872069214E-14</v>
      </c>
    </row>
    <row r="205" spans="1:7" x14ac:dyDescent="0.25">
      <c r="A205" s="1">
        <v>25.125</v>
      </c>
      <c r="B205" s="1">
        <f>STDEV('ID-41'!B212,'ID-52'!B212,'ID-64'!B212,'ID-74'!B212,'ID-77'!B212)</f>
        <v>6.4420214856708584E-13</v>
      </c>
      <c r="C205" s="1">
        <f>STDEV('ID-23'!B212,'ID-25'!B212,'ID-66'!B212)</f>
        <v>1.5868554804211144E-13</v>
      </c>
      <c r="E205" s="1">
        <v>25.125</v>
      </c>
      <c r="F205" s="15">
        <f>STDEV('ID-41'!B212,'ID-52'!B212,'ID-64'!B212,'ID-74'!B212,'ID-77'!B212)/SQRT('Sample number'!$C$4)</f>
        <v>2.880959590894845E-13</v>
      </c>
      <c r="G205" s="15">
        <f>STDEV('ID-23'!B212,'ID-25'!B212,'ID-66'!B212)/SQRT('Sample number'!$F$4)</f>
        <v>9.1617143878616333E-14</v>
      </c>
    </row>
    <row r="206" spans="1:7" x14ac:dyDescent="0.25">
      <c r="A206" s="1">
        <v>25.25</v>
      </c>
      <c r="B206" s="1">
        <f>STDEV('ID-41'!B213,'ID-52'!B213,'ID-64'!B213,'ID-74'!B213,'ID-77'!B213)</f>
        <v>6.4260666495143044E-13</v>
      </c>
      <c r="C206" s="1">
        <f>STDEV('ID-23'!B213,'ID-25'!B213,'ID-66'!B213)</f>
        <v>1.7088411642699106E-13</v>
      </c>
      <c r="E206" s="1">
        <v>25.25</v>
      </c>
      <c r="F206" s="15">
        <f>STDEV('ID-41'!B213,'ID-52'!B213,'ID-64'!B213,'ID-74'!B213,'ID-77'!B213)/SQRT('Sample number'!$C$4)</f>
        <v>2.8738243712516599E-13</v>
      </c>
      <c r="G206" s="15">
        <f>STDEV('ID-23'!B213,'ID-25'!B213,'ID-66'!B213)/SQRT('Sample number'!$F$4)</f>
        <v>9.8659990619354647E-14</v>
      </c>
    </row>
    <row r="207" spans="1:7" x14ac:dyDescent="0.25">
      <c r="A207" s="1">
        <v>25.375</v>
      </c>
      <c r="B207" s="1">
        <f>STDEV('ID-41'!B214,'ID-52'!B214,'ID-64'!B214,'ID-74'!B214,'ID-77'!B214)</f>
        <v>6.5208878459850558E-13</v>
      </c>
      <c r="C207" s="1">
        <f>STDEV('ID-23'!B214,'ID-25'!B214,'ID-66'!B214)</f>
        <v>2.3652564525583304E-13</v>
      </c>
      <c r="E207" s="1">
        <v>25.375</v>
      </c>
      <c r="F207" s="15">
        <f>STDEV('ID-41'!B214,'ID-52'!B214,'ID-64'!B214,'ID-74'!B214,'ID-77'!B214)/SQRT('Sample number'!$C$4)</f>
        <v>2.9162296994549527E-13</v>
      </c>
      <c r="G207" s="15">
        <f>STDEV('ID-23'!B214,'ID-25'!B214,'ID-66'!B214)/SQRT('Sample number'!$F$4)</f>
        <v>1.3655814495870514E-13</v>
      </c>
    </row>
    <row r="208" spans="1:7" x14ac:dyDescent="0.25">
      <c r="A208" s="1">
        <v>25.5</v>
      </c>
      <c r="B208" s="1">
        <f>STDEV('ID-41'!B215,'ID-52'!B215,'ID-64'!B215,'ID-74'!B215,'ID-77'!B215)</f>
        <v>6.4940664135218823E-13</v>
      </c>
      <c r="C208" s="1">
        <f>STDEV('ID-23'!B215,'ID-25'!B215,'ID-66'!B215)</f>
        <v>2.2955095667576872E-13</v>
      </c>
      <c r="E208" s="1">
        <v>25.5</v>
      </c>
      <c r="F208" s="15">
        <f>STDEV('ID-41'!B215,'ID-52'!B215,'ID-64'!B215,'ID-74'!B215,'ID-77'!B215)/SQRT('Sample number'!$C$4)</f>
        <v>2.9042347902066376E-13</v>
      </c>
      <c r="G208" s="15">
        <f>STDEV('ID-23'!B215,'ID-25'!B215,'ID-66'!B215)/SQRT('Sample number'!$F$4)</f>
        <v>1.3253130662949121E-13</v>
      </c>
    </row>
    <row r="209" spans="1:7" x14ac:dyDescent="0.25">
      <c r="A209" s="1">
        <v>25.625</v>
      </c>
      <c r="B209" s="1">
        <f>STDEV('ID-41'!B216,'ID-52'!B216,'ID-64'!B216,'ID-74'!B216,'ID-77'!B216)</f>
        <v>6.4932594822963518E-13</v>
      </c>
      <c r="C209" s="1">
        <f>STDEV('ID-23'!B216,'ID-25'!B216,'ID-66'!B216)</f>
        <v>2.5297012112369493E-13</v>
      </c>
      <c r="E209" s="1">
        <v>25.625</v>
      </c>
      <c r="F209" s="15">
        <f>STDEV('ID-41'!B216,'ID-52'!B216,'ID-64'!B216,'ID-74'!B216,'ID-77'!B216)/SQRT('Sample number'!$C$4)</f>
        <v>2.9038739195919466E-13</v>
      </c>
      <c r="G209" s="15">
        <f>STDEV('ID-23'!B216,'ID-25'!B216,'ID-66'!B216)/SQRT('Sample number'!$F$4)</f>
        <v>1.4605236752769751E-13</v>
      </c>
    </row>
    <row r="210" spans="1:7" x14ac:dyDescent="0.25">
      <c r="A210" s="1">
        <v>25.75</v>
      </c>
      <c r="B210" s="1">
        <f>STDEV('ID-41'!B217,'ID-52'!B217,'ID-64'!B217,'ID-74'!B217,'ID-77'!B217)</f>
        <v>6.5713846741460787E-13</v>
      </c>
      <c r="C210" s="1">
        <f>STDEV('ID-23'!B217,'ID-25'!B217,'ID-66'!B217)</f>
        <v>2.6363952840297823E-13</v>
      </c>
      <c r="E210" s="1">
        <v>25.75</v>
      </c>
      <c r="F210" s="15">
        <f>STDEV('ID-41'!B217,'ID-52'!B217,'ID-64'!B217,'ID-74'!B217,'ID-77'!B217)/SQRT('Sample number'!$C$4)</f>
        <v>2.938812567538187E-13</v>
      </c>
      <c r="G210" s="15">
        <f>STDEV('ID-23'!B217,'ID-25'!B217,'ID-66'!B217)/SQRT('Sample number'!$F$4)</f>
        <v>1.5221235269248547E-13</v>
      </c>
    </row>
    <row r="211" spans="1:7" x14ac:dyDescent="0.25">
      <c r="A211" s="1">
        <v>25.875</v>
      </c>
      <c r="B211" s="1">
        <f>STDEV('ID-41'!B218,'ID-52'!B218,'ID-64'!B218,'ID-74'!B218,'ID-77'!B218)</f>
        <v>6.4759306156512043E-13</v>
      </c>
      <c r="C211" s="1">
        <f>STDEV('ID-23'!B218,'ID-25'!B218,'ID-66'!B218)</f>
        <v>2.6050698802715815E-13</v>
      </c>
      <c r="E211" s="1">
        <v>25.875</v>
      </c>
      <c r="F211" s="15">
        <f>STDEV('ID-41'!B218,'ID-52'!B218,'ID-64'!B218,'ID-74'!B218,'ID-77'!B218)/SQRT('Sample number'!$C$4)</f>
        <v>2.896124214833631E-13</v>
      </c>
      <c r="G211" s="15">
        <f>STDEV('ID-23'!B218,'ID-25'!B218,'ID-66'!B218)/SQRT('Sample number'!$F$4)</f>
        <v>1.5040377966325837E-13</v>
      </c>
    </row>
    <row r="212" spans="1:7" x14ac:dyDescent="0.25">
      <c r="A212" s="1">
        <v>26</v>
      </c>
      <c r="B212" s="1">
        <f>STDEV('ID-41'!B219,'ID-52'!B219,'ID-64'!B219,'ID-74'!B219,'ID-77'!B219)</f>
        <v>6.4546608693160236E-13</v>
      </c>
      <c r="C212" s="1">
        <f>STDEV('ID-23'!B219,'ID-25'!B219,'ID-66'!B219)</f>
        <v>2.7315326688756753E-13</v>
      </c>
      <c r="E212" s="1">
        <v>26</v>
      </c>
      <c r="F212" s="15">
        <f>STDEV('ID-41'!B219,'ID-52'!B219,'ID-64'!B219,'ID-74'!B219,'ID-77'!B219)/SQRT('Sample number'!$C$4)</f>
        <v>2.8866120950997028E-13</v>
      </c>
      <c r="G212" s="15">
        <f>STDEV('ID-23'!B219,'ID-25'!B219,'ID-66'!B219)/SQRT('Sample number'!$F$4)</f>
        <v>1.577051121675628E-13</v>
      </c>
    </row>
    <row r="213" spans="1:7" x14ac:dyDescent="0.25">
      <c r="A213" s="1">
        <v>26.125</v>
      </c>
      <c r="B213" s="1">
        <f>STDEV('ID-41'!B220,'ID-52'!B220,'ID-64'!B220,'ID-74'!B220,'ID-77'!B220)</f>
        <v>6.3853026012941897E-13</v>
      </c>
      <c r="C213" s="1">
        <f>STDEV('ID-23'!B220,'ID-25'!B220,'ID-66'!B220)</f>
        <v>2.863758064547234E-13</v>
      </c>
      <c r="E213" s="1">
        <v>26.125</v>
      </c>
      <c r="F213" s="15">
        <f>STDEV('ID-41'!B220,'ID-52'!B220,'ID-64'!B220,'ID-74'!B220,'ID-77'!B220)/SQRT('Sample number'!$C$4)</f>
        <v>2.855594134680009E-13</v>
      </c>
      <c r="G213" s="15">
        <f>STDEV('ID-23'!B220,'ID-25'!B220,'ID-66'!B220)/SQRT('Sample number'!$F$4)</f>
        <v>1.6533914894603073E-13</v>
      </c>
    </row>
    <row r="214" spans="1:7" x14ac:dyDescent="0.25">
      <c r="A214" s="1">
        <v>26.25</v>
      </c>
      <c r="B214" s="1">
        <f>STDEV('ID-41'!B221,'ID-52'!B221,'ID-64'!B221,'ID-74'!B221,'ID-77'!B221)</f>
        <v>6.2877526828455477E-13</v>
      </c>
      <c r="C214" s="1">
        <f>STDEV('ID-23'!B221,'ID-25'!B221,'ID-66'!B221)</f>
        <v>2.4272495561724771E-13</v>
      </c>
      <c r="E214" s="1">
        <v>26.25</v>
      </c>
      <c r="F214" s="15">
        <f>STDEV('ID-41'!B221,'ID-52'!B221,'ID-64'!B221,'ID-74'!B221,'ID-77'!B221)/SQRT('Sample number'!$C$4)</f>
        <v>2.8119684849098639E-13</v>
      </c>
      <c r="G214" s="15">
        <f>STDEV('ID-23'!B221,'ID-25'!B221,'ID-66'!B221)/SQRT('Sample number'!$F$4)</f>
        <v>1.4013731846465794E-13</v>
      </c>
    </row>
    <row r="215" spans="1:7" x14ac:dyDescent="0.25">
      <c r="A215" s="1">
        <v>26.375</v>
      </c>
      <c r="B215" s="1">
        <f>STDEV('ID-41'!B222,'ID-52'!B222,'ID-64'!B222,'ID-74'!B222,'ID-77'!B222)</f>
        <v>6.2689961989389877E-13</v>
      </c>
      <c r="C215" s="1">
        <f>STDEV('ID-23'!B222,'ID-25'!B222,'ID-66'!B222)</f>
        <v>2.2450100205237369E-13</v>
      </c>
      <c r="E215" s="1">
        <v>26.375</v>
      </c>
      <c r="F215" s="15">
        <f>STDEV('ID-41'!B222,'ID-52'!B222,'ID-64'!B222,'ID-74'!B222,'ID-77'!B222)/SQRT('Sample number'!$C$4)</f>
        <v>2.803580330303074E-13</v>
      </c>
      <c r="G215" s="15">
        <f>STDEV('ID-23'!B222,'ID-25'!B222,'ID-66'!B222)/SQRT('Sample number'!$F$4)</f>
        <v>1.2961571396827869E-13</v>
      </c>
    </row>
    <row r="216" spans="1:7" x14ac:dyDescent="0.25">
      <c r="A216" s="1">
        <v>26.5</v>
      </c>
      <c r="B216" s="1">
        <f>STDEV('ID-41'!B223,'ID-52'!B223,'ID-64'!B223,'ID-74'!B223,'ID-77'!B223)</f>
        <v>6.0762315433006694E-13</v>
      </c>
      <c r="C216" s="1">
        <f>STDEV('ID-23'!B223,'ID-25'!B223,'ID-66'!B223)</f>
        <v>1.6640472006694737E-13</v>
      </c>
      <c r="E216" s="1">
        <v>26.5</v>
      </c>
      <c r="F216" s="15">
        <f>STDEV('ID-41'!B223,'ID-52'!B223,'ID-64'!B223,'ID-74'!B223,'ID-77'!B223)/SQRT('Sample number'!$C$4)</f>
        <v>2.7173733555697505E-13</v>
      </c>
      <c r="G216" s="15">
        <f>STDEV('ID-23'!B223,'ID-25'!B223,'ID-66'!B223)/SQRT('Sample number'!$F$4)</f>
        <v>9.6073809925076386E-14</v>
      </c>
    </row>
    <row r="217" spans="1:7" x14ac:dyDescent="0.25">
      <c r="A217" s="1">
        <v>26.625</v>
      </c>
      <c r="B217" s="1">
        <f>STDEV('ID-41'!B224,'ID-52'!B224,'ID-64'!B224,'ID-74'!B224,'ID-77'!B224)</f>
        <v>6.1494871497008852E-13</v>
      </c>
      <c r="C217" s="1">
        <f>STDEV('ID-23'!B224,'ID-25'!B224,'ID-66'!B224)</f>
        <v>1.6465532027107072E-13</v>
      </c>
      <c r="E217" s="1">
        <v>26.625</v>
      </c>
      <c r="F217" s="15">
        <f>STDEV('ID-41'!B224,'ID-52'!B224,'ID-64'!B224,'ID-74'!B224,'ID-77'!B224)/SQRT('Sample number'!$C$4)</f>
        <v>2.7501342586985207E-13</v>
      </c>
      <c r="G217" s="15">
        <f>STDEV('ID-23'!B224,'ID-25'!B224,'ID-66'!B224)/SQRT('Sample number'!$F$4)</f>
        <v>9.5063793482006729E-14</v>
      </c>
    </row>
    <row r="218" spans="1:7" x14ac:dyDescent="0.25">
      <c r="A218" s="1">
        <v>26.75</v>
      </c>
      <c r="B218" s="1">
        <f>STDEV('ID-41'!B225,'ID-52'!B225,'ID-64'!B225,'ID-74'!B225,'ID-77'!B225)</f>
        <v>6.1721480118646346E-13</v>
      </c>
      <c r="C218" s="1">
        <f>STDEV('ID-23'!B225,'ID-25'!B225,'ID-66'!B225)</f>
        <v>1.4303039162307262E-13</v>
      </c>
      <c r="E218" s="1">
        <v>26.75</v>
      </c>
      <c r="F218" s="15">
        <f>STDEV('ID-41'!B225,'ID-52'!B225,'ID-64'!B225,'ID-74'!B225,'ID-77'!B225)/SQRT('Sample number'!$C$4)</f>
        <v>2.7602685043439002E-13</v>
      </c>
      <c r="G218" s="15">
        <f>STDEV('ID-23'!B225,'ID-25'!B225,'ID-66'!B225)/SQRT('Sample number'!$F$4)</f>
        <v>8.2578635105878575E-14</v>
      </c>
    </row>
    <row r="219" spans="1:7" x14ac:dyDescent="0.25">
      <c r="A219" s="1">
        <v>26.875</v>
      </c>
      <c r="B219" s="1">
        <f>STDEV('ID-41'!B226,'ID-52'!B226,'ID-64'!B226,'ID-74'!B226,'ID-77'!B226)</f>
        <v>6.1155970100939814E-13</v>
      </c>
      <c r="C219" s="1">
        <f>STDEV('ID-23'!B226,'ID-25'!B226,'ID-66'!B226)</f>
        <v>1.2577679560537961E-13</v>
      </c>
      <c r="E219" s="1">
        <v>26.875</v>
      </c>
      <c r="F219" s="15">
        <f>STDEV('ID-41'!B226,'ID-52'!B226,'ID-64'!B226,'ID-74'!B226,'ID-77'!B226)/SQRT('Sample number'!$C$4)</f>
        <v>2.734978127512922E-13</v>
      </c>
      <c r="G219" s="15">
        <f>STDEV('ID-23'!B226,'ID-25'!B226,'ID-66'!B226)/SQRT('Sample number'!$F$4)</f>
        <v>7.2617266800574465E-14</v>
      </c>
    </row>
    <row r="220" spans="1:7" x14ac:dyDescent="0.25">
      <c r="A220" s="1">
        <v>27</v>
      </c>
      <c r="B220" s="1">
        <f>STDEV('ID-41'!B227,'ID-52'!B227,'ID-64'!B227,'ID-74'!B227,'ID-77'!B227)</f>
        <v>6.0574183099416536E-13</v>
      </c>
      <c r="C220" s="1">
        <f>STDEV('ID-23'!B227,'ID-25'!B227,'ID-66'!B227)</f>
        <v>1.2316564062593517E-13</v>
      </c>
      <c r="E220" s="1">
        <v>27</v>
      </c>
      <c r="F220" s="15">
        <f>STDEV('ID-41'!B227,'ID-52'!B227,'ID-64'!B227,'ID-74'!B227,'ID-77'!B227)/SQRT('Sample number'!$C$4)</f>
        <v>2.7089598218362856E-13</v>
      </c>
      <c r="G220" s="15">
        <f>STDEV('ID-23'!B227,'ID-25'!B227,'ID-66'!B227)/SQRT('Sample number'!$F$4)</f>
        <v>7.1109715770296389E-14</v>
      </c>
    </row>
    <row r="221" spans="1:7" x14ac:dyDescent="0.25">
      <c r="A221" s="1">
        <v>27.125</v>
      </c>
      <c r="B221" s="1">
        <f>STDEV('ID-41'!B228,'ID-52'!B228,'ID-64'!B228,'ID-74'!B228,'ID-77'!B228)</f>
        <v>5.9967798506600133E-13</v>
      </c>
      <c r="C221" s="1">
        <f>STDEV('ID-23'!B228,'ID-25'!B228,'ID-66'!B228)</f>
        <v>1.5493413648477155E-13</v>
      </c>
      <c r="E221" s="1">
        <v>27.125</v>
      </c>
      <c r="F221" s="15">
        <f>STDEV('ID-41'!B228,'ID-52'!B228,'ID-64'!B228,'ID-74'!B228,'ID-77'!B228)/SQRT('Sample number'!$C$4)</f>
        <v>2.681841478435365E-13</v>
      </c>
      <c r="G221" s="15">
        <f>STDEV('ID-23'!B228,'ID-25'!B228,'ID-66'!B228)/SQRT('Sample number'!$F$4)</f>
        <v>8.9451265406145081E-14</v>
      </c>
    </row>
    <row r="222" spans="1:7" x14ac:dyDescent="0.25">
      <c r="A222" s="1">
        <v>27.25</v>
      </c>
      <c r="B222" s="1">
        <f>STDEV('ID-41'!B229,'ID-52'!B229,'ID-64'!B229,'ID-74'!B229,'ID-77'!B229)</f>
        <v>5.9130951003447505E-13</v>
      </c>
      <c r="C222" s="1">
        <f>STDEV('ID-23'!B229,'ID-25'!B229,'ID-66'!B229)</f>
        <v>1.6212243091561008E-13</v>
      </c>
      <c r="E222" s="1">
        <v>27.25</v>
      </c>
      <c r="F222" s="15">
        <f>STDEV('ID-41'!B229,'ID-52'!B229,'ID-64'!B229,'ID-74'!B229,'ID-77'!B229)/SQRT('Sample number'!$C$4)</f>
        <v>2.6444165203583601E-13</v>
      </c>
      <c r="G222" s="15">
        <f>STDEV('ID-23'!B229,'ID-25'!B229,'ID-66'!B229)/SQRT('Sample number'!$F$4)</f>
        <v>9.3601429130803994E-14</v>
      </c>
    </row>
    <row r="223" spans="1:7" x14ac:dyDescent="0.25">
      <c r="A223" s="1">
        <v>27.375</v>
      </c>
      <c r="B223" s="1">
        <f>STDEV('ID-41'!B230,'ID-52'!B230,'ID-64'!B230,'ID-74'!B230,'ID-77'!B230)</f>
        <v>5.9739131814702218E-13</v>
      </c>
      <c r="C223" s="1">
        <f>STDEV('ID-23'!B230,'ID-25'!B230,'ID-66'!B230)</f>
        <v>1.5467790561410738E-13</v>
      </c>
      <c r="E223" s="1">
        <v>27.375</v>
      </c>
      <c r="F223" s="15">
        <f>STDEV('ID-41'!B230,'ID-52'!B230,'ID-64'!B230,'ID-74'!B230,'ID-77'!B230)/SQRT('Sample number'!$C$4)</f>
        <v>2.6716151930898907E-13</v>
      </c>
      <c r="G223" s="15">
        <f>STDEV('ID-23'!B230,'ID-25'!B230,'ID-66'!B230)/SQRT('Sample number'!$F$4)</f>
        <v>8.9303330443992427E-14</v>
      </c>
    </row>
    <row r="224" spans="1:7" x14ac:dyDescent="0.25">
      <c r="A224" s="1">
        <v>27.5</v>
      </c>
      <c r="B224" s="1">
        <f>STDEV('ID-41'!B231,'ID-52'!B231,'ID-64'!B231,'ID-74'!B231,'ID-77'!B231)</f>
        <v>6.0192462463433272E-13</v>
      </c>
      <c r="C224" s="1">
        <f>STDEV('ID-23'!B231,'ID-25'!B231,'ID-66'!B231)</f>
        <v>9.7744760981731259E-14</v>
      </c>
      <c r="E224" s="1">
        <v>27.5</v>
      </c>
      <c r="F224" s="15">
        <f>STDEV('ID-41'!B231,'ID-52'!B231,'ID-64'!B231,'ID-74'!B231,'ID-77'!B231)/SQRT('Sample number'!$C$4)</f>
        <v>2.6918887560268246E-13</v>
      </c>
      <c r="G224" s="15">
        <f>STDEV('ID-23'!B231,'ID-25'!B231,'ID-66'!B231)/SQRT('Sample number'!$F$4)</f>
        <v>5.6432964064678177E-14</v>
      </c>
    </row>
    <row r="225" spans="1:7" x14ac:dyDescent="0.25">
      <c r="A225" s="1">
        <v>27.625</v>
      </c>
      <c r="B225" s="1">
        <f>STDEV('ID-41'!B232,'ID-52'!B232,'ID-64'!B232,'ID-74'!B232,'ID-77'!B232)</f>
        <v>5.9805662055858158E-13</v>
      </c>
      <c r="C225" s="1">
        <f>STDEV('ID-23'!B232,'ID-25'!B232,'ID-66'!B232)</f>
        <v>1.0686560766838414E-13</v>
      </c>
      <c r="E225" s="1">
        <v>27.625</v>
      </c>
      <c r="F225" s="15">
        <f>STDEV('ID-41'!B232,'ID-52'!B232,'ID-64'!B232,'ID-74'!B232,'ID-77'!B232)/SQRT('Sample number'!$C$4)</f>
        <v>2.674590515925573E-13</v>
      </c>
      <c r="G225" s="15">
        <f>STDEV('ID-23'!B232,'ID-25'!B232,'ID-66'!B232)/SQRT('Sample number'!$F$4)</f>
        <v>6.1698887354454525E-14</v>
      </c>
    </row>
    <row r="226" spans="1:7" x14ac:dyDescent="0.25">
      <c r="A226" s="1">
        <v>27.75</v>
      </c>
      <c r="B226" s="1">
        <f>STDEV('ID-41'!B233,'ID-52'!B233,'ID-64'!B233,'ID-74'!B233,'ID-77'!B233)</f>
        <v>5.961764933014197E-13</v>
      </c>
      <c r="C226" s="1">
        <f>STDEV('ID-23'!B233,'ID-25'!B233,'ID-66'!B233)</f>
        <v>8.9841166891315172E-14</v>
      </c>
      <c r="E226" s="1">
        <v>27.75</v>
      </c>
      <c r="F226" s="15">
        <f>STDEV('ID-41'!B233,'ID-52'!B233,'ID-64'!B233,'ID-74'!B233,'ID-77'!B233)/SQRT('Sample number'!$C$4)</f>
        <v>2.666182331218845E-13</v>
      </c>
      <c r="G226" s="15">
        <f>STDEV('ID-23'!B233,'ID-25'!B233,'ID-66'!B233)/SQRT('Sample number'!$F$4)</f>
        <v>5.186982188901091E-14</v>
      </c>
    </row>
    <row r="227" spans="1:7" x14ac:dyDescent="0.25">
      <c r="A227" s="1">
        <v>27.875</v>
      </c>
      <c r="B227" s="1">
        <f>STDEV('ID-41'!B234,'ID-52'!B234,'ID-64'!B234,'ID-74'!B234,'ID-77'!B234)</f>
        <v>5.9430694613971426E-13</v>
      </c>
      <c r="C227" s="1">
        <f>STDEV('ID-23'!B234,'ID-25'!B234,'ID-66'!B234)</f>
        <v>9.7948906373069017E-14</v>
      </c>
      <c r="E227" s="1">
        <v>27.875</v>
      </c>
      <c r="F227" s="15">
        <f>STDEV('ID-41'!B234,'ID-52'!B234,'ID-64'!B234,'ID-74'!B234,'ID-77'!B234)/SQRT('Sample number'!$C$4)</f>
        <v>2.6578214621374143E-13</v>
      </c>
      <c r="G227" s="15">
        <f>STDEV('ID-23'!B234,'ID-25'!B234,'ID-66'!B234)/SQRT('Sample number'!$F$4)</f>
        <v>5.6550827461320852E-14</v>
      </c>
    </row>
    <row r="228" spans="1:7" x14ac:dyDescent="0.25">
      <c r="A228" s="1">
        <v>28</v>
      </c>
      <c r="B228" s="1">
        <f>STDEV('ID-41'!B235,'ID-52'!B235,'ID-64'!B235,'ID-74'!B235,'ID-77'!B235)</f>
        <v>5.9897338303729209E-13</v>
      </c>
      <c r="C228" s="1">
        <f>STDEV('ID-23'!B235,'ID-25'!B235,'ID-66'!B235)</f>
        <v>9.8307455554130418E-14</v>
      </c>
      <c r="E228" s="1">
        <v>28</v>
      </c>
      <c r="F228" s="15">
        <f>STDEV('ID-41'!B235,'ID-52'!B235,'ID-64'!B235,'ID-74'!B235,'ID-77'!B235)/SQRT('Sample number'!$C$4)</f>
        <v>2.6786904023688089E-13</v>
      </c>
      <c r="G228" s="15">
        <f>STDEV('ID-23'!B235,'ID-25'!B235,'ID-66'!B235)/SQRT('Sample number'!$F$4)</f>
        <v>5.6757835927524371E-14</v>
      </c>
    </row>
    <row r="229" spans="1:7" x14ac:dyDescent="0.25">
      <c r="A229" s="1">
        <v>28.125</v>
      </c>
      <c r="B229" s="1">
        <f>STDEV('ID-41'!B236,'ID-52'!B236,'ID-64'!B236,'ID-74'!B236,'ID-77'!B236)</f>
        <v>6.0833390628339714E-13</v>
      </c>
      <c r="C229" s="1">
        <f>STDEV('ID-23'!B236,'ID-25'!B236,'ID-66'!B236)</f>
        <v>1.610355739083053E-13</v>
      </c>
      <c r="E229" s="1">
        <v>28.125</v>
      </c>
      <c r="F229" s="15">
        <f>STDEV('ID-41'!B236,'ID-52'!B236,'ID-64'!B236,'ID-74'!B236,'ID-77'!B236)/SQRT('Sample number'!$C$4)</f>
        <v>2.7205519349353247E-13</v>
      </c>
      <c r="G229" s="15">
        <f>STDEV('ID-23'!B236,'ID-25'!B236,'ID-66'!B236)/SQRT('Sample number'!$F$4)</f>
        <v>9.2973931945065941E-14</v>
      </c>
    </row>
    <row r="230" spans="1:7" x14ac:dyDescent="0.25">
      <c r="A230" s="1">
        <v>28.25</v>
      </c>
      <c r="B230" s="1">
        <f>STDEV('ID-41'!B237,'ID-52'!B237,'ID-64'!B237,'ID-74'!B237,'ID-77'!B237)</f>
        <v>6.2641450435774057E-13</v>
      </c>
      <c r="C230" s="1">
        <f>STDEV('ID-23'!B237,'ID-25'!B237,'ID-66'!B237)</f>
        <v>1.5341934832869101E-13</v>
      </c>
      <c r="E230" s="1">
        <v>28.25</v>
      </c>
      <c r="F230" s="15">
        <f>STDEV('ID-41'!B237,'ID-52'!B237,'ID-64'!B237,'ID-74'!B237,'ID-77'!B237)/SQRT('Sample number'!$C$4)</f>
        <v>2.8014108276714923E-13</v>
      </c>
      <c r="G230" s="15">
        <f>STDEV('ID-23'!B237,'ID-25'!B237,'ID-66'!B237)/SQRT('Sample number'!$F$4)</f>
        <v>8.8576702056466714E-14</v>
      </c>
    </row>
    <row r="231" spans="1:7" x14ac:dyDescent="0.25">
      <c r="A231" s="1">
        <v>28.375</v>
      </c>
      <c r="B231" s="1">
        <f>STDEV('ID-41'!B238,'ID-52'!B238,'ID-64'!B238,'ID-74'!B238,'ID-77'!B238)</f>
        <v>6.2999638360908727E-13</v>
      </c>
      <c r="C231" s="1">
        <f>STDEV('ID-23'!B238,'ID-25'!B238,'ID-66'!B238)</f>
        <v>1.6063164383176773E-13</v>
      </c>
      <c r="E231" s="1">
        <v>28.375</v>
      </c>
      <c r="F231" s="15">
        <f>STDEV('ID-41'!B238,'ID-52'!B238,'ID-64'!B238,'ID-74'!B238,'ID-77'!B238)/SQRT('Sample number'!$C$4)</f>
        <v>2.8174294786579067E-13</v>
      </c>
      <c r="G231" s="15">
        <f>STDEV('ID-23'!B238,'ID-25'!B238,'ID-66'!B238)/SQRT('Sample number'!$F$4)</f>
        <v>9.2740722806643194E-14</v>
      </c>
    </row>
    <row r="232" spans="1:7" x14ac:dyDescent="0.25">
      <c r="A232" s="1">
        <v>28.5</v>
      </c>
      <c r="B232" s="1">
        <f>STDEV('ID-41'!B239,'ID-52'!B239,'ID-64'!B239,'ID-74'!B239,'ID-77'!B239)</f>
        <v>6.2211306942918174E-13</v>
      </c>
      <c r="C232" s="1">
        <f>STDEV('ID-23'!B239,'ID-25'!B239,'ID-66'!B239)</f>
        <v>1.7458378967417307E-13</v>
      </c>
      <c r="E232" s="1">
        <v>28.5</v>
      </c>
      <c r="F232" s="15">
        <f>STDEV('ID-41'!B239,'ID-52'!B239,'ID-64'!B239,'ID-74'!B239,'ID-77'!B239)/SQRT('Sample number'!$C$4)</f>
        <v>2.7821742258693929E-13</v>
      </c>
      <c r="G232" s="15">
        <f>STDEV('ID-23'!B239,'ID-25'!B239,'ID-66'!B239)/SQRT('Sample number'!$F$4)</f>
        <v>1.0079599796452884E-13</v>
      </c>
    </row>
    <row r="233" spans="1:7" x14ac:dyDescent="0.25">
      <c r="A233" s="1">
        <v>28.625</v>
      </c>
      <c r="B233" s="1">
        <f>STDEV('ID-41'!B240,'ID-52'!B240,'ID-64'!B240,'ID-74'!B240,'ID-77'!B240)</f>
        <v>6.2139634643091445E-13</v>
      </c>
      <c r="C233" s="1">
        <f>STDEV('ID-23'!B240,'ID-25'!B240,'ID-66'!B240)</f>
        <v>1.8745082017279767E-13</v>
      </c>
      <c r="E233" s="1">
        <v>28.625</v>
      </c>
      <c r="F233" s="15">
        <f>STDEV('ID-41'!B240,'ID-52'!B240,'ID-64'!B240,'ID-74'!B240,'ID-77'!B240)/SQRT('Sample number'!$C$4)</f>
        <v>2.7789689431790668E-13</v>
      </c>
      <c r="G233" s="15">
        <f>STDEV('ID-23'!B240,'ID-25'!B240,'ID-66'!B240)/SQRT('Sample number'!$F$4)</f>
        <v>1.0822478148658088E-13</v>
      </c>
    </row>
    <row r="234" spans="1:7" x14ac:dyDescent="0.25">
      <c r="A234" s="1">
        <v>28.75</v>
      </c>
      <c r="B234" s="1">
        <f>STDEV('ID-41'!B241,'ID-52'!B241,'ID-64'!B241,'ID-74'!B241,'ID-77'!B241)</f>
        <v>6.2612300745600387E-13</v>
      </c>
      <c r="C234" s="1">
        <f>STDEV('ID-23'!B241,'ID-25'!B241,'ID-66'!B241)</f>
        <v>1.6736685169303328E-13</v>
      </c>
      <c r="E234" s="1">
        <v>28.75</v>
      </c>
      <c r="F234" s="15">
        <f>STDEV('ID-41'!B241,'ID-52'!B241,'ID-64'!B241,'ID-74'!B241,'ID-77'!B241)/SQRT('Sample number'!$C$4)</f>
        <v>2.8001072138964647E-13</v>
      </c>
      <c r="G234" s="15">
        <f>STDEV('ID-23'!B241,'ID-25'!B241,'ID-66'!B241)/SQRT('Sample number'!$F$4)</f>
        <v>9.6629296878392946E-14</v>
      </c>
    </row>
    <row r="235" spans="1:7" x14ac:dyDescent="0.25">
      <c r="A235" s="1">
        <v>28.875</v>
      </c>
      <c r="B235" s="1">
        <f>STDEV('ID-41'!B242,'ID-52'!B242,'ID-64'!B242,'ID-74'!B242,'ID-77'!B242)</f>
        <v>6.2686938123383068E-13</v>
      </c>
      <c r="C235" s="1">
        <f>STDEV('ID-23'!B242,'ID-25'!B242,'ID-66'!B242)</f>
        <v>1.6586760949771251E-13</v>
      </c>
      <c r="E235" s="1">
        <v>28.875</v>
      </c>
      <c r="F235" s="15">
        <f>STDEV('ID-41'!B242,'ID-52'!B242,'ID-64'!B242,'ID-74'!B242,'ID-77'!B242)/SQRT('Sample number'!$C$4)</f>
        <v>2.8034450989041528E-13</v>
      </c>
      <c r="G235" s="15">
        <f>STDEV('ID-23'!B242,'ID-25'!B242,'ID-66'!B242)/SQRT('Sample number'!$F$4)</f>
        <v>9.5763708993344054E-14</v>
      </c>
    </row>
    <row r="236" spans="1:7" x14ac:dyDescent="0.25">
      <c r="A236" s="1">
        <v>29</v>
      </c>
      <c r="B236" s="1">
        <f>STDEV('ID-41'!B243,'ID-52'!B243,'ID-64'!B243,'ID-74'!B243,'ID-77'!B243)</f>
        <v>6.2423408813525875E-13</v>
      </c>
      <c r="C236" s="1">
        <f>STDEV('ID-23'!B243,'ID-25'!B243,'ID-66'!B243)</f>
        <v>2.0515226370053761E-13</v>
      </c>
      <c r="E236" s="1">
        <v>29</v>
      </c>
      <c r="F236" s="15">
        <f>STDEV('ID-41'!B243,'ID-52'!B243,'ID-64'!B243,'ID-74'!B243,'ID-77'!B243)/SQRT('Sample number'!$C$4)</f>
        <v>2.7916597098860666E-13</v>
      </c>
      <c r="G236" s="15">
        <f>STDEV('ID-23'!B243,'ID-25'!B243,'ID-66'!B243)/SQRT('Sample number'!$F$4)</f>
        <v>1.1844471467236649E-13</v>
      </c>
    </row>
    <row r="237" spans="1:7" x14ac:dyDescent="0.25">
      <c r="A237" s="1">
        <v>29.125</v>
      </c>
      <c r="B237" s="1">
        <f>STDEV('ID-41'!B244,'ID-52'!B244,'ID-64'!B244,'ID-74'!B244,'ID-77'!B244)</f>
        <v>6.2615947329583944E-13</v>
      </c>
      <c r="C237" s="1">
        <f>STDEV('ID-23'!B244,'ID-25'!B244,'ID-66'!B244)</f>
        <v>1.9468243767149137E-13</v>
      </c>
      <c r="E237" s="1">
        <v>29.125</v>
      </c>
      <c r="F237" s="15">
        <f>STDEV('ID-41'!B244,'ID-52'!B244,'ID-64'!B244,'ID-74'!B244,'ID-77'!B244)/SQRT('Sample number'!$C$4)</f>
        <v>2.8002702940899224E-13</v>
      </c>
      <c r="G237" s="15">
        <f>STDEV('ID-23'!B244,'ID-25'!B244,'ID-66'!B244)/SQRT('Sample number'!$F$4)</f>
        <v>1.1239995779612809E-13</v>
      </c>
    </row>
    <row r="238" spans="1:7" x14ac:dyDescent="0.25">
      <c r="A238" s="1">
        <v>29.25</v>
      </c>
      <c r="B238" s="1">
        <f>STDEV('ID-41'!B245,'ID-52'!B245,'ID-64'!B245,'ID-74'!B245,'ID-77'!B245)</f>
        <v>6.2224087107524679E-13</v>
      </c>
      <c r="C238" s="1">
        <f>STDEV('ID-23'!B245,'ID-25'!B245,'ID-66'!B245)</f>
        <v>1.9134714040629918E-13</v>
      </c>
      <c r="E238" s="1">
        <v>29.25</v>
      </c>
      <c r="F238" s="15">
        <f>STDEV('ID-41'!B245,'ID-52'!B245,'ID-64'!B245,'ID-74'!B245,'ID-77'!B245)/SQRT('Sample number'!$C$4)</f>
        <v>2.782745772205869E-13</v>
      </c>
      <c r="G238" s="15">
        <f>STDEV('ID-23'!B245,'ID-25'!B245,'ID-66'!B245)/SQRT('Sample number'!$F$4)</f>
        <v>1.1047432302224196E-13</v>
      </c>
    </row>
    <row r="239" spans="1:7" x14ac:dyDescent="0.25">
      <c r="A239" s="1">
        <v>29.375</v>
      </c>
      <c r="B239" s="1">
        <f>STDEV('ID-41'!B246,'ID-52'!B246,'ID-64'!B246,'ID-74'!B246,'ID-77'!B246)</f>
        <v>6.171507183715513E-13</v>
      </c>
      <c r="C239" s="1">
        <f>STDEV('ID-23'!B246,'ID-25'!B246,'ID-66'!B246)</f>
        <v>1.8817651171348033E-13</v>
      </c>
      <c r="E239" s="1">
        <v>29.375</v>
      </c>
      <c r="F239" s="15">
        <f>STDEV('ID-41'!B246,'ID-52'!B246,'ID-64'!B246,'ID-74'!B246,'ID-77'!B246)/SQRT('Sample number'!$C$4)</f>
        <v>2.7599819172832338E-13</v>
      </c>
      <c r="G239" s="15">
        <f>STDEV('ID-23'!B246,'ID-25'!B246,'ID-66'!B246)/SQRT('Sample number'!$F$4)</f>
        <v>1.0864375969294264E-13</v>
      </c>
    </row>
    <row r="240" spans="1:7" x14ac:dyDescent="0.25">
      <c r="A240" s="1">
        <v>29.5</v>
      </c>
      <c r="B240" s="1">
        <f>STDEV('ID-41'!B247,'ID-52'!B247,'ID-64'!B247,'ID-74'!B247,'ID-77'!B247)</f>
        <v>6.1682839738676397E-13</v>
      </c>
      <c r="C240" s="1">
        <f>STDEV('ID-23'!B247,'ID-25'!B247,'ID-66'!B247)</f>
        <v>1.8851295505517003E-13</v>
      </c>
      <c r="E240" s="1">
        <v>29.5</v>
      </c>
      <c r="F240" s="15">
        <f>STDEV('ID-41'!B247,'ID-52'!B247,'ID-64'!B247,'ID-74'!B247,'ID-77'!B247)/SQRT('Sample number'!$C$4)</f>
        <v>2.7585404540181157E-13</v>
      </c>
      <c r="G240" s="15">
        <f>STDEV('ID-23'!B247,'ID-25'!B247,'ID-66'!B247)/SQRT('Sample number'!$F$4)</f>
        <v>1.0883800534683425E-13</v>
      </c>
    </row>
    <row r="241" spans="1:7" x14ac:dyDescent="0.25">
      <c r="A241" s="1">
        <v>29.625</v>
      </c>
      <c r="B241" s="1">
        <f>STDEV('ID-41'!B248,'ID-52'!B248,'ID-64'!B248,'ID-74'!B248,'ID-77'!B248)</f>
        <v>6.1845113080536407E-13</v>
      </c>
      <c r="C241" s="1">
        <f>STDEV('ID-23'!B248,'ID-25'!B248,'ID-66'!B248)</f>
        <v>1.8226137146937917E-13</v>
      </c>
      <c r="E241" s="1">
        <v>29.625</v>
      </c>
      <c r="F241" s="15">
        <f>STDEV('ID-41'!B248,'ID-52'!B248,'ID-64'!B248,'ID-74'!B248,'ID-77'!B248)/SQRT('Sample number'!$C$4)</f>
        <v>2.7657975384848166E-13</v>
      </c>
      <c r="G241" s="15">
        <f>STDEV('ID-23'!B248,'ID-25'!B248,'ID-66'!B248)/SQRT('Sample number'!$F$4)</f>
        <v>1.0522865188071644E-13</v>
      </c>
    </row>
    <row r="242" spans="1:7" x14ac:dyDescent="0.25">
      <c r="A242" s="1">
        <v>29.75</v>
      </c>
      <c r="B242" s="1">
        <f>STDEV('ID-41'!B249,'ID-52'!B249,'ID-64'!B249,'ID-74'!B249,'ID-77'!B249)</f>
        <v>6.2725985889824762E-13</v>
      </c>
      <c r="C242" s="1">
        <f>STDEV('ID-23'!B249,'ID-25'!B249,'ID-66'!B249)</f>
        <v>1.4204815099295566E-13</v>
      </c>
      <c r="E242" s="1">
        <v>29.75</v>
      </c>
      <c r="F242" s="15">
        <f>STDEV('ID-41'!B249,'ID-52'!B249,'ID-64'!B249,'ID-74'!B249,'ID-77'!B249)/SQRT('Sample number'!$C$4)</f>
        <v>2.8051913681068158E-13</v>
      </c>
      <c r="G242" s="15">
        <f>STDEV('ID-23'!B249,'ID-25'!B249,'ID-66'!B249)/SQRT('Sample number'!$F$4)</f>
        <v>8.2011538213671556E-14</v>
      </c>
    </row>
    <row r="243" spans="1:7" x14ac:dyDescent="0.25">
      <c r="A243" s="1">
        <v>29.875</v>
      </c>
      <c r="B243" s="1">
        <f>STDEV('ID-41'!B250,'ID-52'!B250,'ID-64'!B250,'ID-74'!B250,'ID-77'!B250)</f>
        <v>6.2167393444680292E-13</v>
      </c>
      <c r="C243" s="1">
        <f>STDEV('ID-23'!B250,'ID-25'!B250,'ID-66'!B250)</f>
        <v>1.3353883566703831E-13</v>
      </c>
      <c r="E243" s="1">
        <v>29.875</v>
      </c>
      <c r="F243" s="15">
        <f>STDEV('ID-41'!B250,'ID-52'!B250,'ID-64'!B250,'ID-74'!B250,'ID-77'!B250)/SQRT('Sample number'!$C$4)</f>
        <v>2.7802103545255987E-13</v>
      </c>
      <c r="G243" s="15">
        <f>STDEV('ID-23'!B250,'ID-25'!B250,'ID-66'!B250)/SQRT('Sample number'!$F$4)</f>
        <v>7.7098682719633771E-14</v>
      </c>
    </row>
    <row r="244" spans="1:7" x14ac:dyDescent="0.25">
      <c r="A244" s="1">
        <v>30</v>
      </c>
      <c r="B244" s="1">
        <f>STDEV('ID-41'!B251,'ID-52'!B251,'ID-64'!B251,'ID-74'!B251,'ID-77'!B251)</f>
        <v>6.1354040756951137E-13</v>
      </c>
      <c r="C244" s="1">
        <f>STDEV('ID-23'!B251,'ID-25'!B251,'ID-66'!B251)</f>
        <v>1.5508108235745668E-13</v>
      </c>
      <c r="E244" s="1">
        <v>30</v>
      </c>
      <c r="F244" s="15">
        <f>STDEV('ID-41'!B251,'ID-52'!B251,'ID-64'!B251,'ID-74'!B251,'ID-77'!B251)/SQRT('Sample number'!$C$4)</f>
        <v>2.743836116536708E-13</v>
      </c>
      <c r="G244" s="15">
        <f>STDEV('ID-23'!B251,'ID-25'!B251,'ID-66'!B251)/SQRT('Sample number'!$F$4)</f>
        <v>8.9536104645296144E-14</v>
      </c>
    </row>
    <row r="245" spans="1:7" ht="36.75" x14ac:dyDescent="0.25">
      <c r="A245" s="31" t="s">
        <v>34</v>
      </c>
      <c r="B245" s="32">
        <f>AVERAGE(B4:B244)</f>
        <v>5.9133070945091924E-13</v>
      </c>
      <c r="C245" s="32">
        <f t="shared" ref="C245" si="0">AVERAGE(C4:C244)</f>
        <v>3.4556230107326988E-13</v>
      </c>
      <c r="E245" s="31" t="s">
        <v>34</v>
      </c>
      <c r="F245" s="32">
        <f>AVERAGE(F4:F244)</f>
        <v>2.6445113270308623E-13</v>
      </c>
      <c r="G245" s="32">
        <f t="shared" ref="G245" si="1">AVERAGE(G4:G244)</f>
        <v>1.9951048754643905E-13</v>
      </c>
    </row>
  </sheetData>
  <mergeCells count="2">
    <mergeCell ref="A1:C1"/>
    <mergeCell ref="E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3"/>
  <sheetViews>
    <sheetView workbookViewId="0">
      <selection activeCell="A252" sqref="A252:B253"/>
    </sheetView>
  </sheetViews>
  <sheetFormatPr defaultRowHeight="15" x14ac:dyDescent="0.25"/>
  <cols>
    <col min="1" max="1" width="30.140625" style="2" customWidth="1"/>
    <col min="2" max="2" width="38.5703125" style="2" customWidth="1"/>
  </cols>
  <sheetData>
    <row r="1" spans="1:2" ht="33" x14ac:dyDescent="0.35">
      <c r="A1" s="18" t="s">
        <v>0</v>
      </c>
      <c r="B1" s="16" t="s">
        <v>14</v>
      </c>
    </row>
    <row r="2" spans="1:2" x14ac:dyDescent="0.25">
      <c r="A2" s="18"/>
      <c r="B2" s="4" t="s">
        <v>9</v>
      </c>
    </row>
    <row r="3" spans="1:2" x14ac:dyDescent="0.25">
      <c r="A3" s="5" t="s">
        <v>1</v>
      </c>
      <c r="B3" s="13">
        <v>43</v>
      </c>
    </row>
    <row r="4" spans="1:2" x14ac:dyDescent="0.25">
      <c r="A4" s="5" t="s">
        <v>2</v>
      </c>
      <c r="B4" s="13" t="s">
        <v>3</v>
      </c>
    </row>
    <row r="5" spans="1:2" ht="31.5" x14ac:dyDescent="0.25">
      <c r="A5" s="6" t="s">
        <v>4</v>
      </c>
      <c r="B5" s="5">
        <v>4</v>
      </c>
    </row>
    <row r="6" spans="1:2" x14ac:dyDescent="0.25">
      <c r="A6" s="6" t="s">
        <v>5</v>
      </c>
      <c r="B6" s="7">
        <v>34.398000000000003</v>
      </c>
    </row>
    <row r="7" spans="1:2" ht="33" x14ac:dyDescent="0.25">
      <c r="A7" s="6" t="s">
        <v>6</v>
      </c>
      <c r="B7" s="5">
        <v>37.44</v>
      </c>
    </row>
    <row r="8" spans="1:2" ht="33" x14ac:dyDescent="0.25">
      <c r="A8" s="6" t="s">
        <v>7</v>
      </c>
      <c r="B8" s="5">
        <v>33.866999999999997</v>
      </c>
    </row>
    <row r="9" spans="1:2" x14ac:dyDescent="0.25">
      <c r="A9" s="5" t="s">
        <v>8</v>
      </c>
      <c r="B9" s="7">
        <v>85</v>
      </c>
    </row>
    <row r="10" spans="1:2" s="3" customFormat="1" ht="18" x14ac:dyDescent="0.25">
      <c r="A10" s="8" t="s">
        <v>13</v>
      </c>
      <c r="B10" s="8" t="s">
        <v>15</v>
      </c>
    </row>
    <row r="11" spans="1:2" x14ac:dyDescent="0.25">
      <c r="A11" s="1">
        <v>0</v>
      </c>
      <c r="B11" s="15">
        <v>1.40961266995128E-7</v>
      </c>
    </row>
    <row r="12" spans="1:2" x14ac:dyDescent="0.25">
      <c r="A12" s="1">
        <v>0.125</v>
      </c>
      <c r="B12" s="15">
        <v>1.4096126631932401E-7</v>
      </c>
    </row>
    <row r="13" spans="1:2" x14ac:dyDescent="0.25">
      <c r="A13" s="1">
        <v>0.25</v>
      </c>
      <c r="B13" s="15">
        <v>1.40961276354898E-7</v>
      </c>
    </row>
    <row r="14" spans="1:2" x14ac:dyDescent="0.25">
      <c r="A14" s="1">
        <v>0.375</v>
      </c>
      <c r="B14" s="15">
        <v>1.40961282159652E-7</v>
      </c>
    </row>
    <row r="15" spans="1:2" x14ac:dyDescent="0.25">
      <c r="A15" s="1">
        <v>0.5</v>
      </c>
      <c r="B15" s="15">
        <v>1.4096130034136099E-7</v>
      </c>
    </row>
    <row r="16" spans="1:2" x14ac:dyDescent="0.25">
      <c r="A16" s="1">
        <v>0.625</v>
      </c>
      <c r="B16" s="15">
        <v>1.4096130668640899E-7</v>
      </c>
    </row>
    <row r="17" spans="1:2" x14ac:dyDescent="0.25">
      <c r="A17" s="1">
        <v>0.75</v>
      </c>
      <c r="B17" s="15">
        <v>1.4096131444574599E-7</v>
      </c>
    </row>
    <row r="18" spans="1:2" x14ac:dyDescent="0.25">
      <c r="A18" s="1">
        <v>0.875</v>
      </c>
      <c r="B18" s="15">
        <v>1.4096132104466401E-7</v>
      </c>
    </row>
    <row r="19" spans="1:2" x14ac:dyDescent="0.25">
      <c r="A19" s="1">
        <v>1</v>
      </c>
      <c r="B19" s="15">
        <v>1.40961308658133E-7</v>
      </c>
    </row>
    <row r="20" spans="1:2" x14ac:dyDescent="0.25">
      <c r="A20" s="1">
        <v>1.125</v>
      </c>
      <c r="B20" s="15">
        <v>1.4096130953147E-7</v>
      </c>
    </row>
    <row r="21" spans="1:2" x14ac:dyDescent="0.25">
      <c r="A21" s="1">
        <v>1.25</v>
      </c>
      <c r="B21" s="15">
        <v>1.4096130609859899E-7</v>
      </c>
    </row>
    <row r="22" spans="1:2" x14ac:dyDescent="0.25">
      <c r="A22" s="1">
        <v>1.375</v>
      </c>
      <c r="B22" s="15">
        <v>1.40961299929806E-7</v>
      </c>
    </row>
    <row r="23" spans="1:2" x14ac:dyDescent="0.25">
      <c r="A23" s="1">
        <v>1.5</v>
      </c>
      <c r="B23" s="15">
        <v>1.409612997159E-7</v>
      </c>
    </row>
    <row r="24" spans="1:2" x14ac:dyDescent="0.25">
      <c r="A24" s="1">
        <v>1.625</v>
      </c>
      <c r="B24" s="15">
        <v>1.4096130295018801E-7</v>
      </c>
    </row>
    <row r="25" spans="1:2" x14ac:dyDescent="0.25">
      <c r="A25" s="1">
        <v>1.75</v>
      </c>
      <c r="B25" s="15">
        <v>1.4096130653773499E-7</v>
      </c>
    </row>
    <row r="26" spans="1:2" x14ac:dyDescent="0.25">
      <c r="A26" s="1">
        <v>1.875</v>
      </c>
      <c r="B26" s="15">
        <v>1.40961304888563E-7</v>
      </c>
    </row>
    <row r="27" spans="1:2" x14ac:dyDescent="0.25">
      <c r="A27" s="1">
        <v>2</v>
      </c>
      <c r="B27" s="15">
        <v>1.40961300166262E-7</v>
      </c>
    </row>
    <row r="28" spans="1:2" x14ac:dyDescent="0.25">
      <c r="A28" s="1">
        <v>2.125</v>
      </c>
      <c r="B28" s="15">
        <v>1.4096130184791499E-7</v>
      </c>
    </row>
    <row r="29" spans="1:2" x14ac:dyDescent="0.25">
      <c r="A29" s="1">
        <v>2.25</v>
      </c>
      <c r="B29" s="15">
        <v>1.4096130702698E-7</v>
      </c>
    </row>
    <row r="30" spans="1:2" x14ac:dyDescent="0.25">
      <c r="A30" s="1">
        <v>2.375</v>
      </c>
      <c r="B30" s="15">
        <v>1.40961305398957E-7</v>
      </c>
    </row>
    <row r="31" spans="1:2" x14ac:dyDescent="0.25">
      <c r="A31" s="1">
        <v>2.5</v>
      </c>
      <c r="B31" s="15">
        <v>1.4096130715062201E-7</v>
      </c>
    </row>
    <row r="32" spans="1:2" x14ac:dyDescent="0.25">
      <c r="A32" s="1">
        <v>2.625</v>
      </c>
      <c r="B32" s="15">
        <v>1.4096131411453801E-7</v>
      </c>
    </row>
    <row r="33" spans="1:2" x14ac:dyDescent="0.25">
      <c r="A33" s="1">
        <v>2.75</v>
      </c>
      <c r="B33" s="15">
        <v>1.4096130930285501E-7</v>
      </c>
    </row>
    <row r="34" spans="1:2" x14ac:dyDescent="0.25">
      <c r="A34" s="1">
        <v>2.875</v>
      </c>
      <c r="B34" s="15">
        <v>1.4096131082972899E-7</v>
      </c>
    </row>
    <row r="35" spans="1:2" x14ac:dyDescent="0.25">
      <c r="A35" s="1">
        <v>3</v>
      </c>
      <c r="B35" s="15">
        <v>1.4096130558300101E-7</v>
      </c>
    </row>
    <row r="36" spans="1:2" x14ac:dyDescent="0.25">
      <c r="A36" s="1">
        <v>3.125</v>
      </c>
      <c r="B36" s="15">
        <v>1.4096130265999701E-7</v>
      </c>
    </row>
    <row r="37" spans="1:2" x14ac:dyDescent="0.25">
      <c r="A37" s="1">
        <v>3.25</v>
      </c>
      <c r="B37" s="15">
        <v>1.4096128914836301E-7</v>
      </c>
    </row>
    <row r="38" spans="1:2" x14ac:dyDescent="0.25">
      <c r="A38" s="1">
        <v>3.375</v>
      </c>
      <c r="B38" s="15">
        <v>1.40961289118276E-7</v>
      </c>
    </row>
    <row r="39" spans="1:2" x14ac:dyDescent="0.25">
      <c r="A39" s="1">
        <v>3.5</v>
      </c>
      <c r="B39" s="15">
        <v>1.40961297207926E-7</v>
      </c>
    </row>
    <row r="40" spans="1:2" x14ac:dyDescent="0.25">
      <c r="A40" s="1">
        <v>3.625</v>
      </c>
      <c r="B40" s="15">
        <v>1.40961314579439E-7</v>
      </c>
    </row>
    <row r="41" spans="1:2" x14ac:dyDescent="0.25">
      <c r="A41" s="1">
        <v>3.75</v>
      </c>
      <c r="B41" s="15">
        <v>1.40961314441951E-7</v>
      </c>
    </row>
    <row r="42" spans="1:2" x14ac:dyDescent="0.25">
      <c r="A42" s="1">
        <v>3.875</v>
      </c>
      <c r="B42" s="15">
        <v>1.40961317955004E-7</v>
      </c>
    </row>
    <row r="43" spans="1:2" x14ac:dyDescent="0.25">
      <c r="A43" s="1">
        <v>4</v>
      </c>
      <c r="B43" s="15">
        <v>1.40961316245396E-7</v>
      </c>
    </row>
    <row r="44" spans="1:2" x14ac:dyDescent="0.25">
      <c r="A44" s="1">
        <v>4.125</v>
      </c>
      <c r="B44" s="15">
        <v>1.4096132812166399E-7</v>
      </c>
    </row>
    <row r="45" spans="1:2" x14ac:dyDescent="0.25">
      <c r="A45" s="1">
        <v>4.25</v>
      </c>
      <c r="B45" s="15">
        <v>1.4096133721548801E-7</v>
      </c>
    </row>
    <row r="46" spans="1:2" x14ac:dyDescent="0.25">
      <c r="A46" s="1">
        <v>4.375</v>
      </c>
      <c r="B46" s="15">
        <v>1.40961329724534E-7</v>
      </c>
    </row>
    <row r="47" spans="1:2" x14ac:dyDescent="0.25">
      <c r="A47" s="1">
        <v>4.5</v>
      </c>
      <c r="B47" s="15">
        <v>1.4096132089286599E-7</v>
      </c>
    </row>
    <row r="48" spans="1:2" x14ac:dyDescent="0.25">
      <c r="A48" s="1">
        <v>4.625</v>
      </c>
      <c r="B48" s="15">
        <v>1.4096131480370101E-7</v>
      </c>
    </row>
    <row r="49" spans="1:2" x14ac:dyDescent="0.25">
      <c r="A49" s="1">
        <v>4.75</v>
      </c>
      <c r="B49" s="15">
        <v>1.4096128778936199E-7</v>
      </c>
    </row>
    <row r="50" spans="1:2" x14ac:dyDescent="0.25">
      <c r="A50" s="1">
        <v>4.875</v>
      </c>
      <c r="B50" s="15">
        <v>1.4096131636390801E-7</v>
      </c>
    </row>
    <row r="51" spans="1:2" x14ac:dyDescent="0.25">
      <c r="A51" s="1">
        <v>5</v>
      </c>
      <c r="B51" s="15">
        <v>1.40961342496822E-7</v>
      </c>
    </row>
    <row r="52" spans="1:2" x14ac:dyDescent="0.25">
      <c r="A52" s="1">
        <v>5.125</v>
      </c>
      <c r="B52" s="15">
        <v>1.4096133748264299E-7</v>
      </c>
    </row>
    <row r="53" spans="1:2" x14ac:dyDescent="0.25">
      <c r="A53" s="1">
        <v>5.25</v>
      </c>
      <c r="B53" s="15">
        <v>1.4096132427058301E-7</v>
      </c>
    </row>
    <row r="54" spans="1:2" x14ac:dyDescent="0.25">
      <c r="A54" s="1">
        <v>5.375</v>
      </c>
      <c r="B54" s="15">
        <v>1.4096131147471499E-7</v>
      </c>
    </row>
    <row r="55" spans="1:2" x14ac:dyDescent="0.25">
      <c r="A55" s="1">
        <v>5.5</v>
      </c>
      <c r="B55" s="15">
        <v>1.4096129028084201E-7</v>
      </c>
    </row>
    <row r="56" spans="1:2" x14ac:dyDescent="0.25">
      <c r="A56" s="1">
        <v>5.625</v>
      </c>
      <c r="B56" s="15">
        <v>1.4096129029934899E-7</v>
      </c>
    </row>
    <row r="57" spans="1:2" x14ac:dyDescent="0.25">
      <c r="A57" s="1">
        <v>5.75</v>
      </c>
      <c r="B57" s="15">
        <v>1.4096129403091799E-7</v>
      </c>
    </row>
    <row r="58" spans="1:2" x14ac:dyDescent="0.25">
      <c r="A58" s="1">
        <v>5.875</v>
      </c>
      <c r="B58" s="15">
        <v>1.4096129834658501E-7</v>
      </c>
    </row>
    <row r="59" spans="1:2" x14ac:dyDescent="0.25">
      <c r="A59" s="1">
        <v>6</v>
      </c>
      <c r="B59" s="15">
        <v>1.4096130167244E-7</v>
      </c>
    </row>
    <row r="60" spans="1:2" x14ac:dyDescent="0.25">
      <c r="A60" s="1">
        <v>6.125</v>
      </c>
      <c r="B60" s="15">
        <v>1.4096130441554799E-7</v>
      </c>
    </row>
    <row r="61" spans="1:2" x14ac:dyDescent="0.25">
      <c r="A61" s="1">
        <v>6.25</v>
      </c>
      <c r="B61" s="15">
        <v>1.40961292715863E-7</v>
      </c>
    </row>
    <row r="62" spans="1:2" x14ac:dyDescent="0.25">
      <c r="A62" s="1">
        <v>6.375</v>
      </c>
      <c r="B62" s="15">
        <v>1.4096130046466601E-7</v>
      </c>
    </row>
    <row r="63" spans="1:2" x14ac:dyDescent="0.25">
      <c r="A63" s="1">
        <v>6.5</v>
      </c>
      <c r="B63" s="15">
        <v>1.40961312671371E-7</v>
      </c>
    </row>
    <row r="64" spans="1:2" x14ac:dyDescent="0.25">
      <c r="A64" s="1">
        <v>6.625</v>
      </c>
      <c r="B64" s="15">
        <v>1.40961317473288E-7</v>
      </c>
    </row>
    <row r="65" spans="1:2" x14ac:dyDescent="0.25">
      <c r="A65" s="1">
        <v>6.75</v>
      </c>
      <c r="B65" s="15">
        <v>1.4096129406721301E-7</v>
      </c>
    </row>
    <row r="66" spans="1:2" x14ac:dyDescent="0.25">
      <c r="A66" s="1">
        <v>6.875</v>
      </c>
      <c r="B66" s="15">
        <v>1.4096129720038799E-7</v>
      </c>
    </row>
    <row r="67" spans="1:2" x14ac:dyDescent="0.25">
      <c r="A67" s="1">
        <v>7</v>
      </c>
      <c r="B67" s="15">
        <v>1.40961309283008E-7</v>
      </c>
    </row>
    <row r="68" spans="1:2" x14ac:dyDescent="0.25">
      <c r="A68" s="1">
        <v>7.125</v>
      </c>
      <c r="B68" s="15">
        <v>1.4096132576801401E-7</v>
      </c>
    </row>
    <row r="69" spans="1:2" x14ac:dyDescent="0.25">
      <c r="A69" s="1">
        <v>7.25</v>
      </c>
      <c r="B69" s="15">
        <v>1.4096133105687799E-7</v>
      </c>
    </row>
    <row r="70" spans="1:2" x14ac:dyDescent="0.25">
      <c r="A70" s="1">
        <v>7.375</v>
      </c>
      <c r="B70" s="15">
        <v>1.4096133259567499E-7</v>
      </c>
    </row>
    <row r="71" spans="1:2" x14ac:dyDescent="0.25">
      <c r="A71" s="1">
        <v>7.5</v>
      </c>
      <c r="B71" s="15">
        <v>1.4096134061532799E-7</v>
      </c>
    </row>
    <row r="72" spans="1:2" x14ac:dyDescent="0.25">
      <c r="A72" s="1">
        <v>7.625</v>
      </c>
      <c r="B72" s="15">
        <v>1.4096135614594E-7</v>
      </c>
    </row>
    <row r="73" spans="1:2" x14ac:dyDescent="0.25">
      <c r="A73" s="1">
        <v>7.75</v>
      </c>
      <c r="B73" s="15">
        <v>1.40961368569385E-7</v>
      </c>
    </row>
    <row r="74" spans="1:2" x14ac:dyDescent="0.25">
      <c r="A74" s="1">
        <v>7.875</v>
      </c>
      <c r="B74" s="15">
        <v>1.4096135662064699E-7</v>
      </c>
    </row>
    <row r="75" spans="1:2" x14ac:dyDescent="0.25">
      <c r="A75" s="1">
        <v>8</v>
      </c>
      <c r="B75" s="15">
        <v>1.4096136467083999E-7</v>
      </c>
    </row>
    <row r="76" spans="1:2" x14ac:dyDescent="0.25">
      <c r="A76" s="1">
        <v>8.125</v>
      </c>
      <c r="B76" s="15">
        <v>1.4096136405042399E-7</v>
      </c>
    </row>
    <row r="77" spans="1:2" x14ac:dyDescent="0.25">
      <c r="A77" s="1">
        <v>8.25</v>
      </c>
      <c r="B77" s="15">
        <v>1.40961367394725E-7</v>
      </c>
    </row>
    <row r="78" spans="1:2" x14ac:dyDescent="0.25">
      <c r="A78" s="1">
        <v>8.375</v>
      </c>
      <c r="B78" s="15">
        <v>1.40961365910246E-7</v>
      </c>
    </row>
    <row r="79" spans="1:2" x14ac:dyDescent="0.25">
      <c r="A79" s="1">
        <v>8.5</v>
      </c>
      <c r="B79" s="15">
        <v>1.40961372603169E-7</v>
      </c>
    </row>
    <row r="80" spans="1:2" x14ac:dyDescent="0.25">
      <c r="A80" s="1">
        <v>8.625</v>
      </c>
      <c r="B80" s="15">
        <v>1.40961368238877E-7</v>
      </c>
    </row>
    <row r="81" spans="1:2" x14ac:dyDescent="0.25">
      <c r="A81" s="1">
        <v>8.75</v>
      </c>
      <c r="B81" s="15">
        <v>1.40961368636008E-7</v>
      </c>
    </row>
    <row r="82" spans="1:2" x14ac:dyDescent="0.25">
      <c r="A82" s="1">
        <v>8.875</v>
      </c>
      <c r="B82" s="15">
        <v>1.4096136458369399E-7</v>
      </c>
    </row>
    <row r="83" spans="1:2" x14ac:dyDescent="0.25">
      <c r="A83" s="1">
        <v>9</v>
      </c>
      <c r="B83" s="15">
        <v>1.4096136140767E-7</v>
      </c>
    </row>
    <row r="84" spans="1:2" x14ac:dyDescent="0.25">
      <c r="A84" s="1">
        <v>9.125</v>
      </c>
      <c r="B84" s="15">
        <v>1.4096136569084001E-7</v>
      </c>
    </row>
    <row r="85" spans="1:2" x14ac:dyDescent="0.25">
      <c r="A85" s="1">
        <v>9.25</v>
      </c>
      <c r="B85" s="15">
        <v>1.4096138975246201E-7</v>
      </c>
    </row>
    <row r="86" spans="1:2" x14ac:dyDescent="0.25">
      <c r="A86" s="1">
        <v>9.375</v>
      </c>
      <c r="B86" s="15">
        <v>1.4096138786145899E-7</v>
      </c>
    </row>
    <row r="87" spans="1:2" x14ac:dyDescent="0.25">
      <c r="A87" s="1">
        <v>9.5</v>
      </c>
      <c r="B87" s="15">
        <v>1.4096138043623699E-7</v>
      </c>
    </row>
    <row r="88" spans="1:2" x14ac:dyDescent="0.25">
      <c r="A88" s="1">
        <v>9.625</v>
      </c>
      <c r="B88" s="15">
        <v>1.4096139742218999E-7</v>
      </c>
    </row>
    <row r="89" spans="1:2" x14ac:dyDescent="0.25">
      <c r="A89" s="1">
        <v>9.75</v>
      </c>
      <c r="B89" s="15">
        <v>1.4096140045338599E-7</v>
      </c>
    </row>
    <row r="90" spans="1:2" x14ac:dyDescent="0.25">
      <c r="A90" s="1">
        <v>9.875</v>
      </c>
      <c r="B90" s="15">
        <v>1.40961397325691E-7</v>
      </c>
    </row>
    <row r="91" spans="1:2" x14ac:dyDescent="0.25">
      <c r="A91" s="1">
        <v>10</v>
      </c>
      <c r="B91" s="15">
        <v>1.4096139270633099E-7</v>
      </c>
    </row>
    <row r="92" spans="1:2" x14ac:dyDescent="0.25">
      <c r="A92" s="1">
        <v>10.125</v>
      </c>
      <c r="B92" s="15">
        <v>1.4096140916398199E-7</v>
      </c>
    </row>
    <row r="93" spans="1:2" x14ac:dyDescent="0.25">
      <c r="A93" s="1">
        <v>10.25</v>
      </c>
      <c r="B93" s="15">
        <v>1.40961426151229E-7</v>
      </c>
    </row>
    <row r="94" spans="1:2" x14ac:dyDescent="0.25">
      <c r="A94" s="1">
        <v>10.375</v>
      </c>
      <c r="B94" s="15">
        <v>1.40961429194092E-7</v>
      </c>
    </row>
    <row r="95" spans="1:2" x14ac:dyDescent="0.25">
      <c r="A95" s="1">
        <v>10.5</v>
      </c>
      <c r="B95" s="15">
        <v>1.4096142738581599E-7</v>
      </c>
    </row>
    <row r="96" spans="1:2" x14ac:dyDescent="0.25">
      <c r="A96" s="1">
        <v>10.625</v>
      </c>
      <c r="B96" s="15">
        <v>1.4096142434700599E-7</v>
      </c>
    </row>
    <row r="97" spans="1:2" x14ac:dyDescent="0.25">
      <c r="A97" s="1">
        <v>10.75</v>
      </c>
      <c r="B97" s="15">
        <v>1.4096141707001899E-7</v>
      </c>
    </row>
    <row r="98" spans="1:2" x14ac:dyDescent="0.25">
      <c r="A98" s="1">
        <v>10.875</v>
      </c>
      <c r="B98" s="15">
        <v>1.4096142020229299E-7</v>
      </c>
    </row>
    <row r="99" spans="1:2" x14ac:dyDescent="0.25">
      <c r="A99" s="1">
        <v>11</v>
      </c>
      <c r="B99" s="15">
        <v>1.40961422456347E-7</v>
      </c>
    </row>
    <row r="100" spans="1:2" x14ac:dyDescent="0.25">
      <c r="A100" s="1">
        <v>11.125</v>
      </c>
      <c r="B100" s="15">
        <v>1.4096141908693499E-7</v>
      </c>
    </row>
    <row r="101" spans="1:2" x14ac:dyDescent="0.25">
      <c r="A101" s="1">
        <v>11.25</v>
      </c>
      <c r="B101" s="15">
        <v>1.40961421922705E-7</v>
      </c>
    </row>
    <row r="102" spans="1:2" x14ac:dyDescent="0.25">
      <c r="A102" s="1">
        <v>11.375</v>
      </c>
      <c r="B102" s="15">
        <v>1.4096142103788001E-7</v>
      </c>
    </row>
    <row r="103" spans="1:2" x14ac:dyDescent="0.25">
      <c r="A103" s="1">
        <v>11.5</v>
      </c>
      <c r="B103" s="15">
        <v>1.4096142108760201E-7</v>
      </c>
    </row>
    <row r="104" spans="1:2" x14ac:dyDescent="0.25">
      <c r="A104" s="1">
        <v>11.625</v>
      </c>
      <c r="B104" s="15">
        <v>1.4096142325034701E-7</v>
      </c>
    </row>
    <row r="105" spans="1:2" x14ac:dyDescent="0.25">
      <c r="A105" s="1">
        <v>11.75</v>
      </c>
      <c r="B105" s="15">
        <v>1.4096142040804801E-7</v>
      </c>
    </row>
    <row r="106" spans="1:2" x14ac:dyDescent="0.25">
      <c r="A106" s="1">
        <v>11.875</v>
      </c>
      <c r="B106" s="15">
        <v>1.40961423497777E-7</v>
      </c>
    </row>
    <row r="107" spans="1:2" x14ac:dyDescent="0.25">
      <c r="A107" s="1">
        <v>12</v>
      </c>
      <c r="B107" s="15">
        <v>1.40961430206943E-7</v>
      </c>
    </row>
    <row r="108" spans="1:2" x14ac:dyDescent="0.25">
      <c r="A108" s="1">
        <v>12.125</v>
      </c>
      <c r="B108" s="15">
        <v>1.4096145316594801E-7</v>
      </c>
    </row>
    <row r="109" spans="1:2" x14ac:dyDescent="0.25">
      <c r="A109" s="1">
        <v>12.25</v>
      </c>
      <c r="B109" s="15">
        <v>1.4096146733509599E-7</v>
      </c>
    </row>
    <row r="110" spans="1:2" x14ac:dyDescent="0.25">
      <c r="A110" s="1">
        <v>12.375</v>
      </c>
      <c r="B110" s="15">
        <v>1.40961493267198E-7</v>
      </c>
    </row>
    <row r="111" spans="1:2" x14ac:dyDescent="0.25">
      <c r="A111" s="1">
        <v>12.5</v>
      </c>
      <c r="B111" s="15">
        <v>1.40961500198346E-7</v>
      </c>
    </row>
    <row r="112" spans="1:2" x14ac:dyDescent="0.25">
      <c r="A112" s="1">
        <v>12.625</v>
      </c>
      <c r="B112" s="15">
        <v>1.40961488683937E-7</v>
      </c>
    </row>
    <row r="113" spans="1:2" x14ac:dyDescent="0.25">
      <c r="A113" s="1">
        <v>12.75</v>
      </c>
      <c r="B113" s="15">
        <v>1.40961489508068E-7</v>
      </c>
    </row>
    <row r="114" spans="1:2" x14ac:dyDescent="0.25">
      <c r="A114" s="1">
        <v>12.875</v>
      </c>
      <c r="B114" s="15">
        <v>1.4096149781485601E-7</v>
      </c>
    </row>
    <row r="115" spans="1:2" x14ac:dyDescent="0.25">
      <c r="A115" s="1">
        <v>13</v>
      </c>
      <c r="B115" s="15">
        <v>1.4096146973447399E-7</v>
      </c>
    </row>
    <row r="116" spans="1:2" x14ac:dyDescent="0.25">
      <c r="A116" s="1">
        <v>13.125</v>
      </c>
      <c r="B116" s="15">
        <v>1.4096147007275301E-7</v>
      </c>
    </row>
    <row r="117" spans="1:2" x14ac:dyDescent="0.25">
      <c r="A117" s="1">
        <v>13.25</v>
      </c>
      <c r="B117" s="15">
        <v>1.4096147355854701E-7</v>
      </c>
    </row>
    <row r="118" spans="1:2" x14ac:dyDescent="0.25">
      <c r="A118" s="1">
        <v>13.375</v>
      </c>
      <c r="B118" s="15">
        <v>1.4096147965465801E-7</v>
      </c>
    </row>
    <row r="119" spans="1:2" x14ac:dyDescent="0.25">
      <c r="A119" s="1">
        <v>13.5</v>
      </c>
      <c r="B119" s="15">
        <v>1.4096149339875601E-7</v>
      </c>
    </row>
    <row r="120" spans="1:2" x14ac:dyDescent="0.25">
      <c r="A120" s="1">
        <v>13.625</v>
      </c>
      <c r="B120" s="15">
        <v>1.4096150012459E-7</v>
      </c>
    </row>
    <row r="121" spans="1:2" x14ac:dyDescent="0.25">
      <c r="A121" s="1">
        <v>13.75</v>
      </c>
      <c r="B121" s="15">
        <v>1.4096150342426799E-7</v>
      </c>
    </row>
    <row r="122" spans="1:2" x14ac:dyDescent="0.25">
      <c r="A122" s="1">
        <v>13.875</v>
      </c>
      <c r="B122" s="15">
        <v>1.40961504977072E-7</v>
      </c>
    </row>
    <row r="123" spans="1:2" x14ac:dyDescent="0.25">
      <c r="A123" s="1">
        <v>14</v>
      </c>
      <c r="B123" s="15">
        <v>1.40961529748678E-7</v>
      </c>
    </row>
    <row r="124" spans="1:2" x14ac:dyDescent="0.25">
      <c r="A124" s="1">
        <v>14.125</v>
      </c>
      <c r="B124" s="15">
        <v>1.4096155021228001E-7</v>
      </c>
    </row>
    <row r="125" spans="1:2" x14ac:dyDescent="0.25">
      <c r="A125" s="1">
        <v>14.25</v>
      </c>
      <c r="B125" s="15">
        <v>1.40961560673122E-7</v>
      </c>
    </row>
    <row r="126" spans="1:2" x14ac:dyDescent="0.25">
      <c r="A126" s="1">
        <v>14.375</v>
      </c>
      <c r="B126" s="15">
        <v>1.40961568011827E-7</v>
      </c>
    </row>
    <row r="127" spans="1:2" x14ac:dyDescent="0.25">
      <c r="A127" s="1">
        <v>14.5</v>
      </c>
      <c r="B127" s="15">
        <v>1.4096157266576501E-7</v>
      </c>
    </row>
    <row r="128" spans="1:2" x14ac:dyDescent="0.25">
      <c r="A128" s="1">
        <v>14.625</v>
      </c>
      <c r="B128" s="15">
        <v>1.40961560390878E-7</v>
      </c>
    </row>
    <row r="129" spans="1:2" x14ac:dyDescent="0.25">
      <c r="A129" s="1">
        <v>14.75</v>
      </c>
      <c r="B129" s="15">
        <v>1.4096157805901699E-7</v>
      </c>
    </row>
    <row r="130" spans="1:2" x14ac:dyDescent="0.25">
      <c r="A130" s="1">
        <v>14.875</v>
      </c>
      <c r="B130" s="15">
        <v>1.40961564192046E-7</v>
      </c>
    </row>
    <row r="131" spans="1:2" x14ac:dyDescent="0.25">
      <c r="A131" s="1">
        <v>15</v>
      </c>
      <c r="B131" s="15">
        <v>1.40961553873792E-7</v>
      </c>
    </row>
    <row r="132" spans="1:2" x14ac:dyDescent="0.25">
      <c r="A132" s="1">
        <v>15.125</v>
      </c>
      <c r="B132" s="15">
        <v>1.40961538177473E-7</v>
      </c>
    </row>
    <row r="133" spans="1:2" x14ac:dyDescent="0.25">
      <c r="A133" s="1">
        <v>15.25</v>
      </c>
      <c r="B133" s="15">
        <v>1.40961536025942E-7</v>
      </c>
    </row>
    <row r="134" spans="1:2" x14ac:dyDescent="0.25">
      <c r="A134" s="1">
        <v>15.375</v>
      </c>
      <c r="B134" s="15">
        <v>1.4096153020680699E-7</v>
      </c>
    </row>
    <row r="135" spans="1:2" x14ac:dyDescent="0.25">
      <c r="A135" s="1">
        <v>15.5</v>
      </c>
      <c r="B135" s="15">
        <v>1.40961518742633E-7</v>
      </c>
    </row>
    <row r="136" spans="1:2" x14ac:dyDescent="0.25">
      <c r="A136" s="1">
        <v>15.625</v>
      </c>
      <c r="B136" s="15">
        <v>1.40961510600361E-7</v>
      </c>
    </row>
    <row r="137" spans="1:2" x14ac:dyDescent="0.25">
      <c r="A137" s="1">
        <v>15.75</v>
      </c>
      <c r="B137" s="15">
        <v>1.4096151667684699E-7</v>
      </c>
    </row>
    <row r="138" spans="1:2" x14ac:dyDescent="0.25">
      <c r="A138" s="1">
        <v>15.875</v>
      </c>
      <c r="B138" s="15">
        <v>1.40961516986288E-7</v>
      </c>
    </row>
    <row r="139" spans="1:2" x14ac:dyDescent="0.25">
      <c r="A139" s="1">
        <v>16</v>
      </c>
      <c r="B139" s="15">
        <v>1.4096151660523401E-7</v>
      </c>
    </row>
    <row r="140" spans="1:2" x14ac:dyDescent="0.25">
      <c r="A140" s="1">
        <v>16.125</v>
      </c>
      <c r="B140" s="15">
        <v>1.4096151039138699E-7</v>
      </c>
    </row>
    <row r="141" spans="1:2" x14ac:dyDescent="0.25">
      <c r="A141" s="1">
        <v>16.25</v>
      </c>
      <c r="B141" s="15">
        <v>1.4096152079284401E-7</v>
      </c>
    </row>
    <row r="142" spans="1:2" x14ac:dyDescent="0.25">
      <c r="A142" s="1">
        <v>16.375</v>
      </c>
      <c r="B142" s="15">
        <v>1.4096151639829499E-7</v>
      </c>
    </row>
    <row r="143" spans="1:2" x14ac:dyDescent="0.25">
      <c r="A143" s="1">
        <v>16.5</v>
      </c>
      <c r="B143" s="15">
        <v>1.4096155478212101E-7</v>
      </c>
    </row>
    <row r="144" spans="1:2" x14ac:dyDescent="0.25">
      <c r="A144" s="1">
        <v>16.625</v>
      </c>
      <c r="B144" s="15">
        <v>1.4096158534071701E-7</v>
      </c>
    </row>
    <row r="145" spans="1:2" x14ac:dyDescent="0.25">
      <c r="A145" s="1">
        <v>16.75</v>
      </c>
      <c r="B145" s="15">
        <v>1.40961642860053E-7</v>
      </c>
    </row>
    <row r="146" spans="1:2" x14ac:dyDescent="0.25">
      <c r="A146" s="1">
        <v>16.875</v>
      </c>
      <c r="B146" s="15">
        <v>1.40961649585501E-7</v>
      </c>
    </row>
    <row r="147" spans="1:2" x14ac:dyDescent="0.25">
      <c r="A147" s="1">
        <v>17</v>
      </c>
      <c r="B147" s="15">
        <v>1.4096164735373399E-7</v>
      </c>
    </row>
    <row r="148" spans="1:2" x14ac:dyDescent="0.25">
      <c r="A148" s="1">
        <v>17.125</v>
      </c>
      <c r="B148" s="15">
        <v>1.4096164379661799E-7</v>
      </c>
    </row>
    <row r="149" spans="1:2" x14ac:dyDescent="0.25">
      <c r="A149" s="1">
        <v>17.25</v>
      </c>
      <c r="B149" s="15">
        <v>1.40961638320246E-7</v>
      </c>
    </row>
    <row r="150" spans="1:2" x14ac:dyDescent="0.25">
      <c r="A150" s="1">
        <v>17.375</v>
      </c>
      <c r="B150" s="15">
        <v>1.40961634143669E-7</v>
      </c>
    </row>
    <row r="151" spans="1:2" x14ac:dyDescent="0.25">
      <c r="A151" s="1">
        <v>17.5</v>
      </c>
      <c r="B151" s="15">
        <v>1.40961626165229E-7</v>
      </c>
    </row>
    <row r="152" spans="1:2" x14ac:dyDescent="0.25">
      <c r="A152" s="1">
        <v>17.625</v>
      </c>
      <c r="B152" s="15">
        <v>1.4096162210423499E-7</v>
      </c>
    </row>
    <row r="153" spans="1:2" x14ac:dyDescent="0.25">
      <c r="A153" s="1">
        <v>17.75</v>
      </c>
      <c r="B153" s="15">
        <v>1.4096162898130201E-7</v>
      </c>
    </row>
    <row r="154" spans="1:2" x14ac:dyDescent="0.25">
      <c r="A154" s="1">
        <v>17.875</v>
      </c>
      <c r="B154" s="15">
        <v>1.40961635580986E-7</v>
      </c>
    </row>
    <row r="155" spans="1:2" x14ac:dyDescent="0.25">
      <c r="A155" s="1">
        <v>18</v>
      </c>
      <c r="B155" s="15">
        <v>1.40961641315259E-7</v>
      </c>
    </row>
    <row r="156" spans="1:2" x14ac:dyDescent="0.25">
      <c r="A156" s="1">
        <v>18.125</v>
      </c>
      <c r="B156" s="15">
        <v>1.4096164513718601E-7</v>
      </c>
    </row>
    <row r="157" spans="1:2" x14ac:dyDescent="0.25">
      <c r="A157" s="1">
        <v>18.25</v>
      </c>
      <c r="B157" s="15">
        <v>1.4096165088352801E-7</v>
      </c>
    </row>
    <row r="158" spans="1:2" x14ac:dyDescent="0.25">
      <c r="A158" s="1">
        <v>18.375</v>
      </c>
      <c r="B158" s="15">
        <v>1.40961650732392E-7</v>
      </c>
    </row>
    <row r="159" spans="1:2" x14ac:dyDescent="0.25">
      <c r="A159" s="1">
        <v>18.5</v>
      </c>
      <c r="B159" s="15">
        <v>1.40961655264704E-7</v>
      </c>
    </row>
    <row r="160" spans="1:2" x14ac:dyDescent="0.25">
      <c r="A160" s="1">
        <v>18.625</v>
      </c>
      <c r="B160" s="15">
        <v>1.40961635762075E-7</v>
      </c>
    </row>
    <row r="161" spans="1:2" x14ac:dyDescent="0.25">
      <c r="A161" s="1">
        <v>18.75</v>
      </c>
      <c r="B161" s="15">
        <v>1.40961629613884E-7</v>
      </c>
    </row>
    <row r="162" spans="1:2" x14ac:dyDescent="0.25">
      <c r="A162" s="1">
        <v>18.875</v>
      </c>
      <c r="B162" s="15">
        <v>1.4096162693124899E-7</v>
      </c>
    </row>
    <row r="163" spans="1:2" x14ac:dyDescent="0.25">
      <c r="A163" s="1">
        <v>19</v>
      </c>
      <c r="B163" s="15">
        <v>1.40961625072868E-7</v>
      </c>
    </row>
    <row r="164" spans="1:2" x14ac:dyDescent="0.25">
      <c r="A164" s="1">
        <v>19.125</v>
      </c>
      <c r="B164" s="15">
        <v>1.40961617083367E-7</v>
      </c>
    </row>
    <row r="165" spans="1:2" x14ac:dyDescent="0.25">
      <c r="A165" s="1">
        <v>19.25</v>
      </c>
      <c r="B165" s="15">
        <v>1.4096160948121E-7</v>
      </c>
    </row>
    <row r="166" spans="1:2" x14ac:dyDescent="0.25">
      <c r="A166" s="1">
        <v>19.375</v>
      </c>
      <c r="B166" s="15">
        <v>1.4096161304801799E-7</v>
      </c>
    </row>
    <row r="167" spans="1:2" x14ac:dyDescent="0.25">
      <c r="A167" s="1">
        <v>19.5</v>
      </c>
      <c r="B167" s="15">
        <v>1.4096162050698399E-7</v>
      </c>
    </row>
    <row r="168" spans="1:2" x14ac:dyDescent="0.25">
      <c r="A168" s="1">
        <v>19.625</v>
      </c>
      <c r="B168" s="15">
        <v>1.4096162199336299E-7</v>
      </c>
    </row>
    <row r="169" spans="1:2" x14ac:dyDescent="0.25">
      <c r="A169" s="1">
        <v>19.75</v>
      </c>
      <c r="B169" s="15">
        <v>1.4096163157255401E-7</v>
      </c>
    </row>
    <row r="170" spans="1:2" x14ac:dyDescent="0.25">
      <c r="A170" s="1">
        <v>19.875</v>
      </c>
      <c r="B170" s="15">
        <v>1.40961628948157E-7</v>
      </c>
    </row>
    <row r="171" spans="1:2" x14ac:dyDescent="0.25">
      <c r="A171" s="1">
        <v>20</v>
      </c>
      <c r="B171" s="15">
        <v>1.4096163294606299E-7</v>
      </c>
    </row>
    <row r="172" spans="1:2" x14ac:dyDescent="0.25">
      <c r="A172" s="1">
        <v>20.125</v>
      </c>
      <c r="B172" s="15">
        <v>1.4096162811822901E-7</v>
      </c>
    </row>
    <row r="173" spans="1:2" x14ac:dyDescent="0.25">
      <c r="A173" s="1">
        <v>20.25</v>
      </c>
      <c r="B173" s="15">
        <v>1.40961627088029E-7</v>
      </c>
    </row>
    <row r="174" spans="1:2" x14ac:dyDescent="0.25">
      <c r="A174" s="1">
        <v>20.375</v>
      </c>
      <c r="B174" s="15">
        <v>1.4096162218075201E-7</v>
      </c>
    </row>
    <row r="175" spans="1:2" x14ac:dyDescent="0.25">
      <c r="A175" s="1">
        <v>20.5</v>
      </c>
      <c r="B175" s="15">
        <v>1.4096162054109501E-7</v>
      </c>
    </row>
    <row r="176" spans="1:2" x14ac:dyDescent="0.25">
      <c r="A176" s="1">
        <v>20.625</v>
      </c>
      <c r="B176" s="15">
        <v>1.4096161231443399E-7</v>
      </c>
    </row>
    <row r="177" spans="1:2" x14ac:dyDescent="0.25">
      <c r="A177" s="1">
        <v>20.75</v>
      </c>
      <c r="B177" s="15">
        <v>1.4096160852145E-7</v>
      </c>
    </row>
    <row r="178" spans="1:2" x14ac:dyDescent="0.25">
      <c r="A178" s="1">
        <v>20.875</v>
      </c>
      <c r="B178" s="15">
        <v>1.4096160365811599E-7</v>
      </c>
    </row>
    <row r="179" spans="1:2" x14ac:dyDescent="0.25">
      <c r="A179" s="1">
        <v>21</v>
      </c>
      <c r="B179" s="15">
        <v>1.40961579692842E-7</v>
      </c>
    </row>
    <row r="180" spans="1:2" x14ac:dyDescent="0.25">
      <c r="A180" s="1">
        <v>21.125</v>
      </c>
      <c r="B180" s="15">
        <v>1.4096157301705101E-7</v>
      </c>
    </row>
    <row r="181" spans="1:2" x14ac:dyDescent="0.25">
      <c r="A181" s="1">
        <v>21.25</v>
      </c>
      <c r="B181" s="15">
        <v>1.4096156651489201E-7</v>
      </c>
    </row>
    <row r="182" spans="1:2" x14ac:dyDescent="0.25">
      <c r="A182" s="1">
        <v>21.375</v>
      </c>
      <c r="B182" s="15">
        <v>1.4096156277228299E-7</v>
      </c>
    </row>
    <row r="183" spans="1:2" x14ac:dyDescent="0.25">
      <c r="A183" s="1">
        <v>21.5</v>
      </c>
      <c r="B183" s="15">
        <v>1.4096156412456601E-7</v>
      </c>
    </row>
    <row r="184" spans="1:2" x14ac:dyDescent="0.25">
      <c r="A184" s="1">
        <v>21.625</v>
      </c>
      <c r="B184" s="15">
        <v>1.4096157254402099E-7</v>
      </c>
    </row>
    <row r="185" spans="1:2" x14ac:dyDescent="0.25">
      <c r="A185" s="1">
        <v>21.75</v>
      </c>
      <c r="B185" s="15">
        <v>1.40961574152247E-7</v>
      </c>
    </row>
    <row r="186" spans="1:2" x14ac:dyDescent="0.25">
      <c r="A186" s="1">
        <v>21.875</v>
      </c>
      <c r="B186" s="15">
        <v>1.4096156148705301E-7</v>
      </c>
    </row>
    <row r="187" spans="1:2" x14ac:dyDescent="0.25">
      <c r="A187" s="1">
        <v>22</v>
      </c>
      <c r="B187" s="15">
        <v>1.4096155074869999E-7</v>
      </c>
    </row>
    <row r="188" spans="1:2" x14ac:dyDescent="0.25">
      <c r="A188" s="1">
        <v>22.125</v>
      </c>
      <c r="B188" s="15">
        <v>1.4096155435680099E-7</v>
      </c>
    </row>
    <row r="189" spans="1:2" x14ac:dyDescent="0.25">
      <c r="A189" s="1">
        <v>22.25</v>
      </c>
      <c r="B189" s="15">
        <v>1.40961561926219E-7</v>
      </c>
    </row>
    <row r="190" spans="1:2" x14ac:dyDescent="0.25">
      <c r="A190" s="1">
        <v>22.375</v>
      </c>
      <c r="B190" s="15">
        <v>1.4096156442426199E-7</v>
      </c>
    </row>
    <row r="191" spans="1:2" x14ac:dyDescent="0.25">
      <c r="A191" s="1">
        <v>22.5</v>
      </c>
      <c r="B191" s="15">
        <v>1.4096156538624001E-7</v>
      </c>
    </row>
    <row r="192" spans="1:2" x14ac:dyDescent="0.25">
      <c r="A192" s="1">
        <v>22.625</v>
      </c>
      <c r="B192" s="15">
        <v>1.40961569249409E-7</v>
      </c>
    </row>
    <row r="193" spans="1:2" x14ac:dyDescent="0.25">
      <c r="A193" s="1">
        <v>22.75</v>
      </c>
      <c r="B193" s="15">
        <v>1.4096158629376701E-7</v>
      </c>
    </row>
    <row r="194" spans="1:2" x14ac:dyDescent="0.25">
      <c r="A194" s="1">
        <v>22.875</v>
      </c>
      <c r="B194" s="15">
        <v>1.40961623203748E-7</v>
      </c>
    </row>
    <row r="195" spans="1:2" x14ac:dyDescent="0.25">
      <c r="A195" s="1">
        <v>23</v>
      </c>
      <c r="B195" s="15">
        <v>1.4096164385164E-7</v>
      </c>
    </row>
    <row r="196" spans="1:2" x14ac:dyDescent="0.25">
      <c r="A196" s="1">
        <v>23.125</v>
      </c>
      <c r="B196" s="15">
        <v>1.4096167223006899E-7</v>
      </c>
    </row>
    <row r="197" spans="1:2" x14ac:dyDescent="0.25">
      <c r="A197" s="1">
        <v>23.25</v>
      </c>
      <c r="B197" s="15">
        <v>1.40961668833231E-7</v>
      </c>
    </row>
    <row r="198" spans="1:2" x14ac:dyDescent="0.25">
      <c r="A198" s="1">
        <v>23.375</v>
      </c>
      <c r="B198" s="15">
        <v>1.40961674574791E-7</v>
      </c>
    </row>
    <row r="199" spans="1:2" x14ac:dyDescent="0.25">
      <c r="A199" s="1">
        <v>23.5</v>
      </c>
      <c r="B199" s="15">
        <v>1.40961667102923E-7</v>
      </c>
    </row>
    <row r="200" spans="1:2" x14ac:dyDescent="0.25">
      <c r="A200" s="1">
        <v>23.625</v>
      </c>
      <c r="B200" s="15">
        <v>1.40961637567428E-7</v>
      </c>
    </row>
    <row r="201" spans="1:2" x14ac:dyDescent="0.25">
      <c r="A201" s="1">
        <v>23.75</v>
      </c>
      <c r="B201" s="15">
        <v>1.4096164042617299E-7</v>
      </c>
    </row>
    <row r="202" spans="1:2" x14ac:dyDescent="0.25">
      <c r="A202" s="1">
        <v>23.875</v>
      </c>
      <c r="B202" s="15">
        <v>1.4096164165297699E-7</v>
      </c>
    </row>
    <row r="203" spans="1:2" x14ac:dyDescent="0.25">
      <c r="A203" s="1">
        <v>24</v>
      </c>
      <c r="B203" s="15">
        <v>1.4096164855100201E-7</v>
      </c>
    </row>
    <row r="204" spans="1:2" x14ac:dyDescent="0.25">
      <c r="A204" s="1">
        <v>24.125</v>
      </c>
      <c r="B204" s="15">
        <v>1.4096165232885299E-7</v>
      </c>
    </row>
    <row r="205" spans="1:2" x14ac:dyDescent="0.25">
      <c r="A205" s="1">
        <v>24.25</v>
      </c>
      <c r="B205" s="15">
        <v>1.40961662455316E-7</v>
      </c>
    </row>
    <row r="206" spans="1:2" x14ac:dyDescent="0.25">
      <c r="A206" s="1">
        <v>24.375</v>
      </c>
      <c r="B206" s="15">
        <v>1.40961672266585E-7</v>
      </c>
    </row>
    <row r="207" spans="1:2" x14ac:dyDescent="0.25">
      <c r="A207" s="1">
        <v>24.5</v>
      </c>
      <c r="B207" s="15">
        <v>1.4096167467826999E-7</v>
      </c>
    </row>
    <row r="208" spans="1:2" x14ac:dyDescent="0.25">
      <c r="A208" s="1">
        <v>24.625</v>
      </c>
      <c r="B208" s="15">
        <v>1.4096166500630501E-7</v>
      </c>
    </row>
    <row r="209" spans="1:2" x14ac:dyDescent="0.25">
      <c r="A209" s="1">
        <v>24.75</v>
      </c>
      <c r="B209" s="15">
        <v>1.4096166111885E-7</v>
      </c>
    </row>
    <row r="210" spans="1:2" x14ac:dyDescent="0.25">
      <c r="A210" s="1">
        <v>24.875</v>
      </c>
      <c r="B210" s="15">
        <v>1.40961697583947E-7</v>
      </c>
    </row>
    <row r="211" spans="1:2" x14ac:dyDescent="0.25">
      <c r="A211" s="1">
        <v>25</v>
      </c>
      <c r="B211" s="15">
        <v>1.4096169469842E-7</v>
      </c>
    </row>
    <row r="212" spans="1:2" x14ac:dyDescent="0.25">
      <c r="A212" s="1">
        <v>25.125</v>
      </c>
      <c r="B212" s="15">
        <v>1.4096168488338001E-7</v>
      </c>
    </row>
    <row r="213" spans="1:2" x14ac:dyDescent="0.25">
      <c r="A213" s="1">
        <v>25.25</v>
      </c>
      <c r="B213" s="15">
        <v>1.4096168252515601E-7</v>
      </c>
    </row>
    <row r="214" spans="1:2" x14ac:dyDescent="0.25">
      <c r="A214" s="1">
        <v>25.375</v>
      </c>
      <c r="B214" s="15">
        <v>1.4096166847453899E-7</v>
      </c>
    </row>
    <row r="215" spans="1:2" x14ac:dyDescent="0.25">
      <c r="A215" s="1">
        <v>25.5</v>
      </c>
      <c r="B215" s="15">
        <v>1.40961665950482E-7</v>
      </c>
    </row>
    <row r="216" spans="1:2" x14ac:dyDescent="0.25">
      <c r="A216" s="1">
        <v>25.625</v>
      </c>
      <c r="B216" s="15">
        <v>1.4096166369367399E-7</v>
      </c>
    </row>
    <row r="217" spans="1:2" x14ac:dyDescent="0.25">
      <c r="A217" s="1">
        <v>25.75</v>
      </c>
      <c r="B217" s="15">
        <v>1.40961676385735E-7</v>
      </c>
    </row>
    <row r="218" spans="1:2" x14ac:dyDescent="0.25">
      <c r="A218" s="1">
        <v>25.875</v>
      </c>
      <c r="B218" s="15">
        <v>1.40961669636817E-7</v>
      </c>
    </row>
    <row r="219" spans="1:2" x14ac:dyDescent="0.25">
      <c r="A219" s="1">
        <v>26</v>
      </c>
      <c r="B219" s="15">
        <v>1.4096167038685499E-7</v>
      </c>
    </row>
    <row r="220" spans="1:2" x14ac:dyDescent="0.25">
      <c r="A220" s="1">
        <v>26.125</v>
      </c>
      <c r="B220" s="15">
        <v>1.409616843714E-7</v>
      </c>
    </row>
    <row r="221" spans="1:2" x14ac:dyDescent="0.25">
      <c r="A221" s="1">
        <v>26.25</v>
      </c>
      <c r="B221" s="15">
        <v>1.40961692792637E-7</v>
      </c>
    </row>
    <row r="222" spans="1:2" x14ac:dyDescent="0.25">
      <c r="A222" s="1">
        <v>26.375</v>
      </c>
      <c r="B222" s="15">
        <v>1.4096168067700701E-7</v>
      </c>
    </row>
    <row r="223" spans="1:2" x14ac:dyDescent="0.25">
      <c r="A223" s="1">
        <v>26.5</v>
      </c>
      <c r="B223" s="15">
        <v>1.4096168994850699E-7</v>
      </c>
    </row>
    <row r="224" spans="1:2" x14ac:dyDescent="0.25">
      <c r="A224" s="1">
        <v>26.625</v>
      </c>
      <c r="B224" s="15">
        <v>1.40961680981627E-7</v>
      </c>
    </row>
    <row r="225" spans="1:2" x14ac:dyDescent="0.25">
      <c r="A225" s="1">
        <v>26.75</v>
      </c>
      <c r="B225" s="15">
        <v>1.40961666588122E-7</v>
      </c>
    </row>
    <row r="226" spans="1:2" x14ac:dyDescent="0.25">
      <c r="A226" s="1">
        <v>26.875</v>
      </c>
      <c r="B226" s="15">
        <v>1.4096166623215701E-7</v>
      </c>
    </row>
    <row r="227" spans="1:2" x14ac:dyDescent="0.25">
      <c r="A227" s="1">
        <v>27</v>
      </c>
      <c r="B227" s="15">
        <v>1.40961650540681E-7</v>
      </c>
    </row>
    <row r="228" spans="1:2" x14ac:dyDescent="0.25">
      <c r="A228" s="1">
        <v>27.125</v>
      </c>
      <c r="B228" s="15">
        <v>1.4096163181143599E-7</v>
      </c>
    </row>
    <row r="229" spans="1:2" x14ac:dyDescent="0.25">
      <c r="A229" s="1">
        <v>27.25</v>
      </c>
      <c r="B229" s="15">
        <v>1.4096163454989801E-7</v>
      </c>
    </row>
    <row r="230" spans="1:2" x14ac:dyDescent="0.25">
      <c r="A230" s="1">
        <v>27.375</v>
      </c>
      <c r="B230" s="15">
        <v>1.4096163440227999E-7</v>
      </c>
    </row>
    <row r="231" spans="1:2" x14ac:dyDescent="0.25">
      <c r="A231" s="1">
        <v>27.5</v>
      </c>
      <c r="B231" s="15">
        <v>1.4096163243109499E-7</v>
      </c>
    </row>
    <row r="232" spans="1:2" x14ac:dyDescent="0.25">
      <c r="A232" s="1">
        <v>27.625</v>
      </c>
      <c r="B232" s="15">
        <v>1.4096162866021699E-7</v>
      </c>
    </row>
    <row r="233" spans="1:2" x14ac:dyDescent="0.25">
      <c r="A233" s="1">
        <v>27.75</v>
      </c>
      <c r="B233" s="15">
        <v>1.40961632543787E-7</v>
      </c>
    </row>
    <row r="234" spans="1:2" x14ac:dyDescent="0.25">
      <c r="A234" s="1">
        <v>27.875</v>
      </c>
      <c r="B234" s="15">
        <v>1.4096163762225599E-7</v>
      </c>
    </row>
    <row r="235" spans="1:2" x14ac:dyDescent="0.25">
      <c r="A235" s="1">
        <v>28</v>
      </c>
      <c r="B235" s="15">
        <v>1.40961650512731E-7</v>
      </c>
    </row>
    <row r="236" spans="1:2" x14ac:dyDescent="0.25">
      <c r="A236" s="1">
        <v>28.125</v>
      </c>
      <c r="B236" s="15">
        <v>1.4096165222594799E-7</v>
      </c>
    </row>
    <row r="237" spans="1:2" x14ac:dyDescent="0.25">
      <c r="A237" s="1">
        <v>28.25</v>
      </c>
      <c r="B237" s="15">
        <v>1.40961668753003E-7</v>
      </c>
    </row>
    <row r="238" spans="1:2" x14ac:dyDescent="0.25">
      <c r="A238" s="1">
        <v>28.375</v>
      </c>
      <c r="B238" s="15">
        <v>1.40961668920136E-7</v>
      </c>
    </row>
    <row r="239" spans="1:2" x14ac:dyDescent="0.25">
      <c r="A239" s="1">
        <v>28.5</v>
      </c>
      <c r="B239" s="15">
        <v>1.4096168065019601E-7</v>
      </c>
    </row>
    <row r="240" spans="1:2" x14ac:dyDescent="0.25">
      <c r="A240" s="1">
        <v>28.625</v>
      </c>
      <c r="B240" s="15">
        <v>1.4096169986793E-7</v>
      </c>
    </row>
    <row r="241" spans="1:2" x14ac:dyDescent="0.25">
      <c r="A241" s="1">
        <v>28.75</v>
      </c>
      <c r="B241" s="15">
        <v>1.40961720323361E-7</v>
      </c>
    </row>
    <row r="242" spans="1:2" x14ac:dyDescent="0.25">
      <c r="A242" s="1">
        <v>28.875</v>
      </c>
      <c r="B242" s="15">
        <v>1.4096172391726801E-7</v>
      </c>
    </row>
    <row r="243" spans="1:2" x14ac:dyDescent="0.25">
      <c r="A243" s="1">
        <v>29</v>
      </c>
      <c r="B243" s="15">
        <v>1.4096171329245499E-7</v>
      </c>
    </row>
    <row r="244" spans="1:2" x14ac:dyDescent="0.25">
      <c r="A244" s="1">
        <v>29.125</v>
      </c>
      <c r="B244" s="15">
        <v>1.40961709172147E-7</v>
      </c>
    </row>
    <row r="245" spans="1:2" x14ac:dyDescent="0.25">
      <c r="A245" s="1">
        <v>29.25</v>
      </c>
      <c r="B245" s="15">
        <v>1.4096171890497699E-7</v>
      </c>
    </row>
    <row r="246" spans="1:2" x14ac:dyDescent="0.25">
      <c r="A246" s="1">
        <v>29.375</v>
      </c>
      <c r="B246" s="15">
        <v>1.4096172470159E-7</v>
      </c>
    </row>
    <row r="247" spans="1:2" x14ac:dyDescent="0.25">
      <c r="A247" s="1">
        <v>29.5</v>
      </c>
      <c r="B247" s="15">
        <v>1.4096171536387801E-7</v>
      </c>
    </row>
    <row r="248" spans="1:2" x14ac:dyDescent="0.25">
      <c r="A248" s="1">
        <v>29.625</v>
      </c>
      <c r="B248" s="15">
        <v>1.40961722995722E-7</v>
      </c>
    </row>
    <row r="249" spans="1:2" x14ac:dyDescent="0.25">
      <c r="A249" s="1">
        <v>29.75</v>
      </c>
      <c r="B249" s="15">
        <v>1.4096172383376999E-7</v>
      </c>
    </row>
    <row r="250" spans="1:2" x14ac:dyDescent="0.25">
      <c r="A250" s="1">
        <v>29.875</v>
      </c>
      <c r="B250" s="15">
        <v>1.40961707405954E-7</v>
      </c>
    </row>
    <row r="251" spans="1:2" x14ac:dyDescent="0.25">
      <c r="A251" s="1">
        <v>30</v>
      </c>
      <c r="B251" s="15">
        <v>1.40961711764484E-7</v>
      </c>
    </row>
    <row r="252" spans="1:2" x14ac:dyDescent="0.25">
      <c r="A252" s="33" t="s">
        <v>42</v>
      </c>
      <c r="B252" s="34">
        <f>AVERAGE(B11:B251)</f>
        <v>1.4096150278661126E-7</v>
      </c>
    </row>
    <row r="253" spans="1:2" x14ac:dyDescent="0.25">
      <c r="A253" s="33" t="s">
        <v>43</v>
      </c>
      <c r="B253" s="33">
        <f>STDEV(B11:B251)</f>
        <v>1.469131262207862E-13</v>
      </c>
    </row>
  </sheetData>
  <mergeCells count="1">
    <mergeCell ref="A1:A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3"/>
  <sheetViews>
    <sheetView workbookViewId="0">
      <selection activeCell="A252" sqref="A252:B253"/>
    </sheetView>
  </sheetViews>
  <sheetFormatPr defaultRowHeight="15" x14ac:dyDescent="0.25"/>
  <cols>
    <col min="1" max="1" width="30.140625" style="2" customWidth="1"/>
    <col min="2" max="2" width="38.5703125" style="2" customWidth="1"/>
  </cols>
  <sheetData>
    <row r="1" spans="1:2" ht="33" x14ac:dyDescent="0.35">
      <c r="A1" s="19" t="s">
        <v>0</v>
      </c>
      <c r="B1" s="17" t="s">
        <v>14</v>
      </c>
    </row>
    <row r="2" spans="1:2" x14ac:dyDescent="0.25">
      <c r="A2" s="20"/>
      <c r="B2" s="12" t="s">
        <v>41</v>
      </c>
    </row>
    <row r="3" spans="1:2" x14ac:dyDescent="0.25">
      <c r="A3" s="5" t="s">
        <v>1</v>
      </c>
      <c r="B3" s="13">
        <v>43</v>
      </c>
    </row>
    <row r="4" spans="1:2" x14ac:dyDescent="0.25">
      <c r="A4" s="5" t="s">
        <v>2</v>
      </c>
      <c r="B4" s="13" t="s">
        <v>10</v>
      </c>
    </row>
    <row r="5" spans="1:2" ht="31.5" x14ac:dyDescent="0.25">
      <c r="A5" s="6" t="s">
        <v>4</v>
      </c>
      <c r="B5" s="5">
        <v>4</v>
      </c>
    </row>
    <row r="6" spans="1:2" x14ac:dyDescent="0.25">
      <c r="A6" s="6" t="s">
        <v>5</v>
      </c>
      <c r="B6" s="7">
        <v>37.762509999999999</v>
      </c>
    </row>
    <row r="7" spans="1:2" ht="33" x14ac:dyDescent="0.25">
      <c r="A7" s="6" t="s">
        <v>6</v>
      </c>
      <c r="B7" s="5">
        <v>37.44</v>
      </c>
    </row>
    <row r="8" spans="1:2" ht="33" x14ac:dyDescent="0.25">
      <c r="A8" s="6" t="s">
        <v>7</v>
      </c>
      <c r="B8" s="5">
        <v>34.058799999999998</v>
      </c>
    </row>
    <row r="9" spans="1:2" x14ac:dyDescent="0.25">
      <c r="A9" s="5" t="s">
        <v>8</v>
      </c>
      <c r="B9" s="11">
        <v>85</v>
      </c>
    </row>
    <row r="10" spans="1:2" s="3" customFormat="1" ht="18" x14ac:dyDescent="0.25">
      <c r="A10" s="8" t="s">
        <v>13</v>
      </c>
      <c r="B10" s="8" t="s">
        <v>16</v>
      </c>
    </row>
    <row r="11" spans="1:2" x14ac:dyDescent="0.25">
      <c r="A11" s="1">
        <v>0</v>
      </c>
      <c r="B11" s="15">
        <v>1.4095777120331001E-7</v>
      </c>
    </row>
    <row r="12" spans="1:2" x14ac:dyDescent="0.25">
      <c r="A12" s="1">
        <v>0.125</v>
      </c>
      <c r="B12" s="15">
        <v>1.4095763356338001E-7</v>
      </c>
    </row>
    <row r="13" spans="1:2" x14ac:dyDescent="0.25">
      <c r="A13" s="1">
        <v>0.25</v>
      </c>
      <c r="B13" s="15">
        <v>1.4095764417160701E-7</v>
      </c>
    </row>
    <row r="14" spans="1:2" x14ac:dyDescent="0.25">
      <c r="A14" s="1">
        <v>0.375</v>
      </c>
      <c r="B14" s="15">
        <v>1.4095762203827399E-7</v>
      </c>
    </row>
    <row r="15" spans="1:2" x14ac:dyDescent="0.25">
      <c r="A15" s="1">
        <v>0.5</v>
      </c>
      <c r="B15" s="15">
        <v>1.40957538810066E-7</v>
      </c>
    </row>
    <row r="16" spans="1:2" x14ac:dyDescent="0.25">
      <c r="A16" s="1">
        <v>0.625</v>
      </c>
      <c r="B16" s="15">
        <v>1.4095746508956E-7</v>
      </c>
    </row>
    <row r="17" spans="1:2" x14ac:dyDescent="0.25">
      <c r="A17" s="1">
        <v>0.75</v>
      </c>
      <c r="B17" s="15">
        <v>1.40957381653638E-7</v>
      </c>
    </row>
    <row r="18" spans="1:2" x14ac:dyDescent="0.25">
      <c r="A18" s="1">
        <v>0.875</v>
      </c>
      <c r="B18" s="15">
        <v>1.40957361318916E-7</v>
      </c>
    </row>
    <row r="19" spans="1:2" x14ac:dyDescent="0.25">
      <c r="A19" s="1">
        <v>1</v>
      </c>
      <c r="B19" s="15">
        <v>1.4095737743703401E-7</v>
      </c>
    </row>
    <row r="20" spans="1:2" x14ac:dyDescent="0.25">
      <c r="A20" s="1">
        <v>1.125</v>
      </c>
      <c r="B20" s="15">
        <v>1.40957368641627E-7</v>
      </c>
    </row>
    <row r="21" spans="1:2" x14ac:dyDescent="0.25">
      <c r="A21" s="1">
        <v>1.25</v>
      </c>
      <c r="B21" s="15">
        <v>1.40957360485576E-7</v>
      </c>
    </row>
    <row r="22" spans="1:2" x14ac:dyDescent="0.25">
      <c r="A22" s="1">
        <v>1.375</v>
      </c>
      <c r="B22" s="15">
        <v>1.4095742266905E-7</v>
      </c>
    </row>
    <row r="23" spans="1:2" x14ac:dyDescent="0.25">
      <c r="A23" s="1">
        <v>1.5</v>
      </c>
      <c r="B23" s="15">
        <v>1.4095744455946601E-7</v>
      </c>
    </row>
    <row r="24" spans="1:2" x14ac:dyDescent="0.25">
      <c r="A24" s="1">
        <v>1.625</v>
      </c>
      <c r="B24" s="15">
        <v>1.4095754435820999E-7</v>
      </c>
    </row>
    <row r="25" spans="1:2" x14ac:dyDescent="0.25">
      <c r="A25" s="1">
        <v>1.75</v>
      </c>
      <c r="B25" s="15">
        <v>1.4095763331866899E-7</v>
      </c>
    </row>
    <row r="26" spans="1:2" x14ac:dyDescent="0.25">
      <c r="A26" s="1">
        <v>1.875</v>
      </c>
      <c r="B26" s="15">
        <v>1.4095760540269699E-7</v>
      </c>
    </row>
    <row r="27" spans="1:2" x14ac:dyDescent="0.25">
      <c r="A27" s="1">
        <v>2</v>
      </c>
      <c r="B27" s="15">
        <v>1.40957566662977E-7</v>
      </c>
    </row>
    <row r="28" spans="1:2" x14ac:dyDescent="0.25">
      <c r="A28" s="1">
        <v>2.125</v>
      </c>
      <c r="B28" s="15">
        <v>1.4095751533424701E-7</v>
      </c>
    </row>
    <row r="29" spans="1:2" x14ac:dyDescent="0.25">
      <c r="A29" s="1">
        <v>2.25</v>
      </c>
      <c r="B29" s="15">
        <v>1.40957472009422E-7</v>
      </c>
    </row>
    <row r="30" spans="1:2" x14ac:dyDescent="0.25">
      <c r="A30" s="1">
        <v>2.375</v>
      </c>
      <c r="B30" s="15">
        <v>1.40957502558297E-7</v>
      </c>
    </row>
    <row r="31" spans="1:2" x14ac:dyDescent="0.25">
      <c r="A31" s="1">
        <v>2.5</v>
      </c>
      <c r="B31" s="15">
        <v>1.4095745759617E-7</v>
      </c>
    </row>
    <row r="32" spans="1:2" x14ac:dyDescent="0.25">
      <c r="A32" s="1">
        <v>2.625</v>
      </c>
      <c r="B32" s="15">
        <v>1.4095748029518601E-7</v>
      </c>
    </row>
    <row r="33" spans="1:2" x14ac:dyDescent="0.25">
      <c r="A33" s="1">
        <v>2.75</v>
      </c>
      <c r="B33" s="15">
        <v>1.4095756356153799E-7</v>
      </c>
    </row>
    <row r="34" spans="1:2" x14ac:dyDescent="0.25">
      <c r="A34" s="1">
        <v>2.875</v>
      </c>
      <c r="B34" s="15">
        <v>1.40957574337833E-7</v>
      </c>
    </row>
    <row r="35" spans="1:2" x14ac:dyDescent="0.25">
      <c r="A35" s="1">
        <v>3</v>
      </c>
      <c r="B35" s="15">
        <v>1.4095755368332901E-7</v>
      </c>
    </row>
    <row r="36" spans="1:2" x14ac:dyDescent="0.25">
      <c r="A36" s="1">
        <v>3.125</v>
      </c>
      <c r="B36" s="15">
        <v>1.4095754946591599E-7</v>
      </c>
    </row>
    <row r="37" spans="1:2" x14ac:dyDescent="0.25">
      <c r="A37" s="1">
        <v>3.25</v>
      </c>
      <c r="B37" s="15">
        <v>1.4095763007180501E-7</v>
      </c>
    </row>
    <row r="38" spans="1:2" x14ac:dyDescent="0.25">
      <c r="A38" s="1">
        <v>3.375</v>
      </c>
      <c r="B38" s="15">
        <v>1.40957637758316E-7</v>
      </c>
    </row>
    <row r="39" spans="1:2" x14ac:dyDescent="0.25">
      <c r="A39" s="1">
        <v>3.5</v>
      </c>
      <c r="B39" s="15">
        <v>1.4095762371304101E-7</v>
      </c>
    </row>
    <row r="40" spans="1:2" x14ac:dyDescent="0.25">
      <c r="A40" s="1">
        <v>3.625</v>
      </c>
      <c r="B40" s="15">
        <v>1.40957598113701E-7</v>
      </c>
    </row>
    <row r="41" spans="1:2" x14ac:dyDescent="0.25">
      <c r="A41" s="1">
        <v>3.75</v>
      </c>
      <c r="B41" s="15">
        <v>1.4095757896045099E-7</v>
      </c>
    </row>
    <row r="42" spans="1:2" x14ac:dyDescent="0.25">
      <c r="A42" s="1">
        <v>3.875</v>
      </c>
      <c r="B42" s="15">
        <v>1.4095754113472301E-7</v>
      </c>
    </row>
    <row r="43" spans="1:2" x14ac:dyDescent="0.25">
      <c r="A43" s="1">
        <v>4</v>
      </c>
      <c r="B43" s="15">
        <v>1.4095753633874401E-7</v>
      </c>
    </row>
    <row r="44" spans="1:2" x14ac:dyDescent="0.25">
      <c r="A44" s="1">
        <v>4.125</v>
      </c>
      <c r="B44" s="15">
        <v>1.40957541497872E-7</v>
      </c>
    </row>
    <row r="45" spans="1:2" x14ac:dyDescent="0.25">
      <c r="A45" s="1">
        <v>4.25</v>
      </c>
      <c r="B45" s="15">
        <v>1.40957543690887E-7</v>
      </c>
    </row>
    <row r="46" spans="1:2" x14ac:dyDescent="0.25">
      <c r="A46" s="1">
        <v>4.375</v>
      </c>
      <c r="B46" s="15">
        <v>1.4095754875021299E-7</v>
      </c>
    </row>
    <row r="47" spans="1:2" x14ac:dyDescent="0.25">
      <c r="A47" s="1">
        <v>4.5</v>
      </c>
      <c r="B47" s="15">
        <v>1.4095760784794699E-7</v>
      </c>
    </row>
    <row r="48" spans="1:2" x14ac:dyDescent="0.25">
      <c r="A48" s="1">
        <v>4.625</v>
      </c>
      <c r="B48" s="15">
        <v>1.40957616955336E-7</v>
      </c>
    </row>
    <row r="49" spans="1:2" x14ac:dyDescent="0.25">
      <c r="A49" s="1">
        <v>4.75</v>
      </c>
      <c r="B49" s="15">
        <v>1.4095762077096E-7</v>
      </c>
    </row>
    <row r="50" spans="1:2" x14ac:dyDescent="0.25">
      <c r="A50" s="1">
        <v>4.875</v>
      </c>
      <c r="B50" s="15">
        <v>1.40957649601636E-7</v>
      </c>
    </row>
    <row r="51" spans="1:2" x14ac:dyDescent="0.25">
      <c r="A51" s="1">
        <v>5</v>
      </c>
      <c r="B51" s="15">
        <v>1.4095761014733399E-7</v>
      </c>
    </row>
    <row r="52" spans="1:2" x14ac:dyDescent="0.25">
      <c r="A52" s="1">
        <v>5.125</v>
      </c>
      <c r="B52" s="15">
        <v>1.4095760598032399E-7</v>
      </c>
    </row>
    <row r="53" spans="1:2" x14ac:dyDescent="0.25">
      <c r="A53" s="1">
        <v>5.25</v>
      </c>
      <c r="B53" s="15">
        <v>1.40957600342824E-7</v>
      </c>
    </row>
    <row r="54" spans="1:2" x14ac:dyDescent="0.25">
      <c r="A54" s="1">
        <v>5.375</v>
      </c>
      <c r="B54" s="15">
        <v>1.40957578932869E-7</v>
      </c>
    </row>
    <row r="55" spans="1:2" x14ac:dyDescent="0.25">
      <c r="A55" s="1">
        <v>5.5</v>
      </c>
      <c r="B55" s="15">
        <v>1.40957557158894E-7</v>
      </c>
    </row>
    <row r="56" spans="1:2" x14ac:dyDescent="0.25">
      <c r="A56" s="1">
        <v>5.625</v>
      </c>
      <c r="B56" s="15">
        <v>1.40957608749765E-7</v>
      </c>
    </row>
    <row r="57" spans="1:2" x14ac:dyDescent="0.25">
      <c r="A57" s="1">
        <v>5.75</v>
      </c>
      <c r="B57" s="15">
        <v>1.40957515798343E-7</v>
      </c>
    </row>
    <row r="58" spans="1:2" x14ac:dyDescent="0.25">
      <c r="A58" s="1">
        <v>5.875</v>
      </c>
      <c r="B58" s="15">
        <v>1.4095751402536299E-7</v>
      </c>
    </row>
    <row r="59" spans="1:2" x14ac:dyDescent="0.25">
      <c r="A59" s="1">
        <v>6</v>
      </c>
      <c r="B59" s="15">
        <v>1.40957537964942E-7</v>
      </c>
    </row>
    <row r="60" spans="1:2" x14ac:dyDescent="0.25">
      <c r="A60" s="1">
        <v>6.125</v>
      </c>
      <c r="B60" s="15">
        <v>1.4095755637991301E-7</v>
      </c>
    </row>
    <row r="61" spans="1:2" x14ac:dyDescent="0.25">
      <c r="A61" s="1">
        <v>6.25</v>
      </c>
      <c r="B61" s="15">
        <v>1.4095756487620099E-7</v>
      </c>
    </row>
    <row r="62" spans="1:2" x14ac:dyDescent="0.25">
      <c r="A62" s="1">
        <v>6.375</v>
      </c>
      <c r="B62" s="15">
        <v>1.40957528266756E-7</v>
      </c>
    </row>
    <row r="63" spans="1:2" x14ac:dyDescent="0.25">
      <c r="A63" s="1">
        <v>6.5</v>
      </c>
      <c r="B63" s="15">
        <v>1.40957533820148E-7</v>
      </c>
    </row>
    <row r="64" spans="1:2" x14ac:dyDescent="0.25">
      <c r="A64" s="1">
        <v>6.625</v>
      </c>
      <c r="B64" s="15">
        <v>1.4095753148137701E-7</v>
      </c>
    </row>
    <row r="65" spans="1:2" x14ac:dyDescent="0.25">
      <c r="A65" s="1">
        <v>6.75</v>
      </c>
      <c r="B65" s="15">
        <v>1.4095759550097999E-7</v>
      </c>
    </row>
    <row r="66" spans="1:2" x14ac:dyDescent="0.25">
      <c r="A66" s="1">
        <v>6.875</v>
      </c>
      <c r="B66" s="15">
        <v>1.4095760979825401E-7</v>
      </c>
    </row>
    <row r="67" spans="1:2" x14ac:dyDescent="0.25">
      <c r="A67" s="1">
        <v>7</v>
      </c>
      <c r="B67" s="15">
        <v>1.40957797937469E-7</v>
      </c>
    </row>
    <row r="68" spans="1:2" x14ac:dyDescent="0.25">
      <c r="A68" s="1">
        <v>7.125</v>
      </c>
      <c r="B68" s="15">
        <v>1.40957799963785E-7</v>
      </c>
    </row>
    <row r="69" spans="1:2" x14ac:dyDescent="0.25">
      <c r="A69" s="1">
        <v>7.25</v>
      </c>
      <c r="B69" s="15">
        <v>1.4095783456780199E-7</v>
      </c>
    </row>
    <row r="70" spans="1:2" x14ac:dyDescent="0.25">
      <c r="A70" s="1">
        <v>7.375</v>
      </c>
      <c r="B70" s="15">
        <v>1.40957852723302E-7</v>
      </c>
    </row>
    <row r="71" spans="1:2" x14ac:dyDescent="0.25">
      <c r="A71" s="1">
        <v>7.5</v>
      </c>
      <c r="B71" s="15">
        <v>1.40957878040881E-7</v>
      </c>
    </row>
    <row r="72" spans="1:2" x14ac:dyDescent="0.25">
      <c r="A72" s="1">
        <v>7.625</v>
      </c>
      <c r="B72" s="15">
        <v>1.40957858491758E-7</v>
      </c>
    </row>
    <row r="73" spans="1:2" x14ac:dyDescent="0.25">
      <c r="A73" s="1">
        <v>7.75</v>
      </c>
      <c r="B73" s="15">
        <v>1.40957833276808E-7</v>
      </c>
    </row>
    <row r="74" spans="1:2" x14ac:dyDescent="0.25">
      <c r="A74" s="1">
        <v>7.875</v>
      </c>
      <c r="B74" s="15">
        <v>1.4095780357000901E-7</v>
      </c>
    </row>
    <row r="75" spans="1:2" x14ac:dyDescent="0.25">
      <c r="A75" s="1">
        <v>8</v>
      </c>
      <c r="B75" s="15">
        <v>1.4095774673508999E-7</v>
      </c>
    </row>
    <row r="76" spans="1:2" x14ac:dyDescent="0.25">
      <c r="A76" s="1">
        <v>8.125</v>
      </c>
      <c r="B76" s="15">
        <v>1.40957662974798E-7</v>
      </c>
    </row>
    <row r="77" spans="1:2" x14ac:dyDescent="0.25">
      <c r="A77" s="1">
        <v>8.25</v>
      </c>
      <c r="B77" s="15">
        <v>1.4095766638713301E-7</v>
      </c>
    </row>
    <row r="78" spans="1:2" x14ac:dyDescent="0.25">
      <c r="A78" s="1">
        <v>8.375</v>
      </c>
      <c r="B78" s="15">
        <v>1.4095761058402E-7</v>
      </c>
    </row>
    <row r="79" spans="1:2" x14ac:dyDescent="0.25">
      <c r="A79" s="1">
        <v>8.5</v>
      </c>
      <c r="B79" s="15">
        <v>1.40957601824064E-7</v>
      </c>
    </row>
    <row r="80" spans="1:2" x14ac:dyDescent="0.25">
      <c r="A80" s="1">
        <v>8.625</v>
      </c>
      <c r="B80" s="15">
        <v>1.40957620197282E-7</v>
      </c>
    </row>
    <row r="81" spans="1:2" x14ac:dyDescent="0.25">
      <c r="A81" s="1">
        <v>8.75</v>
      </c>
      <c r="B81" s="15">
        <v>1.4095758184844799E-7</v>
      </c>
    </row>
    <row r="82" spans="1:2" x14ac:dyDescent="0.25">
      <c r="A82" s="1">
        <v>8.875</v>
      </c>
      <c r="B82" s="15">
        <v>1.40957611240143E-7</v>
      </c>
    </row>
    <row r="83" spans="1:2" x14ac:dyDescent="0.25">
      <c r="A83" s="1">
        <v>9</v>
      </c>
      <c r="B83" s="15">
        <v>1.40957657282667E-7</v>
      </c>
    </row>
    <row r="84" spans="1:2" x14ac:dyDescent="0.25">
      <c r="A84" s="1">
        <v>9.125</v>
      </c>
      <c r="B84" s="15">
        <v>1.40957717611705E-7</v>
      </c>
    </row>
    <row r="85" spans="1:2" x14ac:dyDescent="0.25">
      <c r="A85" s="1">
        <v>9.25</v>
      </c>
      <c r="B85" s="15">
        <v>1.40957875408525E-7</v>
      </c>
    </row>
    <row r="86" spans="1:2" x14ac:dyDescent="0.25">
      <c r="A86" s="1">
        <v>9.375</v>
      </c>
      <c r="B86" s="15">
        <v>1.4095802325102101E-7</v>
      </c>
    </row>
    <row r="87" spans="1:2" x14ac:dyDescent="0.25">
      <c r="A87" s="1">
        <v>9.5</v>
      </c>
      <c r="B87" s="15">
        <v>1.4095798948842601E-7</v>
      </c>
    </row>
    <row r="88" spans="1:2" x14ac:dyDescent="0.25">
      <c r="A88" s="1">
        <v>9.625</v>
      </c>
      <c r="B88" s="15">
        <v>1.4095804599017499E-7</v>
      </c>
    </row>
    <row r="89" spans="1:2" x14ac:dyDescent="0.25">
      <c r="A89" s="1">
        <v>9.75</v>
      </c>
      <c r="B89" s="15">
        <v>1.4095820166653901E-7</v>
      </c>
    </row>
    <row r="90" spans="1:2" x14ac:dyDescent="0.25">
      <c r="A90" s="1">
        <v>9.875</v>
      </c>
      <c r="B90" s="15">
        <v>1.4095817319803599E-7</v>
      </c>
    </row>
    <row r="91" spans="1:2" x14ac:dyDescent="0.25">
      <c r="A91" s="1">
        <v>10</v>
      </c>
      <c r="B91" s="15">
        <v>1.4095824138614301E-7</v>
      </c>
    </row>
    <row r="92" spans="1:2" x14ac:dyDescent="0.25">
      <c r="A92" s="1">
        <v>10.125</v>
      </c>
      <c r="B92" s="15">
        <v>1.4095823419855099E-7</v>
      </c>
    </row>
    <row r="93" spans="1:2" x14ac:dyDescent="0.25">
      <c r="A93" s="1">
        <v>10.25</v>
      </c>
      <c r="B93" s="15">
        <v>1.4095820850053699E-7</v>
      </c>
    </row>
    <row r="94" spans="1:2" x14ac:dyDescent="0.25">
      <c r="A94" s="1">
        <v>10.375</v>
      </c>
      <c r="B94" s="15">
        <v>1.4095818637556001E-7</v>
      </c>
    </row>
    <row r="95" spans="1:2" x14ac:dyDescent="0.25">
      <c r="A95" s="1">
        <v>10.5</v>
      </c>
      <c r="B95" s="15">
        <v>1.40958172593103E-7</v>
      </c>
    </row>
    <row r="96" spans="1:2" x14ac:dyDescent="0.25">
      <c r="A96" s="1">
        <v>10.625</v>
      </c>
      <c r="B96" s="15">
        <v>1.40958159022476E-7</v>
      </c>
    </row>
    <row r="97" spans="1:2" x14ac:dyDescent="0.25">
      <c r="A97" s="1">
        <v>10.75</v>
      </c>
      <c r="B97" s="15">
        <v>1.4095812563798401E-7</v>
      </c>
    </row>
    <row r="98" spans="1:2" x14ac:dyDescent="0.25">
      <c r="A98" s="1">
        <v>10.875</v>
      </c>
      <c r="B98" s="15">
        <v>1.4095809166337E-7</v>
      </c>
    </row>
    <row r="99" spans="1:2" x14ac:dyDescent="0.25">
      <c r="A99" s="1">
        <v>11</v>
      </c>
      <c r="B99" s="15">
        <v>1.4095807985951999E-7</v>
      </c>
    </row>
    <row r="100" spans="1:2" x14ac:dyDescent="0.25">
      <c r="A100" s="1">
        <v>11.125</v>
      </c>
      <c r="B100" s="15">
        <v>1.4095807992144901E-7</v>
      </c>
    </row>
    <row r="101" spans="1:2" x14ac:dyDescent="0.25">
      <c r="A101" s="1">
        <v>11.25</v>
      </c>
      <c r="B101" s="15">
        <v>1.4095804668161299E-7</v>
      </c>
    </row>
    <row r="102" spans="1:2" x14ac:dyDescent="0.25">
      <c r="A102" s="1">
        <v>11.375</v>
      </c>
      <c r="B102" s="15">
        <v>1.4095813499552401E-7</v>
      </c>
    </row>
    <row r="103" spans="1:2" x14ac:dyDescent="0.25">
      <c r="A103" s="1">
        <v>11.5</v>
      </c>
      <c r="B103" s="15">
        <v>1.4095826383021999E-7</v>
      </c>
    </row>
    <row r="104" spans="1:2" x14ac:dyDescent="0.25">
      <c r="A104" s="1">
        <v>11.625</v>
      </c>
      <c r="B104" s="15">
        <v>1.4095843395718899E-7</v>
      </c>
    </row>
    <row r="105" spans="1:2" x14ac:dyDescent="0.25">
      <c r="A105" s="1">
        <v>11.75</v>
      </c>
      <c r="B105" s="15">
        <v>1.4095843127625301E-7</v>
      </c>
    </row>
    <row r="106" spans="1:2" x14ac:dyDescent="0.25">
      <c r="A106" s="1">
        <v>11.875</v>
      </c>
      <c r="B106" s="15">
        <v>1.4095851658595299E-7</v>
      </c>
    </row>
    <row r="107" spans="1:2" x14ac:dyDescent="0.25">
      <c r="A107" s="1">
        <v>12</v>
      </c>
      <c r="B107" s="15">
        <v>1.4095853499632501E-7</v>
      </c>
    </row>
    <row r="108" spans="1:2" x14ac:dyDescent="0.25">
      <c r="A108" s="1">
        <v>12.125</v>
      </c>
      <c r="B108" s="15">
        <v>1.4095848380651699E-7</v>
      </c>
    </row>
    <row r="109" spans="1:2" x14ac:dyDescent="0.25">
      <c r="A109" s="1">
        <v>12.25</v>
      </c>
      <c r="B109" s="15">
        <v>1.4095845704586501E-7</v>
      </c>
    </row>
    <row r="110" spans="1:2" x14ac:dyDescent="0.25">
      <c r="A110" s="1">
        <v>12.375</v>
      </c>
      <c r="B110" s="15">
        <v>1.4095840701987301E-7</v>
      </c>
    </row>
    <row r="111" spans="1:2" x14ac:dyDescent="0.25">
      <c r="A111" s="1">
        <v>12.5</v>
      </c>
      <c r="B111" s="15">
        <v>1.409584470611E-7</v>
      </c>
    </row>
    <row r="112" spans="1:2" x14ac:dyDescent="0.25">
      <c r="A112" s="1">
        <v>12.625</v>
      </c>
      <c r="B112" s="15">
        <v>1.4095843055301599E-7</v>
      </c>
    </row>
    <row r="113" spans="1:2" x14ac:dyDescent="0.25">
      <c r="A113" s="1">
        <v>12.75</v>
      </c>
      <c r="B113" s="15">
        <v>1.4095842760148299E-7</v>
      </c>
    </row>
    <row r="114" spans="1:2" x14ac:dyDescent="0.25">
      <c r="A114" s="1">
        <v>12.875</v>
      </c>
      <c r="B114" s="15">
        <v>1.40958424939147E-7</v>
      </c>
    </row>
    <row r="115" spans="1:2" x14ac:dyDescent="0.25">
      <c r="A115" s="1">
        <v>13</v>
      </c>
      <c r="B115" s="15">
        <v>1.4095842138768201E-7</v>
      </c>
    </row>
    <row r="116" spans="1:2" x14ac:dyDescent="0.25">
      <c r="A116" s="1">
        <v>13.125</v>
      </c>
      <c r="B116" s="15">
        <v>1.40958423543817E-7</v>
      </c>
    </row>
    <row r="117" spans="1:2" x14ac:dyDescent="0.25">
      <c r="A117" s="1">
        <v>13.25</v>
      </c>
      <c r="B117" s="15">
        <v>1.4095844659192101E-7</v>
      </c>
    </row>
    <row r="118" spans="1:2" x14ac:dyDescent="0.25">
      <c r="A118" s="1">
        <v>13.375</v>
      </c>
      <c r="B118" s="15">
        <v>1.4095844078121501E-7</v>
      </c>
    </row>
    <row r="119" spans="1:2" x14ac:dyDescent="0.25">
      <c r="A119" s="1">
        <v>13.5</v>
      </c>
      <c r="B119" s="15">
        <v>1.4095844938883299E-7</v>
      </c>
    </row>
    <row r="120" spans="1:2" x14ac:dyDescent="0.25">
      <c r="A120" s="1">
        <v>13.625</v>
      </c>
      <c r="B120" s="15">
        <v>1.4095843312415901E-7</v>
      </c>
    </row>
    <row r="121" spans="1:2" x14ac:dyDescent="0.25">
      <c r="A121" s="1">
        <v>13.75</v>
      </c>
      <c r="B121" s="15">
        <v>1.4095841325703E-7</v>
      </c>
    </row>
    <row r="122" spans="1:2" x14ac:dyDescent="0.25">
      <c r="A122" s="1">
        <v>13.875</v>
      </c>
      <c r="B122" s="15">
        <v>1.40958403895559E-7</v>
      </c>
    </row>
    <row r="123" spans="1:2" x14ac:dyDescent="0.25">
      <c r="A123" s="1">
        <v>14</v>
      </c>
      <c r="B123" s="15">
        <v>1.4095842883477601E-7</v>
      </c>
    </row>
    <row r="124" spans="1:2" x14ac:dyDescent="0.25">
      <c r="A124" s="1">
        <v>14.125</v>
      </c>
      <c r="B124" s="15">
        <v>1.4095840613029299E-7</v>
      </c>
    </row>
    <row r="125" spans="1:2" x14ac:dyDescent="0.25">
      <c r="A125" s="1">
        <v>14.25</v>
      </c>
      <c r="B125" s="15">
        <v>1.4095839622178501E-7</v>
      </c>
    </row>
    <row r="126" spans="1:2" x14ac:dyDescent="0.25">
      <c r="A126" s="1">
        <v>14.375</v>
      </c>
      <c r="B126" s="15">
        <v>1.4095837118108501E-7</v>
      </c>
    </row>
    <row r="127" spans="1:2" x14ac:dyDescent="0.25">
      <c r="A127" s="1">
        <v>14.5</v>
      </c>
      <c r="B127" s="15">
        <v>1.4095839060488999E-7</v>
      </c>
    </row>
    <row r="128" spans="1:2" x14ac:dyDescent="0.25">
      <c r="A128" s="1">
        <v>14.625</v>
      </c>
      <c r="B128" s="15">
        <v>1.40958411432027E-7</v>
      </c>
    </row>
    <row r="129" spans="1:2" x14ac:dyDescent="0.25">
      <c r="A129" s="1">
        <v>14.75</v>
      </c>
      <c r="B129" s="15">
        <v>1.40958457979033E-7</v>
      </c>
    </row>
    <row r="130" spans="1:2" x14ac:dyDescent="0.25">
      <c r="A130" s="1">
        <v>14.875</v>
      </c>
      <c r="B130" s="15">
        <v>1.40958481255919E-7</v>
      </c>
    </row>
    <row r="131" spans="1:2" x14ac:dyDescent="0.25">
      <c r="A131" s="1">
        <v>15</v>
      </c>
      <c r="B131" s="15">
        <v>1.4095842448138001E-7</v>
      </c>
    </row>
    <row r="132" spans="1:2" x14ac:dyDescent="0.25">
      <c r="A132" s="1">
        <v>15.125</v>
      </c>
      <c r="B132" s="15">
        <v>1.4095852326625099E-7</v>
      </c>
    </row>
    <row r="133" spans="1:2" x14ac:dyDescent="0.25">
      <c r="A133" s="1">
        <v>15.25</v>
      </c>
      <c r="B133" s="15">
        <v>1.4095855555257199E-7</v>
      </c>
    </row>
    <row r="134" spans="1:2" x14ac:dyDescent="0.25">
      <c r="A134" s="1">
        <v>15.375</v>
      </c>
      <c r="B134" s="15">
        <v>1.4095860794873499E-7</v>
      </c>
    </row>
    <row r="135" spans="1:2" x14ac:dyDescent="0.25">
      <c r="A135" s="1">
        <v>15.5</v>
      </c>
      <c r="B135" s="15">
        <v>1.40958635229127E-7</v>
      </c>
    </row>
    <row r="136" spans="1:2" x14ac:dyDescent="0.25">
      <c r="A136" s="1">
        <v>15.625</v>
      </c>
      <c r="B136" s="15">
        <v>1.4095859448358799E-7</v>
      </c>
    </row>
    <row r="137" spans="1:2" x14ac:dyDescent="0.25">
      <c r="A137" s="1">
        <v>15.75</v>
      </c>
      <c r="B137" s="15">
        <v>1.4095860734164501E-7</v>
      </c>
    </row>
    <row r="138" spans="1:2" x14ac:dyDescent="0.25">
      <c r="A138" s="1">
        <v>15.875</v>
      </c>
      <c r="B138" s="15">
        <v>1.4095863701070101E-7</v>
      </c>
    </row>
    <row r="139" spans="1:2" x14ac:dyDescent="0.25">
      <c r="A139" s="1">
        <v>16</v>
      </c>
      <c r="B139" s="15">
        <v>1.40958643398788E-7</v>
      </c>
    </row>
    <row r="140" spans="1:2" x14ac:dyDescent="0.25">
      <c r="A140" s="1">
        <v>16.125</v>
      </c>
      <c r="B140" s="15">
        <v>1.40958651696474E-7</v>
      </c>
    </row>
    <row r="141" spans="1:2" x14ac:dyDescent="0.25">
      <c r="A141" s="1">
        <v>16.25</v>
      </c>
      <c r="B141" s="15">
        <v>1.40958667732214E-7</v>
      </c>
    </row>
    <row r="142" spans="1:2" x14ac:dyDescent="0.25">
      <c r="A142" s="1">
        <v>16.375</v>
      </c>
      <c r="B142" s="15">
        <v>1.40958683427085E-7</v>
      </c>
    </row>
    <row r="143" spans="1:2" x14ac:dyDescent="0.25">
      <c r="A143" s="1">
        <v>16.5</v>
      </c>
      <c r="B143" s="15">
        <v>1.40958672792414E-7</v>
      </c>
    </row>
    <row r="144" spans="1:2" x14ac:dyDescent="0.25">
      <c r="A144" s="1">
        <v>16.625</v>
      </c>
      <c r="B144" s="15">
        <v>1.4095864677675401E-7</v>
      </c>
    </row>
    <row r="145" spans="1:2" x14ac:dyDescent="0.25">
      <c r="A145" s="1">
        <v>16.75</v>
      </c>
      <c r="B145" s="15">
        <v>1.4095865049278901E-7</v>
      </c>
    </row>
    <row r="146" spans="1:2" x14ac:dyDescent="0.25">
      <c r="A146" s="1">
        <v>16.875</v>
      </c>
      <c r="B146" s="15">
        <v>1.4095864120349099E-7</v>
      </c>
    </row>
    <row r="147" spans="1:2" x14ac:dyDescent="0.25">
      <c r="A147" s="1">
        <v>17</v>
      </c>
      <c r="B147" s="15">
        <v>1.4095854243473301E-7</v>
      </c>
    </row>
    <row r="148" spans="1:2" x14ac:dyDescent="0.25">
      <c r="A148" s="1">
        <v>17.125</v>
      </c>
      <c r="B148" s="15">
        <v>1.4095845488175401E-7</v>
      </c>
    </row>
    <row r="149" spans="1:2" x14ac:dyDescent="0.25">
      <c r="A149" s="1">
        <v>17.25</v>
      </c>
      <c r="B149" s="15">
        <v>1.4095849646326401E-7</v>
      </c>
    </row>
    <row r="150" spans="1:2" x14ac:dyDescent="0.25">
      <c r="A150" s="1">
        <v>17.375</v>
      </c>
      <c r="B150" s="15">
        <v>1.4095846699523299E-7</v>
      </c>
    </row>
    <row r="151" spans="1:2" x14ac:dyDescent="0.25">
      <c r="A151" s="1">
        <v>17.5</v>
      </c>
      <c r="B151" s="15">
        <v>1.4095856240768901E-7</v>
      </c>
    </row>
    <row r="152" spans="1:2" x14ac:dyDescent="0.25">
      <c r="A152" s="1">
        <v>17.625</v>
      </c>
      <c r="B152" s="15">
        <v>1.4095859732254099E-7</v>
      </c>
    </row>
    <row r="153" spans="1:2" x14ac:dyDescent="0.25">
      <c r="A153" s="1">
        <v>17.75</v>
      </c>
      <c r="B153" s="15">
        <v>1.4095859119310701E-7</v>
      </c>
    </row>
    <row r="154" spans="1:2" x14ac:dyDescent="0.25">
      <c r="A154" s="1">
        <v>17.875</v>
      </c>
      <c r="B154" s="15">
        <v>1.4095860269069901E-7</v>
      </c>
    </row>
    <row r="155" spans="1:2" x14ac:dyDescent="0.25">
      <c r="A155" s="1">
        <v>18</v>
      </c>
      <c r="B155" s="15">
        <v>1.4095859420613401E-7</v>
      </c>
    </row>
    <row r="156" spans="1:2" x14ac:dyDescent="0.25">
      <c r="A156" s="1">
        <v>18.125</v>
      </c>
      <c r="B156" s="15">
        <v>1.4095853226359899E-7</v>
      </c>
    </row>
    <row r="157" spans="1:2" x14ac:dyDescent="0.25">
      <c r="A157" s="1">
        <v>18.25</v>
      </c>
      <c r="B157" s="15">
        <v>1.4095857193214299E-7</v>
      </c>
    </row>
    <row r="158" spans="1:2" x14ac:dyDescent="0.25">
      <c r="A158" s="1">
        <v>18.375</v>
      </c>
      <c r="B158" s="15">
        <v>1.4095855946894301E-7</v>
      </c>
    </row>
    <row r="159" spans="1:2" x14ac:dyDescent="0.25">
      <c r="A159" s="1">
        <v>18.5</v>
      </c>
      <c r="B159" s="15">
        <v>1.4095856107641199E-7</v>
      </c>
    </row>
    <row r="160" spans="1:2" x14ac:dyDescent="0.25">
      <c r="A160" s="1">
        <v>18.625</v>
      </c>
      <c r="B160" s="15">
        <v>1.4095857478319599E-7</v>
      </c>
    </row>
    <row r="161" spans="1:2" x14ac:dyDescent="0.25">
      <c r="A161" s="1">
        <v>18.75</v>
      </c>
      <c r="B161" s="15">
        <v>1.4095859705164601E-7</v>
      </c>
    </row>
    <row r="162" spans="1:2" x14ac:dyDescent="0.25">
      <c r="A162" s="1">
        <v>18.875</v>
      </c>
      <c r="B162" s="15">
        <v>1.40958627538616E-7</v>
      </c>
    </row>
    <row r="163" spans="1:2" x14ac:dyDescent="0.25">
      <c r="A163" s="1">
        <v>19</v>
      </c>
      <c r="B163" s="15">
        <v>1.4095863312268701E-7</v>
      </c>
    </row>
    <row r="164" spans="1:2" x14ac:dyDescent="0.25">
      <c r="A164" s="1">
        <v>19.125</v>
      </c>
      <c r="B164" s="15">
        <v>1.40958626142516E-7</v>
      </c>
    </row>
    <row r="165" spans="1:2" x14ac:dyDescent="0.25">
      <c r="A165" s="1">
        <v>19.25</v>
      </c>
      <c r="B165" s="15">
        <v>1.4095864362767099E-7</v>
      </c>
    </row>
    <row r="166" spans="1:2" x14ac:dyDescent="0.25">
      <c r="A166" s="1">
        <v>19.375</v>
      </c>
      <c r="B166" s="15">
        <v>1.4095866881318501E-7</v>
      </c>
    </row>
    <row r="167" spans="1:2" x14ac:dyDescent="0.25">
      <c r="A167" s="1">
        <v>19.5</v>
      </c>
      <c r="B167" s="15">
        <v>1.4095861409184401E-7</v>
      </c>
    </row>
    <row r="168" spans="1:2" x14ac:dyDescent="0.25">
      <c r="A168" s="1">
        <v>19.625</v>
      </c>
      <c r="B168" s="15">
        <v>1.4095872839397001E-7</v>
      </c>
    </row>
    <row r="169" spans="1:2" x14ac:dyDescent="0.25">
      <c r="A169" s="1">
        <v>19.75</v>
      </c>
      <c r="B169" s="15">
        <v>1.4095876468734E-7</v>
      </c>
    </row>
    <row r="170" spans="1:2" x14ac:dyDescent="0.25">
      <c r="A170" s="1">
        <v>19.875</v>
      </c>
      <c r="B170" s="15">
        <v>1.40958804134937E-7</v>
      </c>
    </row>
    <row r="171" spans="1:2" x14ac:dyDescent="0.25">
      <c r="A171" s="1">
        <v>20</v>
      </c>
      <c r="B171" s="15">
        <v>1.4095883895372999E-7</v>
      </c>
    </row>
    <row r="172" spans="1:2" x14ac:dyDescent="0.25">
      <c r="A172" s="1">
        <v>20.125</v>
      </c>
      <c r="B172" s="15">
        <v>1.4095884281071799E-7</v>
      </c>
    </row>
    <row r="173" spans="1:2" x14ac:dyDescent="0.25">
      <c r="A173" s="1">
        <v>20.25</v>
      </c>
      <c r="B173" s="15">
        <v>1.4095885730800701E-7</v>
      </c>
    </row>
    <row r="174" spans="1:2" x14ac:dyDescent="0.25">
      <c r="A174" s="1">
        <v>20.375</v>
      </c>
      <c r="B174" s="15">
        <v>1.4095896123682901E-7</v>
      </c>
    </row>
    <row r="175" spans="1:2" x14ac:dyDescent="0.25">
      <c r="A175" s="1">
        <v>20.5</v>
      </c>
      <c r="B175" s="15">
        <v>1.4095898447475901E-7</v>
      </c>
    </row>
    <row r="176" spans="1:2" x14ac:dyDescent="0.25">
      <c r="A176" s="1">
        <v>20.625</v>
      </c>
      <c r="B176" s="15">
        <v>1.4095898274281801E-7</v>
      </c>
    </row>
    <row r="177" spans="1:2" x14ac:dyDescent="0.25">
      <c r="A177" s="1">
        <v>20.75</v>
      </c>
      <c r="B177" s="15">
        <v>1.40958994802066E-7</v>
      </c>
    </row>
    <row r="178" spans="1:2" x14ac:dyDescent="0.25">
      <c r="A178" s="1">
        <v>20.875</v>
      </c>
      <c r="B178" s="15">
        <v>1.40958973457937E-7</v>
      </c>
    </row>
    <row r="179" spans="1:2" x14ac:dyDescent="0.25">
      <c r="A179" s="1">
        <v>21</v>
      </c>
      <c r="B179" s="15">
        <v>1.4095894955682801E-7</v>
      </c>
    </row>
    <row r="180" spans="1:2" x14ac:dyDescent="0.25">
      <c r="A180" s="1">
        <v>21.125</v>
      </c>
      <c r="B180" s="15">
        <v>1.40958916542457E-7</v>
      </c>
    </row>
    <row r="181" spans="1:2" x14ac:dyDescent="0.25">
      <c r="A181" s="1">
        <v>21.25</v>
      </c>
      <c r="B181" s="15">
        <v>1.40958926827752E-7</v>
      </c>
    </row>
    <row r="182" spans="1:2" x14ac:dyDescent="0.25">
      <c r="A182" s="1">
        <v>21.375</v>
      </c>
      <c r="B182" s="15">
        <v>1.4095893385549201E-7</v>
      </c>
    </row>
    <row r="183" spans="1:2" x14ac:dyDescent="0.25">
      <c r="A183" s="1">
        <v>21.5</v>
      </c>
      <c r="B183" s="15">
        <v>1.4095895972970101E-7</v>
      </c>
    </row>
    <row r="184" spans="1:2" x14ac:dyDescent="0.25">
      <c r="A184" s="1">
        <v>21.625</v>
      </c>
      <c r="B184" s="15">
        <v>1.4095900073709999E-7</v>
      </c>
    </row>
    <row r="185" spans="1:2" x14ac:dyDescent="0.25">
      <c r="A185" s="1">
        <v>21.75</v>
      </c>
      <c r="B185" s="15">
        <v>1.4095905196997399E-7</v>
      </c>
    </row>
    <row r="186" spans="1:2" x14ac:dyDescent="0.25">
      <c r="A186" s="1">
        <v>21.875</v>
      </c>
      <c r="B186" s="15">
        <v>1.40959128060746E-7</v>
      </c>
    </row>
    <row r="187" spans="1:2" x14ac:dyDescent="0.25">
      <c r="A187" s="1">
        <v>22</v>
      </c>
      <c r="B187" s="15">
        <v>1.4095915969139499E-7</v>
      </c>
    </row>
    <row r="188" spans="1:2" x14ac:dyDescent="0.25">
      <c r="A188" s="1">
        <v>22.125</v>
      </c>
      <c r="B188" s="15">
        <v>1.40959132417452E-7</v>
      </c>
    </row>
    <row r="189" spans="1:2" x14ac:dyDescent="0.25">
      <c r="A189" s="1">
        <v>22.25</v>
      </c>
      <c r="B189" s="15">
        <v>1.40959104896829E-7</v>
      </c>
    </row>
    <row r="190" spans="1:2" x14ac:dyDescent="0.25">
      <c r="A190" s="1">
        <v>22.375</v>
      </c>
      <c r="B190" s="15">
        <v>1.4095909675312599E-7</v>
      </c>
    </row>
    <row r="191" spans="1:2" x14ac:dyDescent="0.25">
      <c r="A191" s="1">
        <v>22.5</v>
      </c>
      <c r="B191" s="15">
        <v>1.4095902882481099E-7</v>
      </c>
    </row>
    <row r="192" spans="1:2" x14ac:dyDescent="0.25">
      <c r="A192" s="1">
        <v>22.625</v>
      </c>
      <c r="B192" s="15">
        <v>1.4095901065136899E-7</v>
      </c>
    </row>
    <row r="193" spans="1:2" x14ac:dyDescent="0.25">
      <c r="A193" s="1">
        <v>22.75</v>
      </c>
      <c r="B193" s="15">
        <v>1.4095898412472601E-7</v>
      </c>
    </row>
    <row r="194" spans="1:2" x14ac:dyDescent="0.25">
      <c r="A194" s="1">
        <v>22.875</v>
      </c>
      <c r="B194" s="15">
        <v>1.4095898080644201E-7</v>
      </c>
    </row>
    <row r="195" spans="1:2" x14ac:dyDescent="0.25">
      <c r="A195" s="1">
        <v>23</v>
      </c>
      <c r="B195" s="15">
        <v>1.40958934518494E-7</v>
      </c>
    </row>
    <row r="196" spans="1:2" x14ac:dyDescent="0.25">
      <c r="A196" s="1">
        <v>23.125</v>
      </c>
      <c r="B196" s="15">
        <v>1.40958804125127E-7</v>
      </c>
    </row>
    <row r="197" spans="1:2" x14ac:dyDescent="0.25">
      <c r="A197" s="1">
        <v>23.25</v>
      </c>
      <c r="B197" s="15">
        <v>1.40958804808206E-7</v>
      </c>
    </row>
    <row r="198" spans="1:2" x14ac:dyDescent="0.25">
      <c r="A198" s="1">
        <v>23.375</v>
      </c>
      <c r="B198" s="15">
        <v>1.40958848937523E-7</v>
      </c>
    </row>
    <row r="199" spans="1:2" x14ac:dyDescent="0.25">
      <c r="A199" s="1">
        <v>23.5</v>
      </c>
      <c r="B199" s="15">
        <v>1.40958959652058E-7</v>
      </c>
    </row>
    <row r="200" spans="1:2" x14ac:dyDescent="0.25">
      <c r="A200" s="1">
        <v>23.625</v>
      </c>
      <c r="B200" s="15">
        <v>1.4095904867477101E-7</v>
      </c>
    </row>
    <row r="201" spans="1:2" x14ac:dyDescent="0.25">
      <c r="A201" s="1">
        <v>23.75</v>
      </c>
      <c r="B201" s="15">
        <v>1.4095909689490099E-7</v>
      </c>
    </row>
    <row r="202" spans="1:2" x14ac:dyDescent="0.25">
      <c r="A202" s="1">
        <v>23.875</v>
      </c>
      <c r="B202" s="15">
        <v>1.40959102359715E-7</v>
      </c>
    </row>
    <row r="203" spans="1:2" x14ac:dyDescent="0.25">
      <c r="A203" s="1">
        <v>24</v>
      </c>
      <c r="B203" s="15">
        <v>1.4095908409039199E-7</v>
      </c>
    </row>
    <row r="204" spans="1:2" x14ac:dyDescent="0.25">
      <c r="A204" s="1">
        <v>24.125</v>
      </c>
      <c r="B204" s="15">
        <v>1.4095903009503301E-7</v>
      </c>
    </row>
    <row r="205" spans="1:2" x14ac:dyDescent="0.25">
      <c r="A205" s="1">
        <v>24.25</v>
      </c>
      <c r="B205" s="15">
        <v>1.4095900314735101E-7</v>
      </c>
    </row>
    <row r="206" spans="1:2" x14ac:dyDescent="0.25">
      <c r="A206" s="1">
        <v>24.375</v>
      </c>
      <c r="B206" s="15">
        <v>1.40959077318988E-7</v>
      </c>
    </row>
    <row r="207" spans="1:2" x14ac:dyDescent="0.25">
      <c r="A207" s="1">
        <v>24.5</v>
      </c>
      <c r="B207" s="15">
        <v>1.40959066067597E-7</v>
      </c>
    </row>
    <row r="208" spans="1:2" x14ac:dyDescent="0.25">
      <c r="A208" s="1">
        <v>24.625</v>
      </c>
      <c r="B208" s="15">
        <v>1.4095908701809801E-7</v>
      </c>
    </row>
    <row r="209" spans="1:2" x14ac:dyDescent="0.25">
      <c r="A209" s="1">
        <v>24.75</v>
      </c>
      <c r="B209" s="15">
        <v>1.4095903365872699E-7</v>
      </c>
    </row>
    <row r="210" spans="1:2" x14ac:dyDescent="0.25">
      <c r="A210" s="1">
        <v>24.875</v>
      </c>
      <c r="B210" s="15">
        <v>1.4095888522431999E-7</v>
      </c>
    </row>
    <row r="211" spans="1:2" x14ac:dyDescent="0.25">
      <c r="A211" s="1">
        <v>25</v>
      </c>
      <c r="B211" s="15">
        <v>1.40958898320586E-7</v>
      </c>
    </row>
    <row r="212" spans="1:2" x14ac:dyDescent="0.25">
      <c r="A212" s="1">
        <v>25.125</v>
      </c>
      <c r="B212" s="15">
        <v>1.4095894117113301E-7</v>
      </c>
    </row>
    <row r="213" spans="1:2" x14ac:dyDescent="0.25">
      <c r="A213" s="1">
        <v>25.25</v>
      </c>
      <c r="B213" s="15">
        <v>1.4095891718165501E-7</v>
      </c>
    </row>
    <row r="214" spans="1:2" x14ac:dyDescent="0.25">
      <c r="A214" s="1">
        <v>25.375</v>
      </c>
      <c r="B214" s="15">
        <v>1.4095890255883499E-7</v>
      </c>
    </row>
    <row r="215" spans="1:2" x14ac:dyDescent="0.25">
      <c r="A215" s="1">
        <v>25.5</v>
      </c>
      <c r="B215" s="15">
        <v>1.40959025054214E-7</v>
      </c>
    </row>
    <row r="216" spans="1:2" x14ac:dyDescent="0.25">
      <c r="A216" s="1">
        <v>25.625</v>
      </c>
      <c r="B216" s="15">
        <v>1.4095894434439801E-7</v>
      </c>
    </row>
    <row r="217" spans="1:2" x14ac:dyDescent="0.25">
      <c r="A217" s="1">
        <v>25.75</v>
      </c>
      <c r="B217" s="15">
        <v>1.4095894825828399E-7</v>
      </c>
    </row>
    <row r="218" spans="1:2" x14ac:dyDescent="0.25">
      <c r="A218" s="1">
        <v>25.875</v>
      </c>
      <c r="B218" s="15">
        <v>1.40958933921316E-7</v>
      </c>
    </row>
    <row r="219" spans="1:2" x14ac:dyDescent="0.25">
      <c r="A219" s="1">
        <v>26</v>
      </c>
      <c r="B219" s="15">
        <v>1.4095888338070699E-7</v>
      </c>
    </row>
    <row r="220" spans="1:2" x14ac:dyDescent="0.25">
      <c r="A220" s="1">
        <v>26.125</v>
      </c>
      <c r="B220" s="15">
        <v>1.4095885156438099E-7</v>
      </c>
    </row>
    <row r="221" spans="1:2" x14ac:dyDescent="0.25">
      <c r="A221" s="1">
        <v>26.25</v>
      </c>
      <c r="B221" s="15">
        <v>1.4095888395162501E-7</v>
      </c>
    </row>
    <row r="222" spans="1:2" x14ac:dyDescent="0.25">
      <c r="A222" s="1">
        <v>26.375</v>
      </c>
      <c r="B222" s="15">
        <v>1.4095886506082001E-7</v>
      </c>
    </row>
    <row r="223" spans="1:2" x14ac:dyDescent="0.25">
      <c r="A223" s="1">
        <v>26.5</v>
      </c>
      <c r="B223" s="15">
        <v>1.40958827866644E-7</v>
      </c>
    </row>
    <row r="224" spans="1:2" x14ac:dyDescent="0.25">
      <c r="A224" s="1">
        <v>26.625</v>
      </c>
      <c r="B224" s="15">
        <v>1.40958802778148E-7</v>
      </c>
    </row>
    <row r="225" spans="1:2" x14ac:dyDescent="0.25">
      <c r="A225" s="1">
        <v>26.75</v>
      </c>
      <c r="B225" s="15">
        <v>1.40958769488439E-7</v>
      </c>
    </row>
    <row r="226" spans="1:2" x14ac:dyDescent="0.25">
      <c r="A226" s="1">
        <v>26.875</v>
      </c>
      <c r="B226" s="15">
        <v>1.40958783570151E-7</v>
      </c>
    </row>
    <row r="227" spans="1:2" x14ac:dyDescent="0.25">
      <c r="A227" s="1">
        <v>27</v>
      </c>
      <c r="B227" s="15">
        <v>1.4095877943958099E-7</v>
      </c>
    </row>
    <row r="228" spans="1:2" x14ac:dyDescent="0.25">
      <c r="A228" s="1">
        <v>27.125</v>
      </c>
      <c r="B228" s="15">
        <v>1.40958868548061E-7</v>
      </c>
    </row>
    <row r="229" spans="1:2" x14ac:dyDescent="0.25">
      <c r="A229" s="1">
        <v>27.25</v>
      </c>
      <c r="B229" s="15">
        <v>1.4095888359274099E-7</v>
      </c>
    </row>
    <row r="230" spans="1:2" x14ac:dyDescent="0.25">
      <c r="A230" s="1">
        <v>27.375</v>
      </c>
      <c r="B230" s="15">
        <v>1.40959033395728E-7</v>
      </c>
    </row>
    <row r="231" spans="1:2" x14ac:dyDescent="0.25">
      <c r="A231" s="1">
        <v>27.5</v>
      </c>
      <c r="B231" s="15">
        <v>1.4095920089906599E-7</v>
      </c>
    </row>
    <row r="232" spans="1:2" x14ac:dyDescent="0.25">
      <c r="A232" s="1">
        <v>27.625</v>
      </c>
      <c r="B232" s="15">
        <v>1.4095917460336201E-7</v>
      </c>
    </row>
    <row r="233" spans="1:2" x14ac:dyDescent="0.25">
      <c r="A233" s="1">
        <v>27.75</v>
      </c>
      <c r="B233" s="15">
        <v>1.4095907289953801E-7</v>
      </c>
    </row>
    <row r="234" spans="1:2" x14ac:dyDescent="0.25">
      <c r="A234" s="1">
        <v>27.875</v>
      </c>
      <c r="B234" s="15">
        <v>1.4095906300701799E-7</v>
      </c>
    </row>
    <row r="235" spans="1:2" x14ac:dyDescent="0.25">
      <c r="A235" s="1">
        <v>28</v>
      </c>
      <c r="B235" s="15">
        <v>1.4095903673523501E-7</v>
      </c>
    </row>
    <row r="236" spans="1:2" x14ac:dyDescent="0.25">
      <c r="A236" s="1">
        <v>28.125</v>
      </c>
      <c r="B236" s="15">
        <v>1.40959061064718E-7</v>
      </c>
    </row>
    <row r="237" spans="1:2" x14ac:dyDescent="0.25">
      <c r="A237" s="1">
        <v>28.25</v>
      </c>
      <c r="B237" s="15">
        <v>1.4095911166977599E-7</v>
      </c>
    </row>
    <row r="238" spans="1:2" x14ac:dyDescent="0.25">
      <c r="A238" s="1">
        <v>28.375</v>
      </c>
      <c r="B238" s="15">
        <v>1.4095908600863101E-7</v>
      </c>
    </row>
    <row r="239" spans="1:2" x14ac:dyDescent="0.25">
      <c r="A239" s="1">
        <v>28.5</v>
      </c>
      <c r="B239" s="15">
        <v>1.40959095208079E-7</v>
      </c>
    </row>
    <row r="240" spans="1:2" x14ac:dyDescent="0.25">
      <c r="A240" s="1">
        <v>28.625</v>
      </c>
      <c r="B240" s="15">
        <v>1.4095908652001201E-7</v>
      </c>
    </row>
    <row r="241" spans="1:2" x14ac:dyDescent="0.25">
      <c r="A241" s="1">
        <v>28.75</v>
      </c>
      <c r="B241" s="15">
        <v>1.4095909277823701E-7</v>
      </c>
    </row>
    <row r="242" spans="1:2" x14ac:dyDescent="0.25">
      <c r="A242" s="1">
        <v>28.875</v>
      </c>
      <c r="B242" s="15">
        <v>1.4095911241199701E-7</v>
      </c>
    </row>
    <row r="243" spans="1:2" x14ac:dyDescent="0.25">
      <c r="A243" s="1">
        <v>29</v>
      </c>
      <c r="B243" s="15">
        <v>1.4095910929220801E-7</v>
      </c>
    </row>
    <row r="244" spans="1:2" x14ac:dyDescent="0.25">
      <c r="A244" s="1">
        <v>29.125</v>
      </c>
      <c r="B244" s="15">
        <v>1.4095915874644599E-7</v>
      </c>
    </row>
    <row r="245" spans="1:2" x14ac:dyDescent="0.25">
      <c r="A245" s="1">
        <v>29.25</v>
      </c>
      <c r="B245" s="15">
        <v>1.4095916304503099E-7</v>
      </c>
    </row>
    <row r="246" spans="1:2" x14ac:dyDescent="0.25">
      <c r="A246" s="1">
        <v>29.375</v>
      </c>
      <c r="B246" s="15">
        <v>1.40959130341953E-7</v>
      </c>
    </row>
    <row r="247" spans="1:2" x14ac:dyDescent="0.25">
      <c r="A247" s="1">
        <v>29.5</v>
      </c>
      <c r="B247" s="15">
        <v>1.4095916051742801E-7</v>
      </c>
    </row>
    <row r="248" spans="1:2" x14ac:dyDescent="0.25">
      <c r="A248" s="1">
        <v>29.625</v>
      </c>
      <c r="B248" s="15">
        <v>1.4095911327628301E-7</v>
      </c>
    </row>
    <row r="249" spans="1:2" x14ac:dyDescent="0.25">
      <c r="A249" s="1">
        <v>29.75</v>
      </c>
      <c r="B249" s="15">
        <v>1.40959179141291E-7</v>
      </c>
    </row>
    <row r="250" spans="1:2" x14ac:dyDescent="0.25">
      <c r="A250" s="1">
        <v>29.875</v>
      </c>
      <c r="B250" s="15">
        <v>1.4095921892103701E-7</v>
      </c>
    </row>
    <row r="251" spans="1:2" x14ac:dyDescent="0.25">
      <c r="A251" s="1">
        <v>30</v>
      </c>
      <c r="B251" s="15">
        <v>1.4095924420620601E-7</v>
      </c>
    </row>
    <row r="252" spans="1:2" x14ac:dyDescent="0.25">
      <c r="A252" s="33" t="s">
        <v>42</v>
      </c>
      <c r="B252" s="34">
        <f>AVERAGE(B11:B251)</f>
        <v>1.4095837060231457E-7</v>
      </c>
    </row>
    <row r="253" spans="1:2" x14ac:dyDescent="0.25">
      <c r="A253" s="33" t="s">
        <v>43</v>
      </c>
      <c r="B253" s="33">
        <f>STDEV(B11:B251)</f>
        <v>5.8808587328089302E-13</v>
      </c>
    </row>
  </sheetData>
  <mergeCells count="1">
    <mergeCell ref="A1:A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2" sqref="B2"/>
    </sheetView>
  </sheetViews>
  <sheetFormatPr defaultRowHeight="15" x14ac:dyDescent="0.25"/>
  <cols>
    <col min="1" max="1" width="30.140625" style="2" customWidth="1"/>
    <col min="2" max="2" width="38.5703125" style="2" customWidth="1"/>
  </cols>
  <sheetData>
    <row r="1" spans="1:2" ht="33" x14ac:dyDescent="0.35">
      <c r="A1" s="19" t="s">
        <v>0</v>
      </c>
      <c r="B1" s="17" t="s">
        <v>14</v>
      </c>
    </row>
    <row r="2" spans="1:2" x14ac:dyDescent="0.25">
      <c r="A2" s="20"/>
      <c r="B2" s="4" t="s">
        <v>26</v>
      </c>
    </row>
    <row r="3" spans="1:2" x14ac:dyDescent="0.25">
      <c r="A3" s="5" t="s">
        <v>1</v>
      </c>
      <c r="B3" s="13">
        <v>55</v>
      </c>
    </row>
    <row r="4" spans="1:2" x14ac:dyDescent="0.25">
      <c r="A4" s="5" t="s">
        <v>2</v>
      </c>
      <c r="B4" s="13" t="s">
        <v>3</v>
      </c>
    </row>
    <row r="5" spans="1:2" ht="31.5" x14ac:dyDescent="0.25">
      <c r="A5" s="6" t="s">
        <v>4</v>
      </c>
      <c r="B5" s="5">
        <v>4</v>
      </c>
    </row>
    <row r="6" spans="1:2" x14ac:dyDescent="0.25">
      <c r="A6" s="6" t="s">
        <v>5</v>
      </c>
      <c r="B6" s="7">
        <v>45.325000000000003</v>
      </c>
    </row>
    <row r="7" spans="1:2" ht="33" x14ac:dyDescent="0.25">
      <c r="A7" s="6" t="s">
        <v>6</v>
      </c>
      <c r="B7" s="5">
        <v>37.44</v>
      </c>
    </row>
    <row r="8" spans="1:2" ht="33" x14ac:dyDescent="0.25">
      <c r="A8" s="6" t="s">
        <v>7</v>
      </c>
      <c r="B8" s="5">
        <v>34.249139999999997</v>
      </c>
    </row>
    <row r="9" spans="1:2" x14ac:dyDescent="0.25">
      <c r="A9" s="5" t="s">
        <v>8</v>
      </c>
      <c r="B9" s="11">
        <v>85</v>
      </c>
    </row>
    <row r="10" spans="1:2" s="3" customFormat="1" ht="18" x14ac:dyDescent="0.25">
      <c r="A10" s="8" t="s">
        <v>13</v>
      </c>
      <c r="B10" s="8" t="s">
        <v>17</v>
      </c>
    </row>
    <row r="11" spans="1:2" x14ac:dyDescent="0.25">
      <c r="A11" s="1">
        <v>0</v>
      </c>
      <c r="B11" s="15">
        <v>1.4096001423731501E-7</v>
      </c>
    </row>
    <row r="12" spans="1:2" x14ac:dyDescent="0.25">
      <c r="A12" s="1">
        <v>0.125</v>
      </c>
      <c r="B12" s="15">
        <v>1.4096005907595701E-7</v>
      </c>
    </row>
    <row r="13" spans="1:2" x14ac:dyDescent="0.25">
      <c r="A13" s="1">
        <v>0.25</v>
      </c>
      <c r="B13" s="15">
        <v>1.4096007355937599E-7</v>
      </c>
    </row>
    <row r="14" spans="1:2" x14ac:dyDescent="0.25">
      <c r="A14" s="1">
        <v>0.375</v>
      </c>
      <c r="B14" s="15">
        <v>1.4096004985659201E-7</v>
      </c>
    </row>
    <row r="15" spans="1:2" x14ac:dyDescent="0.25">
      <c r="A15" s="1">
        <v>0.5</v>
      </c>
      <c r="B15" s="15">
        <v>1.4096002839075701E-7</v>
      </c>
    </row>
    <row r="16" spans="1:2" x14ac:dyDescent="0.25">
      <c r="A16" s="1">
        <v>0.625</v>
      </c>
      <c r="B16" s="15">
        <v>1.40960058121147E-7</v>
      </c>
    </row>
    <row r="17" spans="1:2" x14ac:dyDescent="0.25">
      <c r="A17" s="1">
        <v>0.75</v>
      </c>
      <c r="B17" s="15">
        <v>1.40960034090107E-7</v>
      </c>
    </row>
    <row r="18" spans="1:2" x14ac:dyDescent="0.25">
      <c r="A18" s="1">
        <v>0.875</v>
      </c>
      <c r="B18" s="15">
        <v>1.4096007110353401E-7</v>
      </c>
    </row>
    <row r="19" spans="1:2" x14ac:dyDescent="0.25">
      <c r="A19" s="1">
        <v>1</v>
      </c>
      <c r="B19" s="15">
        <v>1.4096006436707399E-7</v>
      </c>
    </row>
    <row r="20" spans="1:2" x14ac:dyDescent="0.25">
      <c r="A20" s="1">
        <v>1.125</v>
      </c>
      <c r="B20" s="15">
        <v>1.40960081497338E-7</v>
      </c>
    </row>
    <row r="21" spans="1:2" x14ac:dyDescent="0.25">
      <c r="A21" s="1">
        <v>1.25</v>
      </c>
      <c r="B21" s="15">
        <v>1.40960067306802E-7</v>
      </c>
    </row>
    <row r="22" spans="1:2" x14ac:dyDescent="0.25">
      <c r="A22" s="1">
        <v>1.375</v>
      </c>
      <c r="B22" s="15">
        <v>1.4096002953002601E-7</v>
      </c>
    </row>
    <row r="23" spans="1:2" x14ac:dyDescent="0.25">
      <c r="A23" s="1">
        <v>1.5</v>
      </c>
      <c r="B23" s="15">
        <v>1.40960042284454E-7</v>
      </c>
    </row>
    <row r="24" spans="1:2" x14ac:dyDescent="0.25">
      <c r="A24" s="1">
        <v>1.625</v>
      </c>
      <c r="B24" s="15">
        <v>1.40960077787034E-7</v>
      </c>
    </row>
    <row r="25" spans="1:2" x14ac:dyDescent="0.25">
      <c r="A25" s="1">
        <v>1.75</v>
      </c>
      <c r="B25" s="15">
        <v>1.4096000504710499E-7</v>
      </c>
    </row>
    <row r="26" spans="1:2" x14ac:dyDescent="0.25">
      <c r="A26" s="1">
        <v>1.875</v>
      </c>
      <c r="B26" s="15">
        <v>1.40960034970203E-7</v>
      </c>
    </row>
    <row r="27" spans="1:2" x14ac:dyDescent="0.25">
      <c r="A27" s="1">
        <v>2</v>
      </c>
      <c r="B27" s="15">
        <v>1.40960066748378E-7</v>
      </c>
    </row>
    <row r="28" spans="1:2" x14ac:dyDescent="0.25">
      <c r="A28" s="1">
        <v>2.125</v>
      </c>
      <c r="B28" s="15">
        <v>1.4096006637684E-7</v>
      </c>
    </row>
    <row r="29" spans="1:2" x14ac:dyDescent="0.25">
      <c r="A29" s="1">
        <v>2.25</v>
      </c>
      <c r="B29" s="15">
        <v>1.40959990877399E-7</v>
      </c>
    </row>
    <row r="30" spans="1:2" x14ac:dyDescent="0.25">
      <c r="A30" s="1">
        <v>2.375</v>
      </c>
      <c r="B30" s="15">
        <v>1.4095997341435999E-7</v>
      </c>
    </row>
    <row r="31" spans="1:2" x14ac:dyDescent="0.25">
      <c r="A31" s="1">
        <v>2.5</v>
      </c>
      <c r="B31" s="15">
        <v>1.4095997201487601E-7</v>
      </c>
    </row>
    <row r="32" spans="1:2" x14ac:dyDescent="0.25">
      <c r="A32" s="1">
        <v>2.625</v>
      </c>
      <c r="B32" s="15">
        <v>1.40959945356917E-7</v>
      </c>
    </row>
    <row r="33" spans="1:2" x14ac:dyDescent="0.25">
      <c r="A33" s="1">
        <v>2.75</v>
      </c>
      <c r="B33" s="15">
        <v>1.4095992232860899E-7</v>
      </c>
    </row>
    <row r="34" spans="1:2" x14ac:dyDescent="0.25">
      <c r="A34" s="1">
        <v>2.875</v>
      </c>
      <c r="B34" s="15">
        <v>1.40959906604332E-7</v>
      </c>
    </row>
    <row r="35" spans="1:2" x14ac:dyDescent="0.25">
      <c r="A35" s="1">
        <v>3</v>
      </c>
      <c r="B35" s="15">
        <v>1.40959882330091E-7</v>
      </c>
    </row>
    <row r="36" spans="1:2" x14ac:dyDescent="0.25">
      <c r="A36" s="1">
        <v>3.125</v>
      </c>
      <c r="B36" s="15">
        <v>1.40959950103372E-7</v>
      </c>
    </row>
    <row r="37" spans="1:2" x14ac:dyDescent="0.25">
      <c r="A37" s="1">
        <v>3.25</v>
      </c>
      <c r="B37" s="15">
        <v>1.4095996458870901E-7</v>
      </c>
    </row>
    <row r="38" spans="1:2" x14ac:dyDescent="0.25">
      <c r="A38" s="1">
        <v>3.375</v>
      </c>
      <c r="B38" s="15">
        <v>1.40960046862455E-7</v>
      </c>
    </row>
    <row r="39" spans="1:2" x14ac:dyDescent="0.25">
      <c r="A39" s="1">
        <v>3.5</v>
      </c>
      <c r="B39" s="15">
        <v>1.4095999666820801E-7</v>
      </c>
    </row>
    <row r="40" spans="1:2" x14ac:dyDescent="0.25">
      <c r="A40" s="1">
        <v>3.625</v>
      </c>
      <c r="B40" s="15">
        <v>1.4096004036844401E-7</v>
      </c>
    </row>
    <row r="41" spans="1:2" x14ac:dyDescent="0.25">
      <c r="A41" s="1">
        <v>3.75</v>
      </c>
      <c r="B41" s="15">
        <v>1.4095993371971901E-7</v>
      </c>
    </row>
    <row r="42" spans="1:2" x14ac:dyDescent="0.25">
      <c r="A42" s="1">
        <v>3.875</v>
      </c>
      <c r="B42" s="15">
        <v>1.4095990146714899E-7</v>
      </c>
    </row>
    <row r="43" spans="1:2" x14ac:dyDescent="0.25">
      <c r="A43" s="1">
        <v>4</v>
      </c>
      <c r="B43" s="15">
        <v>1.4095981660349899E-7</v>
      </c>
    </row>
    <row r="44" spans="1:2" x14ac:dyDescent="0.25">
      <c r="A44" s="1">
        <v>4.125</v>
      </c>
      <c r="B44" s="15">
        <v>1.4095990081705999E-7</v>
      </c>
    </row>
    <row r="45" spans="1:2" x14ac:dyDescent="0.25">
      <c r="A45" s="1">
        <v>4.25</v>
      </c>
      <c r="B45" s="15">
        <v>1.40959908558462E-7</v>
      </c>
    </row>
    <row r="46" spans="1:2" x14ac:dyDescent="0.25">
      <c r="A46" s="1">
        <v>4.375</v>
      </c>
      <c r="B46" s="15">
        <v>1.4095992676705399E-7</v>
      </c>
    </row>
    <row r="47" spans="1:2" x14ac:dyDescent="0.25">
      <c r="A47" s="1">
        <v>4.5</v>
      </c>
      <c r="B47" s="15">
        <v>1.40959926341164E-7</v>
      </c>
    </row>
    <row r="48" spans="1:2" x14ac:dyDescent="0.25">
      <c r="A48" s="1">
        <v>4.625</v>
      </c>
      <c r="B48" s="15">
        <v>1.4095990948815599E-7</v>
      </c>
    </row>
    <row r="49" spans="1:2" x14ac:dyDescent="0.25">
      <c r="A49" s="1">
        <v>4.75</v>
      </c>
      <c r="B49" s="15">
        <v>1.4095997837609601E-7</v>
      </c>
    </row>
    <row r="50" spans="1:2" x14ac:dyDescent="0.25">
      <c r="A50" s="1">
        <v>4.875</v>
      </c>
      <c r="B50" s="15">
        <v>1.4095991864674299E-7</v>
      </c>
    </row>
    <row r="51" spans="1:2" x14ac:dyDescent="0.25">
      <c r="A51" s="1">
        <v>5</v>
      </c>
      <c r="B51" s="15">
        <v>1.40959848674206E-7</v>
      </c>
    </row>
    <row r="52" spans="1:2" x14ac:dyDescent="0.25">
      <c r="A52" s="1">
        <v>5.125</v>
      </c>
      <c r="B52" s="15">
        <v>1.40959864514553E-7</v>
      </c>
    </row>
    <row r="53" spans="1:2" x14ac:dyDescent="0.25">
      <c r="A53" s="1">
        <v>5.25</v>
      </c>
      <c r="B53" s="15">
        <v>1.4095988887107799E-7</v>
      </c>
    </row>
    <row r="54" spans="1:2" x14ac:dyDescent="0.25">
      <c r="A54" s="1">
        <v>5.375</v>
      </c>
      <c r="B54" s="15">
        <v>1.40959883976073E-7</v>
      </c>
    </row>
    <row r="55" spans="1:2" x14ac:dyDescent="0.25">
      <c r="A55" s="1">
        <v>5.5</v>
      </c>
      <c r="B55" s="15">
        <v>1.4095984312127799E-7</v>
      </c>
    </row>
    <row r="56" spans="1:2" x14ac:dyDescent="0.25">
      <c r="A56" s="1">
        <v>5.625</v>
      </c>
      <c r="B56" s="15">
        <v>1.40959878940412E-7</v>
      </c>
    </row>
    <row r="57" spans="1:2" x14ac:dyDescent="0.25">
      <c r="A57" s="1">
        <v>5.75</v>
      </c>
      <c r="B57" s="15">
        <v>1.4095983282482E-7</v>
      </c>
    </row>
    <row r="58" spans="1:2" x14ac:dyDescent="0.25">
      <c r="A58" s="1">
        <v>5.875</v>
      </c>
      <c r="B58" s="15">
        <v>1.4095989884249901E-7</v>
      </c>
    </row>
    <row r="59" spans="1:2" x14ac:dyDescent="0.25">
      <c r="A59" s="1">
        <v>6</v>
      </c>
      <c r="B59" s="15">
        <v>1.4095998257329501E-7</v>
      </c>
    </row>
    <row r="60" spans="1:2" x14ac:dyDescent="0.25">
      <c r="A60" s="1">
        <v>6.125</v>
      </c>
      <c r="B60" s="15">
        <v>1.4095994427151299E-7</v>
      </c>
    </row>
    <row r="61" spans="1:2" x14ac:dyDescent="0.25">
      <c r="A61" s="1">
        <v>6.25</v>
      </c>
      <c r="B61" s="15">
        <v>1.4095999489835101E-7</v>
      </c>
    </row>
    <row r="62" spans="1:2" x14ac:dyDescent="0.25">
      <c r="A62" s="1">
        <v>6.375</v>
      </c>
      <c r="B62" s="15">
        <v>1.4096000108601899E-7</v>
      </c>
    </row>
    <row r="63" spans="1:2" x14ac:dyDescent="0.25">
      <c r="A63" s="1">
        <v>6.5</v>
      </c>
      <c r="B63" s="15">
        <v>1.4095997536868001E-7</v>
      </c>
    </row>
    <row r="64" spans="1:2" x14ac:dyDescent="0.25">
      <c r="A64" s="1">
        <v>6.625</v>
      </c>
      <c r="B64" s="15">
        <v>1.4096001407220899E-7</v>
      </c>
    </row>
    <row r="65" spans="1:2" x14ac:dyDescent="0.25">
      <c r="A65" s="1">
        <v>6.75</v>
      </c>
      <c r="B65" s="15">
        <v>1.4096000519211401E-7</v>
      </c>
    </row>
    <row r="66" spans="1:2" x14ac:dyDescent="0.25">
      <c r="A66" s="1">
        <v>6.875</v>
      </c>
      <c r="B66" s="15">
        <v>1.40960029430069E-7</v>
      </c>
    </row>
    <row r="67" spans="1:2" x14ac:dyDescent="0.25">
      <c r="A67" s="1">
        <v>7</v>
      </c>
      <c r="B67" s="15">
        <v>1.40960035159131E-7</v>
      </c>
    </row>
    <row r="68" spans="1:2" x14ac:dyDescent="0.25">
      <c r="A68" s="1">
        <v>7.125</v>
      </c>
      <c r="B68" s="15">
        <v>1.4096006119018999E-7</v>
      </c>
    </row>
    <row r="69" spans="1:2" x14ac:dyDescent="0.25">
      <c r="A69" s="1">
        <v>7.25</v>
      </c>
      <c r="B69" s="15">
        <v>1.40960085131135E-7</v>
      </c>
    </row>
    <row r="70" spans="1:2" x14ac:dyDescent="0.25">
      <c r="A70" s="1">
        <v>7.375</v>
      </c>
      <c r="B70" s="15">
        <v>1.4096009554451401E-7</v>
      </c>
    </row>
    <row r="71" spans="1:2" x14ac:dyDescent="0.25">
      <c r="A71" s="1">
        <v>7.5</v>
      </c>
      <c r="B71" s="15">
        <v>1.40960110314104E-7</v>
      </c>
    </row>
    <row r="72" spans="1:2" x14ac:dyDescent="0.25">
      <c r="A72" s="1">
        <v>7.625</v>
      </c>
      <c r="B72" s="15">
        <v>1.4096006275489299E-7</v>
      </c>
    </row>
    <row r="73" spans="1:2" x14ac:dyDescent="0.25">
      <c r="A73" s="1">
        <v>7.75</v>
      </c>
      <c r="B73" s="15">
        <v>1.4096008092643801E-7</v>
      </c>
    </row>
    <row r="74" spans="1:2" x14ac:dyDescent="0.25">
      <c r="A74" s="1">
        <v>7.875</v>
      </c>
      <c r="B74" s="15">
        <v>1.4096004412380301E-7</v>
      </c>
    </row>
    <row r="75" spans="1:2" x14ac:dyDescent="0.25">
      <c r="A75" s="1">
        <v>8</v>
      </c>
      <c r="B75" s="15">
        <v>1.4096003471792099E-7</v>
      </c>
    </row>
    <row r="76" spans="1:2" x14ac:dyDescent="0.25">
      <c r="A76" s="1">
        <v>8.125</v>
      </c>
      <c r="B76" s="15">
        <v>1.40960046307282E-7</v>
      </c>
    </row>
    <row r="77" spans="1:2" x14ac:dyDescent="0.25">
      <c r="A77" s="1">
        <v>8.25</v>
      </c>
      <c r="B77" s="15">
        <v>1.4096010467903899E-7</v>
      </c>
    </row>
    <row r="78" spans="1:2" x14ac:dyDescent="0.25">
      <c r="A78" s="1">
        <v>8.375</v>
      </c>
      <c r="B78" s="15">
        <v>1.4096006968927999E-7</v>
      </c>
    </row>
    <row r="79" spans="1:2" x14ac:dyDescent="0.25">
      <c r="A79" s="1">
        <v>8.5</v>
      </c>
      <c r="B79" s="15">
        <v>1.40960124440098E-7</v>
      </c>
    </row>
    <row r="80" spans="1:2" x14ac:dyDescent="0.25">
      <c r="A80" s="1">
        <v>8.625</v>
      </c>
      <c r="B80" s="15">
        <v>1.40960075003421E-7</v>
      </c>
    </row>
    <row r="81" spans="1:2" x14ac:dyDescent="0.25">
      <c r="A81" s="1">
        <v>8.75</v>
      </c>
      <c r="B81" s="15">
        <v>1.40960122494358E-7</v>
      </c>
    </row>
    <row r="82" spans="1:2" x14ac:dyDescent="0.25">
      <c r="A82" s="1">
        <v>8.875</v>
      </c>
      <c r="B82" s="15">
        <v>1.40960138633663E-7</v>
      </c>
    </row>
    <row r="83" spans="1:2" x14ac:dyDescent="0.25">
      <c r="A83" s="1">
        <v>9</v>
      </c>
      <c r="B83" s="15">
        <v>1.40960166682535E-7</v>
      </c>
    </row>
    <row r="84" spans="1:2" x14ac:dyDescent="0.25">
      <c r="A84" s="1">
        <v>9.125</v>
      </c>
      <c r="B84" s="15">
        <v>1.4096009824405999E-7</v>
      </c>
    </row>
    <row r="85" spans="1:2" x14ac:dyDescent="0.25">
      <c r="A85" s="1">
        <v>9.25</v>
      </c>
      <c r="B85" s="15">
        <v>1.4096012498781301E-7</v>
      </c>
    </row>
    <row r="86" spans="1:2" x14ac:dyDescent="0.25">
      <c r="A86" s="1">
        <v>9.375</v>
      </c>
      <c r="B86" s="15">
        <v>1.4096012725768399E-7</v>
      </c>
    </row>
    <row r="87" spans="1:2" x14ac:dyDescent="0.25">
      <c r="A87" s="1">
        <v>9.5</v>
      </c>
      <c r="B87" s="15">
        <v>1.4096010598621901E-7</v>
      </c>
    </row>
    <row r="88" spans="1:2" x14ac:dyDescent="0.25">
      <c r="A88" s="1">
        <v>9.625</v>
      </c>
      <c r="B88" s="15">
        <v>1.40960071755268E-7</v>
      </c>
    </row>
    <row r="89" spans="1:2" x14ac:dyDescent="0.25">
      <c r="A89" s="1">
        <v>9.75</v>
      </c>
      <c r="B89" s="15">
        <v>1.40960107661728E-7</v>
      </c>
    </row>
    <row r="90" spans="1:2" x14ac:dyDescent="0.25">
      <c r="A90" s="1">
        <v>9.875</v>
      </c>
      <c r="B90" s="15">
        <v>1.4096007020958801E-7</v>
      </c>
    </row>
    <row r="91" spans="1:2" x14ac:dyDescent="0.25">
      <c r="A91" s="1">
        <v>10</v>
      </c>
      <c r="B91" s="15">
        <v>1.4096006317751601E-7</v>
      </c>
    </row>
    <row r="92" spans="1:2" x14ac:dyDescent="0.25">
      <c r="A92" s="1">
        <v>10.125</v>
      </c>
      <c r="B92" s="15">
        <v>1.4096001671773299E-7</v>
      </c>
    </row>
    <row r="93" spans="1:2" x14ac:dyDescent="0.25">
      <c r="A93" s="1">
        <v>10.25</v>
      </c>
      <c r="B93" s="15">
        <v>1.40960047499923E-7</v>
      </c>
    </row>
    <row r="94" spans="1:2" x14ac:dyDescent="0.25">
      <c r="A94" s="1">
        <v>10.375</v>
      </c>
      <c r="B94" s="15">
        <v>1.4096009036943201E-7</v>
      </c>
    </row>
    <row r="95" spans="1:2" x14ac:dyDescent="0.25">
      <c r="A95" s="1">
        <v>10.5</v>
      </c>
      <c r="B95" s="15">
        <v>1.4096008593571899E-7</v>
      </c>
    </row>
    <row r="96" spans="1:2" x14ac:dyDescent="0.25">
      <c r="A96" s="1">
        <v>10.625</v>
      </c>
      <c r="B96" s="15">
        <v>1.40960079708526E-7</v>
      </c>
    </row>
    <row r="97" spans="1:2" x14ac:dyDescent="0.25">
      <c r="A97" s="1">
        <v>10.75</v>
      </c>
      <c r="B97" s="15">
        <v>1.4096000254267899E-7</v>
      </c>
    </row>
    <row r="98" spans="1:2" x14ac:dyDescent="0.25">
      <c r="A98" s="1">
        <v>10.875</v>
      </c>
      <c r="B98" s="15">
        <v>1.40960072624381E-7</v>
      </c>
    </row>
    <row r="99" spans="1:2" x14ac:dyDescent="0.25">
      <c r="A99" s="1">
        <v>11</v>
      </c>
      <c r="B99" s="15">
        <v>1.4096011393472301E-7</v>
      </c>
    </row>
    <row r="100" spans="1:2" x14ac:dyDescent="0.25">
      <c r="A100" s="1">
        <v>11.125</v>
      </c>
      <c r="B100" s="15">
        <v>1.40960126878621E-7</v>
      </c>
    </row>
    <row r="101" spans="1:2" x14ac:dyDescent="0.25">
      <c r="A101" s="1">
        <v>11.25</v>
      </c>
      <c r="B101" s="15">
        <v>1.4096015269645599E-7</v>
      </c>
    </row>
    <row r="102" spans="1:2" x14ac:dyDescent="0.25">
      <c r="A102" s="1">
        <v>11.375</v>
      </c>
      <c r="B102" s="15">
        <v>1.4096008241886401E-7</v>
      </c>
    </row>
    <row r="103" spans="1:2" x14ac:dyDescent="0.25">
      <c r="A103" s="1">
        <v>11.5</v>
      </c>
      <c r="B103" s="15">
        <v>1.40960098577786E-7</v>
      </c>
    </row>
    <row r="104" spans="1:2" x14ac:dyDescent="0.25">
      <c r="A104" s="1">
        <v>11.625</v>
      </c>
      <c r="B104" s="15">
        <v>1.40960158476834E-7</v>
      </c>
    </row>
    <row r="105" spans="1:2" x14ac:dyDescent="0.25">
      <c r="A105" s="1">
        <v>11.75</v>
      </c>
      <c r="B105" s="15">
        <v>1.4096011910560301E-7</v>
      </c>
    </row>
    <row r="106" spans="1:2" x14ac:dyDescent="0.25">
      <c r="A106" s="1">
        <v>11.875</v>
      </c>
      <c r="B106" s="15">
        <v>1.4096015445409999E-7</v>
      </c>
    </row>
    <row r="107" spans="1:2" x14ac:dyDescent="0.25">
      <c r="A107" s="1">
        <v>12</v>
      </c>
      <c r="B107" s="15">
        <v>1.4096014527308801E-7</v>
      </c>
    </row>
    <row r="108" spans="1:2" x14ac:dyDescent="0.25">
      <c r="A108" s="1">
        <v>12.125</v>
      </c>
      <c r="B108" s="15">
        <v>1.4096011324435101E-7</v>
      </c>
    </row>
    <row r="109" spans="1:2" x14ac:dyDescent="0.25">
      <c r="A109" s="1">
        <v>12.25</v>
      </c>
      <c r="B109" s="15">
        <v>1.40960137841396E-7</v>
      </c>
    </row>
    <row r="110" spans="1:2" x14ac:dyDescent="0.25">
      <c r="A110" s="1">
        <v>12.375</v>
      </c>
      <c r="B110" s="15">
        <v>1.40960130086357E-7</v>
      </c>
    </row>
    <row r="111" spans="1:2" x14ac:dyDescent="0.25">
      <c r="A111" s="1">
        <v>12.5</v>
      </c>
      <c r="B111" s="15">
        <v>1.4096010820409299E-7</v>
      </c>
    </row>
    <row r="112" spans="1:2" x14ac:dyDescent="0.25">
      <c r="A112" s="1">
        <v>12.625</v>
      </c>
      <c r="B112" s="15">
        <v>1.4095998264789299E-7</v>
      </c>
    </row>
    <row r="113" spans="1:2" x14ac:dyDescent="0.25">
      <c r="A113" s="1">
        <v>12.75</v>
      </c>
      <c r="B113" s="15">
        <v>1.40960011747344E-7</v>
      </c>
    </row>
    <row r="114" spans="1:2" x14ac:dyDescent="0.25">
      <c r="A114" s="1">
        <v>12.875</v>
      </c>
      <c r="B114" s="15">
        <v>1.4096000915817299E-7</v>
      </c>
    </row>
    <row r="115" spans="1:2" x14ac:dyDescent="0.25">
      <c r="A115" s="1">
        <v>13</v>
      </c>
      <c r="B115" s="15">
        <v>1.4096009370245301E-7</v>
      </c>
    </row>
    <row r="116" spans="1:2" x14ac:dyDescent="0.25">
      <c r="A116" s="1">
        <v>13.125</v>
      </c>
      <c r="B116" s="15">
        <v>1.4096011362883501E-7</v>
      </c>
    </row>
    <row r="117" spans="1:2" x14ac:dyDescent="0.25">
      <c r="A117" s="1">
        <v>13.25</v>
      </c>
      <c r="B117" s="15">
        <v>1.4096010222998899E-7</v>
      </c>
    </row>
    <row r="118" spans="1:2" x14ac:dyDescent="0.25">
      <c r="A118" s="1">
        <v>13.375</v>
      </c>
      <c r="B118" s="15">
        <v>1.4096008715371799E-7</v>
      </c>
    </row>
    <row r="119" spans="1:2" x14ac:dyDescent="0.25">
      <c r="A119" s="1">
        <v>13.5</v>
      </c>
      <c r="B119" s="15">
        <v>1.40960085958857E-7</v>
      </c>
    </row>
    <row r="120" spans="1:2" x14ac:dyDescent="0.25">
      <c r="A120" s="1">
        <v>13.625</v>
      </c>
      <c r="B120" s="15">
        <v>1.4096003743065301E-7</v>
      </c>
    </row>
    <row r="121" spans="1:2" x14ac:dyDescent="0.25">
      <c r="A121" s="1">
        <v>13.75</v>
      </c>
      <c r="B121" s="15">
        <v>1.4096001850928099E-7</v>
      </c>
    </row>
    <row r="122" spans="1:2" x14ac:dyDescent="0.25">
      <c r="A122" s="1">
        <v>13.875</v>
      </c>
      <c r="B122" s="15">
        <v>1.4096003575824799E-7</v>
      </c>
    </row>
    <row r="123" spans="1:2" x14ac:dyDescent="0.25">
      <c r="A123" s="1">
        <v>14</v>
      </c>
      <c r="B123" s="15">
        <v>1.40960045469381E-7</v>
      </c>
    </row>
    <row r="124" spans="1:2" x14ac:dyDescent="0.25">
      <c r="A124" s="1">
        <v>14.125</v>
      </c>
      <c r="B124" s="15">
        <v>1.4096007175128099E-7</v>
      </c>
    </row>
    <row r="125" spans="1:2" x14ac:dyDescent="0.25">
      <c r="A125" s="1">
        <v>14.25</v>
      </c>
      <c r="B125" s="15">
        <v>1.4096009386065499E-7</v>
      </c>
    </row>
    <row r="126" spans="1:2" x14ac:dyDescent="0.25">
      <c r="A126" s="1">
        <v>14.375</v>
      </c>
      <c r="B126" s="15">
        <v>1.4096012219959199E-7</v>
      </c>
    </row>
    <row r="127" spans="1:2" x14ac:dyDescent="0.25">
      <c r="A127" s="1">
        <v>14.5</v>
      </c>
      <c r="B127" s="15">
        <v>1.40960121330336E-7</v>
      </c>
    </row>
    <row r="128" spans="1:2" x14ac:dyDescent="0.25">
      <c r="A128" s="1">
        <v>14.625</v>
      </c>
      <c r="B128" s="15">
        <v>1.4096011794687999E-7</v>
      </c>
    </row>
    <row r="129" spans="1:2" x14ac:dyDescent="0.25">
      <c r="A129" s="1">
        <v>14.75</v>
      </c>
      <c r="B129" s="15">
        <v>1.40960113489266E-7</v>
      </c>
    </row>
    <row r="130" spans="1:2" x14ac:dyDescent="0.25">
      <c r="A130" s="1">
        <v>14.875</v>
      </c>
      <c r="B130" s="15">
        <v>1.4096006018103399E-7</v>
      </c>
    </row>
    <row r="131" spans="1:2" x14ac:dyDescent="0.25">
      <c r="A131" s="1">
        <v>15</v>
      </c>
      <c r="B131" s="15">
        <v>1.4096005681862699E-7</v>
      </c>
    </row>
    <row r="132" spans="1:2" x14ac:dyDescent="0.25">
      <c r="A132" s="1">
        <v>15.125</v>
      </c>
      <c r="B132" s="15">
        <v>1.40960039334241E-7</v>
      </c>
    </row>
    <row r="133" spans="1:2" x14ac:dyDescent="0.25">
      <c r="A133" s="1">
        <v>15.25</v>
      </c>
      <c r="B133" s="15">
        <v>1.40960031885004E-7</v>
      </c>
    </row>
    <row r="134" spans="1:2" x14ac:dyDescent="0.25">
      <c r="A134" s="1">
        <v>15.375</v>
      </c>
      <c r="B134" s="15">
        <v>1.40960036649798E-7</v>
      </c>
    </row>
    <row r="135" spans="1:2" x14ac:dyDescent="0.25">
      <c r="A135" s="1">
        <v>15.5</v>
      </c>
      <c r="B135" s="15">
        <v>1.4095999061443699E-7</v>
      </c>
    </row>
    <row r="136" spans="1:2" x14ac:dyDescent="0.25">
      <c r="A136" s="1">
        <v>15.625</v>
      </c>
      <c r="B136" s="15">
        <v>1.4096001615834899E-7</v>
      </c>
    </row>
    <row r="137" spans="1:2" x14ac:dyDescent="0.25">
      <c r="A137" s="1">
        <v>15.75</v>
      </c>
      <c r="B137" s="15">
        <v>1.4096002763837999E-7</v>
      </c>
    </row>
    <row r="138" spans="1:2" x14ac:dyDescent="0.25">
      <c r="A138" s="1">
        <v>15.875</v>
      </c>
      <c r="B138" s="15">
        <v>1.4096005036800401E-7</v>
      </c>
    </row>
    <row r="139" spans="1:2" x14ac:dyDescent="0.25">
      <c r="A139" s="1">
        <v>16</v>
      </c>
      <c r="B139" s="15">
        <v>1.4096008559282201E-7</v>
      </c>
    </row>
    <row r="140" spans="1:2" x14ac:dyDescent="0.25">
      <c r="A140" s="1">
        <v>16.125</v>
      </c>
      <c r="B140" s="15">
        <v>1.4096008063140701E-7</v>
      </c>
    </row>
    <row r="141" spans="1:2" x14ac:dyDescent="0.25">
      <c r="A141" s="1">
        <v>16.25</v>
      </c>
      <c r="B141" s="15">
        <v>1.4096006747437701E-7</v>
      </c>
    </row>
    <row r="142" spans="1:2" x14ac:dyDescent="0.25">
      <c r="A142" s="1">
        <v>16.375</v>
      </c>
      <c r="B142" s="15">
        <v>1.40960055834164E-7</v>
      </c>
    </row>
    <row r="143" spans="1:2" x14ac:dyDescent="0.25">
      <c r="A143" s="1">
        <v>16.5</v>
      </c>
      <c r="B143" s="15">
        <v>1.4096004819214601E-7</v>
      </c>
    </row>
    <row r="144" spans="1:2" x14ac:dyDescent="0.25">
      <c r="A144" s="1">
        <v>16.625</v>
      </c>
      <c r="B144" s="15">
        <v>1.40960050743502E-7</v>
      </c>
    </row>
    <row r="145" spans="1:2" x14ac:dyDescent="0.25">
      <c r="A145" s="1">
        <v>16.75</v>
      </c>
      <c r="B145" s="15">
        <v>1.40960076788622E-7</v>
      </c>
    </row>
    <row r="146" spans="1:2" x14ac:dyDescent="0.25">
      <c r="A146" s="1">
        <v>16.875</v>
      </c>
      <c r="B146" s="15">
        <v>1.4095995452427999E-7</v>
      </c>
    </row>
    <row r="147" spans="1:2" x14ac:dyDescent="0.25">
      <c r="A147" s="1">
        <v>17</v>
      </c>
      <c r="B147" s="15">
        <v>1.40960058657356E-7</v>
      </c>
    </row>
    <row r="148" spans="1:2" x14ac:dyDescent="0.25">
      <c r="A148" s="1">
        <v>17.125</v>
      </c>
      <c r="B148" s="15">
        <v>1.40960058611493E-7</v>
      </c>
    </row>
    <row r="149" spans="1:2" x14ac:dyDescent="0.25">
      <c r="A149" s="1">
        <v>17.25</v>
      </c>
      <c r="B149" s="15">
        <v>1.4096007456673301E-7</v>
      </c>
    </row>
    <row r="150" spans="1:2" x14ac:dyDescent="0.25">
      <c r="A150" s="1">
        <v>17.375</v>
      </c>
      <c r="B150" s="15">
        <v>1.4096008931042899E-7</v>
      </c>
    </row>
    <row r="151" spans="1:2" x14ac:dyDescent="0.25">
      <c r="A151" s="1">
        <v>17.5</v>
      </c>
      <c r="B151" s="15">
        <v>1.4096013932686601E-7</v>
      </c>
    </row>
    <row r="152" spans="1:2" x14ac:dyDescent="0.25">
      <c r="A152" s="1">
        <v>17.625</v>
      </c>
      <c r="B152" s="15">
        <v>1.40960150134266E-7</v>
      </c>
    </row>
    <row r="153" spans="1:2" x14ac:dyDescent="0.25">
      <c r="A153" s="1">
        <v>17.75</v>
      </c>
      <c r="B153" s="15">
        <v>1.4096012261776501E-7</v>
      </c>
    </row>
    <row r="154" spans="1:2" x14ac:dyDescent="0.25">
      <c r="A154" s="1">
        <v>17.875</v>
      </c>
      <c r="B154" s="15">
        <v>1.4096012968477299E-7</v>
      </c>
    </row>
    <row r="155" spans="1:2" x14ac:dyDescent="0.25">
      <c r="A155" s="1">
        <v>18</v>
      </c>
      <c r="B155" s="15">
        <v>1.4096015520670899E-7</v>
      </c>
    </row>
    <row r="156" spans="1:2" x14ac:dyDescent="0.25">
      <c r="A156" s="1">
        <v>18.125</v>
      </c>
      <c r="B156" s="15">
        <v>1.4096012863567901E-7</v>
      </c>
    </row>
    <row r="157" spans="1:2" x14ac:dyDescent="0.25">
      <c r="A157" s="1">
        <v>18.25</v>
      </c>
      <c r="B157" s="15">
        <v>1.40960194473342E-7</v>
      </c>
    </row>
    <row r="158" spans="1:2" x14ac:dyDescent="0.25">
      <c r="A158" s="1">
        <v>18.375</v>
      </c>
      <c r="B158" s="15">
        <v>1.40960257292509E-7</v>
      </c>
    </row>
    <row r="159" spans="1:2" x14ac:dyDescent="0.25">
      <c r="A159" s="1">
        <v>18.5</v>
      </c>
      <c r="B159" s="15">
        <v>1.40960227603717E-7</v>
      </c>
    </row>
    <row r="160" spans="1:2" x14ac:dyDescent="0.25">
      <c r="A160" s="1">
        <v>18.625</v>
      </c>
      <c r="B160" s="15">
        <v>1.40960275570416E-7</v>
      </c>
    </row>
    <row r="161" spans="1:2" x14ac:dyDescent="0.25">
      <c r="A161" s="1">
        <v>18.75</v>
      </c>
      <c r="B161" s="15">
        <v>1.40960294448515E-7</v>
      </c>
    </row>
    <row r="162" spans="1:2" x14ac:dyDescent="0.25">
      <c r="A162" s="1">
        <v>18.875</v>
      </c>
      <c r="B162" s="15">
        <v>1.40960243325742E-7</v>
      </c>
    </row>
    <row r="163" spans="1:2" x14ac:dyDescent="0.25">
      <c r="A163" s="1">
        <v>19</v>
      </c>
      <c r="B163" s="15">
        <v>1.4096025078421999E-7</v>
      </c>
    </row>
    <row r="164" spans="1:2" x14ac:dyDescent="0.25">
      <c r="A164" s="1">
        <v>19.125</v>
      </c>
      <c r="B164" s="15">
        <v>1.4096028456051901E-7</v>
      </c>
    </row>
    <row r="165" spans="1:2" x14ac:dyDescent="0.25">
      <c r="A165" s="1">
        <v>19.25</v>
      </c>
      <c r="B165" s="15">
        <v>1.4096029666379701E-7</v>
      </c>
    </row>
    <row r="166" spans="1:2" x14ac:dyDescent="0.25">
      <c r="A166" s="1">
        <v>19.375</v>
      </c>
      <c r="B166" s="15">
        <v>1.40960305696575E-7</v>
      </c>
    </row>
    <row r="167" spans="1:2" x14ac:dyDescent="0.25">
      <c r="A167" s="1">
        <v>19.5</v>
      </c>
      <c r="B167" s="15">
        <v>1.4096028719508399E-7</v>
      </c>
    </row>
    <row r="168" spans="1:2" x14ac:dyDescent="0.25">
      <c r="A168" s="1">
        <v>19.625</v>
      </c>
      <c r="B168" s="15">
        <v>1.4096021500193801E-7</v>
      </c>
    </row>
    <row r="169" spans="1:2" x14ac:dyDescent="0.25">
      <c r="A169" s="1">
        <v>19.75</v>
      </c>
      <c r="B169" s="15">
        <v>1.40960166062518E-7</v>
      </c>
    </row>
    <row r="170" spans="1:2" x14ac:dyDescent="0.25">
      <c r="A170" s="1">
        <v>19.875</v>
      </c>
      <c r="B170" s="15">
        <v>1.4096016842286599E-7</v>
      </c>
    </row>
    <row r="171" spans="1:2" x14ac:dyDescent="0.25">
      <c r="A171" s="1">
        <v>20</v>
      </c>
      <c r="B171" s="15">
        <v>1.4096016284938999E-7</v>
      </c>
    </row>
    <row r="172" spans="1:2" x14ac:dyDescent="0.25">
      <c r="A172" s="1">
        <v>20.125</v>
      </c>
      <c r="B172" s="15">
        <v>1.40960138998053E-7</v>
      </c>
    </row>
    <row r="173" spans="1:2" x14ac:dyDescent="0.25">
      <c r="A173" s="1">
        <v>20.25</v>
      </c>
      <c r="B173" s="15">
        <v>1.40960148507509E-7</v>
      </c>
    </row>
    <row r="174" spans="1:2" x14ac:dyDescent="0.25">
      <c r="A174" s="1">
        <v>20.375</v>
      </c>
      <c r="B174" s="15">
        <v>1.40960107568959E-7</v>
      </c>
    </row>
    <row r="175" spans="1:2" x14ac:dyDescent="0.25">
      <c r="A175" s="1">
        <v>20.5</v>
      </c>
      <c r="B175" s="15">
        <v>1.4096017009123701E-7</v>
      </c>
    </row>
    <row r="176" spans="1:2" x14ac:dyDescent="0.25">
      <c r="A176" s="1">
        <v>20.625</v>
      </c>
      <c r="B176" s="15">
        <v>1.4096007991959901E-7</v>
      </c>
    </row>
    <row r="177" spans="1:2" x14ac:dyDescent="0.25">
      <c r="A177" s="1">
        <v>20.75</v>
      </c>
      <c r="B177" s="15">
        <v>1.4096009200643999E-7</v>
      </c>
    </row>
    <row r="178" spans="1:2" x14ac:dyDescent="0.25">
      <c r="A178" s="1">
        <v>20.875</v>
      </c>
      <c r="B178" s="15">
        <v>1.4096010034968999E-7</v>
      </c>
    </row>
    <row r="179" spans="1:2" x14ac:dyDescent="0.25">
      <c r="A179" s="1">
        <v>21</v>
      </c>
      <c r="B179" s="15">
        <v>1.40960074921468E-7</v>
      </c>
    </row>
    <row r="180" spans="1:2" x14ac:dyDescent="0.25">
      <c r="A180" s="1">
        <v>21.125</v>
      </c>
      <c r="B180" s="15">
        <v>1.4096003357749701E-7</v>
      </c>
    </row>
    <row r="181" spans="1:2" x14ac:dyDescent="0.25">
      <c r="A181" s="1">
        <v>21.25</v>
      </c>
      <c r="B181" s="15">
        <v>1.40960058874629E-7</v>
      </c>
    </row>
    <row r="182" spans="1:2" x14ac:dyDescent="0.25">
      <c r="A182" s="1">
        <v>21.375</v>
      </c>
      <c r="B182" s="15">
        <v>1.4096003480195399E-7</v>
      </c>
    </row>
    <row r="183" spans="1:2" x14ac:dyDescent="0.25">
      <c r="A183" s="1">
        <v>21.5</v>
      </c>
      <c r="B183" s="15">
        <v>1.4095996305225901E-7</v>
      </c>
    </row>
    <row r="184" spans="1:2" x14ac:dyDescent="0.25">
      <c r="A184" s="1">
        <v>21.625</v>
      </c>
      <c r="B184" s="15">
        <v>1.4095996912439201E-7</v>
      </c>
    </row>
    <row r="185" spans="1:2" x14ac:dyDescent="0.25">
      <c r="A185" s="1">
        <v>21.75</v>
      </c>
      <c r="B185" s="15">
        <v>1.4096000201147999E-7</v>
      </c>
    </row>
    <row r="186" spans="1:2" x14ac:dyDescent="0.25">
      <c r="A186" s="1">
        <v>21.875</v>
      </c>
      <c r="B186" s="15">
        <v>1.4095999176142799E-7</v>
      </c>
    </row>
    <row r="187" spans="1:2" x14ac:dyDescent="0.25">
      <c r="A187" s="1">
        <v>22</v>
      </c>
      <c r="B187" s="15">
        <v>1.4095997746905401E-7</v>
      </c>
    </row>
    <row r="188" spans="1:2" x14ac:dyDescent="0.25">
      <c r="A188" s="1">
        <v>22.125</v>
      </c>
      <c r="B188" s="15">
        <v>1.4095999043026299E-7</v>
      </c>
    </row>
    <row r="189" spans="1:2" x14ac:dyDescent="0.25">
      <c r="A189" s="1">
        <v>22.25</v>
      </c>
      <c r="B189" s="15">
        <v>1.40960113985899E-7</v>
      </c>
    </row>
    <row r="190" spans="1:2" x14ac:dyDescent="0.25">
      <c r="A190" s="1">
        <v>22.375</v>
      </c>
      <c r="B190" s="15">
        <v>1.4096022906931699E-7</v>
      </c>
    </row>
    <row r="191" spans="1:2" x14ac:dyDescent="0.25">
      <c r="A191" s="1">
        <v>22.5</v>
      </c>
      <c r="B191" s="15">
        <v>1.40960233764979E-7</v>
      </c>
    </row>
    <row r="192" spans="1:2" x14ac:dyDescent="0.25">
      <c r="A192" s="1">
        <v>22.625</v>
      </c>
      <c r="B192" s="15">
        <v>1.4096024728410701E-7</v>
      </c>
    </row>
    <row r="193" spans="1:2" x14ac:dyDescent="0.25">
      <c r="A193" s="1">
        <v>22.75</v>
      </c>
      <c r="B193" s="15">
        <v>1.4096036258917799E-7</v>
      </c>
    </row>
    <row r="194" spans="1:2" x14ac:dyDescent="0.25">
      <c r="A194" s="1">
        <v>22.875</v>
      </c>
      <c r="B194" s="15">
        <v>1.40960381995098E-7</v>
      </c>
    </row>
    <row r="195" spans="1:2" x14ac:dyDescent="0.25">
      <c r="A195" s="1">
        <v>23</v>
      </c>
      <c r="B195" s="15">
        <v>1.4096037677663101E-7</v>
      </c>
    </row>
    <row r="196" spans="1:2" x14ac:dyDescent="0.25">
      <c r="A196" s="1">
        <v>23.125</v>
      </c>
      <c r="B196" s="15">
        <v>1.4096039321614E-7</v>
      </c>
    </row>
    <row r="197" spans="1:2" x14ac:dyDescent="0.25">
      <c r="A197" s="1">
        <v>23.25</v>
      </c>
      <c r="B197" s="15">
        <v>1.4096040065228801E-7</v>
      </c>
    </row>
    <row r="198" spans="1:2" x14ac:dyDescent="0.25">
      <c r="A198" s="1">
        <v>23.375</v>
      </c>
      <c r="B198" s="15">
        <v>1.40960352282782E-7</v>
      </c>
    </row>
    <row r="199" spans="1:2" x14ac:dyDescent="0.25">
      <c r="A199" s="1">
        <v>23.5</v>
      </c>
      <c r="B199" s="15">
        <v>1.40960316023501E-7</v>
      </c>
    </row>
    <row r="200" spans="1:2" x14ac:dyDescent="0.25">
      <c r="A200" s="1">
        <v>23.625</v>
      </c>
      <c r="B200" s="15">
        <v>1.4096030659486601E-7</v>
      </c>
    </row>
    <row r="201" spans="1:2" x14ac:dyDescent="0.25">
      <c r="A201" s="1">
        <v>23.75</v>
      </c>
      <c r="B201" s="15">
        <v>1.4096027819953099E-7</v>
      </c>
    </row>
    <row r="202" spans="1:2" x14ac:dyDescent="0.25">
      <c r="A202" s="1">
        <v>23.875</v>
      </c>
      <c r="B202" s="15">
        <v>1.4096032953492901E-7</v>
      </c>
    </row>
    <row r="203" spans="1:2" x14ac:dyDescent="0.25">
      <c r="A203" s="1">
        <v>24</v>
      </c>
      <c r="B203" s="15">
        <v>1.4096026546284201E-7</v>
      </c>
    </row>
    <row r="204" spans="1:2" x14ac:dyDescent="0.25">
      <c r="A204" s="1">
        <v>24.125</v>
      </c>
      <c r="B204" s="15">
        <v>1.40960259562755E-7</v>
      </c>
    </row>
    <row r="205" spans="1:2" x14ac:dyDescent="0.25">
      <c r="A205" s="1">
        <v>24.25</v>
      </c>
      <c r="B205" s="15">
        <v>1.4096032983003799E-7</v>
      </c>
    </row>
    <row r="206" spans="1:2" x14ac:dyDescent="0.25">
      <c r="A206" s="1">
        <v>24.375</v>
      </c>
      <c r="B206" s="15">
        <v>1.40960322356313E-7</v>
      </c>
    </row>
    <row r="207" spans="1:2" x14ac:dyDescent="0.25">
      <c r="A207" s="1">
        <v>24.5</v>
      </c>
      <c r="B207" s="15">
        <v>1.4096033868999899E-7</v>
      </c>
    </row>
    <row r="208" spans="1:2" x14ac:dyDescent="0.25">
      <c r="A208" s="1">
        <v>24.625</v>
      </c>
      <c r="B208" s="15">
        <v>1.40960391236031E-7</v>
      </c>
    </row>
    <row r="209" spans="1:2" x14ac:dyDescent="0.25">
      <c r="A209" s="1">
        <v>24.75</v>
      </c>
      <c r="B209" s="15">
        <v>1.4096042046083799E-7</v>
      </c>
    </row>
    <row r="210" spans="1:2" x14ac:dyDescent="0.25">
      <c r="A210" s="1">
        <v>24.875</v>
      </c>
      <c r="B210" s="15">
        <v>1.4096039121643701E-7</v>
      </c>
    </row>
    <row r="211" spans="1:2" x14ac:dyDescent="0.25">
      <c r="A211" s="1">
        <v>25</v>
      </c>
      <c r="B211" s="15">
        <v>1.40960393609448E-7</v>
      </c>
    </row>
    <row r="212" spans="1:2" x14ac:dyDescent="0.25">
      <c r="A212" s="1">
        <v>25.125</v>
      </c>
      <c r="B212" s="15">
        <v>1.40960517154761E-7</v>
      </c>
    </row>
    <row r="213" spans="1:2" x14ac:dyDescent="0.25">
      <c r="A213" s="1">
        <v>25.25</v>
      </c>
      <c r="B213" s="15">
        <v>1.4096047927889701E-7</v>
      </c>
    </row>
    <row r="214" spans="1:2" x14ac:dyDescent="0.25">
      <c r="A214" s="1">
        <v>25.375</v>
      </c>
      <c r="B214" s="15">
        <v>1.40960473387952E-7</v>
      </c>
    </row>
    <row r="215" spans="1:2" x14ac:dyDescent="0.25">
      <c r="A215" s="1">
        <v>25.5</v>
      </c>
      <c r="B215" s="15">
        <v>1.4096044990656899E-7</v>
      </c>
    </row>
    <row r="216" spans="1:2" x14ac:dyDescent="0.25">
      <c r="A216" s="1">
        <v>25.625</v>
      </c>
      <c r="B216" s="15">
        <v>1.40960469066469E-7</v>
      </c>
    </row>
    <row r="217" spans="1:2" x14ac:dyDescent="0.25">
      <c r="A217" s="1">
        <v>25.75</v>
      </c>
      <c r="B217" s="15">
        <v>1.4096049057751899E-7</v>
      </c>
    </row>
    <row r="218" spans="1:2" x14ac:dyDescent="0.25">
      <c r="A218" s="1">
        <v>25.875</v>
      </c>
      <c r="B218" s="15">
        <v>1.4096052862316899E-7</v>
      </c>
    </row>
    <row r="219" spans="1:2" x14ac:dyDescent="0.25">
      <c r="A219" s="1">
        <v>26</v>
      </c>
      <c r="B219" s="15">
        <v>1.40960568278442E-7</v>
      </c>
    </row>
    <row r="220" spans="1:2" x14ac:dyDescent="0.25">
      <c r="A220" s="1">
        <v>26.125</v>
      </c>
      <c r="B220" s="15">
        <v>1.4096053736505699E-7</v>
      </c>
    </row>
    <row r="221" spans="1:2" x14ac:dyDescent="0.25">
      <c r="A221" s="1">
        <v>26.25</v>
      </c>
      <c r="B221" s="15">
        <v>1.4096050040177499E-7</v>
      </c>
    </row>
    <row r="222" spans="1:2" x14ac:dyDescent="0.25">
      <c r="A222" s="1">
        <v>26.375</v>
      </c>
      <c r="B222" s="15">
        <v>1.4096039170923199E-7</v>
      </c>
    </row>
    <row r="223" spans="1:2" x14ac:dyDescent="0.25">
      <c r="A223" s="1">
        <v>26.5</v>
      </c>
      <c r="B223" s="15">
        <v>1.40960442934214E-7</v>
      </c>
    </row>
    <row r="224" spans="1:2" x14ac:dyDescent="0.25">
      <c r="A224" s="1">
        <v>26.625</v>
      </c>
      <c r="B224" s="15">
        <v>1.40960443759399E-7</v>
      </c>
    </row>
    <row r="225" spans="1:2" x14ac:dyDescent="0.25">
      <c r="A225" s="1">
        <v>26.75</v>
      </c>
      <c r="B225" s="15">
        <v>1.4096051952973799E-7</v>
      </c>
    </row>
    <row r="226" spans="1:2" x14ac:dyDescent="0.25">
      <c r="A226" s="1">
        <v>26.875</v>
      </c>
      <c r="B226" s="15">
        <v>1.4096055060723199E-7</v>
      </c>
    </row>
    <row r="227" spans="1:2" x14ac:dyDescent="0.25">
      <c r="A227" s="1">
        <v>27</v>
      </c>
      <c r="B227" s="15">
        <v>1.4096058155833101E-7</v>
      </c>
    </row>
    <row r="228" spans="1:2" x14ac:dyDescent="0.25">
      <c r="A228" s="1">
        <v>27.125</v>
      </c>
      <c r="B228" s="15">
        <v>1.4096061858093199E-7</v>
      </c>
    </row>
    <row r="229" spans="1:2" x14ac:dyDescent="0.25">
      <c r="A229" s="1">
        <v>27.25</v>
      </c>
      <c r="B229" s="15">
        <v>1.4096061757655799E-7</v>
      </c>
    </row>
    <row r="230" spans="1:2" x14ac:dyDescent="0.25">
      <c r="A230" s="1">
        <v>27.375</v>
      </c>
      <c r="B230" s="15">
        <v>1.40960595226029E-7</v>
      </c>
    </row>
    <row r="231" spans="1:2" x14ac:dyDescent="0.25">
      <c r="A231" s="1">
        <v>27.5</v>
      </c>
      <c r="B231" s="15">
        <v>1.4096058884881701E-7</v>
      </c>
    </row>
    <row r="232" spans="1:2" x14ac:dyDescent="0.25">
      <c r="A232" s="1">
        <v>27.625</v>
      </c>
      <c r="B232" s="15">
        <v>1.4096056253954899E-7</v>
      </c>
    </row>
    <row r="233" spans="1:2" x14ac:dyDescent="0.25">
      <c r="A233" s="1">
        <v>27.75</v>
      </c>
      <c r="B233" s="15">
        <v>1.40960599343001E-7</v>
      </c>
    </row>
    <row r="234" spans="1:2" x14ac:dyDescent="0.25">
      <c r="A234" s="1">
        <v>27.875</v>
      </c>
      <c r="B234" s="15">
        <v>1.4096057630413701E-7</v>
      </c>
    </row>
    <row r="235" spans="1:2" x14ac:dyDescent="0.25">
      <c r="A235" s="1">
        <v>28</v>
      </c>
      <c r="B235" s="15">
        <v>1.4096056375431401E-7</v>
      </c>
    </row>
    <row r="236" spans="1:2" x14ac:dyDescent="0.25">
      <c r="A236" s="1">
        <v>28.125</v>
      </c>
      <c r="B236" s="15">
        <v>1.4096043459240301E-7</v>
      </c>
    </row>
    <row r="237" spans="1:2" x14ac:dyDescent="0.25">
      <c r="A237" s="1">
        <v>28.25</v>
      </c>
      <c r="B237" s="15">
        <v>1.40960452909975E-7</v>
      </c>
    </row>
    <row r="238" spans="1:2" x14ac:dyDescent="0.25">
      <c r="A238" s="1">
        <v>28.375</v>
      </c>
      <c r="B238" s="15">
        <v>1.4096043898692199E-7</v>
      </c>
    </row>
    <row r="239" spans="1:2" x14ac:dyDescent="0.25">
      <c r="A239" s="1">
        <v>28.5</v>
      </c>
      <c r="B239" s="15">
        <v>1.4096043487864501E-7</v>
      </c>
    </row>
    <row r="240" spans="1:2" x14ac:dyDescent="0.25">
      <c r="A240" s="1">
        <v>28.625</v>
      </c>
      <c r="B240" s="15">
        <v>1.40960429591179E-7</v>
      </c>
    </row>
    <row r="241" spans="1:2" x14ac:dyDescent="0.25">
      <c r="A241" s="1">
        <v>28.75</v>
      </c>
      <c r="B241" s="15">
        <v>1.4096045848728901E-7</v>
      </c>
    </row>
    <row r="242" spans="1:2" x14ac:dyDescent="0.25">
      <c r="A242" s="1">
        <v>28.875</v>
      </c>
      <c r="B242" s="15">
        <v>1.4096045951671901E-7</v>
      </c>
    </row>
    <row r="243" spans="1:2" x14ac:dyDescent="0.25">
      <c r="A243" s="1">
        <v>29</v>
      </c>
      <c r="B243" s="15">
        <v>1.40960430093905E-7</v>
      </c>
    </row>
    <row r="244" spans="1:2" x14ac:dyDescent="0.25">
      <c r="A244" s="1">
        <v>29.125</v>
      </c>
      <c r="B244" s="15">
        <v>1.40960461196013E-7</v>
      </c>
    </row>
    <row r="245" spans="1:2" x14ac:dyDescent="0.25">
      <c r="A245" s="1">
        <v>29.25</v>
      </c>
      <c r="B245" s="15">
        <v>1.4096047735756699E-7</v>
      </c>
    </row>
    <row r="246" spans="1:2" x14ac:dyDescent="0.25">
      <c r="A246" s="1">
        <v>29.375</v>
      </c>
      <c r="B246" s="15">
        <v>1.4096050947360699E-7</v>
      </c>
    </row>
    <row r="247" spans="1:2" x14ac:dyDescent="0.25">
      <c r="A247" s="1">
        <v>29.5</v>
      </c>
      <c r="B247" s="15">
        <v>1.4096051176924799E-7</v>
      </c>
    </row>
    <row r="248" spans="1:2" x14ac:dyDescent="0.25">
      <c r="A248" s="1">
        <v>29.625</v>
      </c>
      <c r="B248" s="15">
        <v>1.4096050690906799E-7</v>
      </c>
    </row>
    <row r="249" spans="1:2" x14ac:dyDescent="0.25">
      <c r="A249" s="1">
        <v>29.75</v>
      </c>
      <c r="B249" s="15">
        <v>1.4096056673753999E-7</v>
      </c>
    </row>
    <row r="250" spans="1:2" x14ac:dyDescent="0.25">
      <c r="A250" s="1">
        <v>29.875</v>
      </c>
      <c r="B250" s="15">
        <v>1.40960572567396E-7</v>
      </c>
    </row>
    <row r="251" spans="1:2" x14ac:dyDescent="0.25">
      <c r="A251" s="1">
        <v>30</v>
      </c>
      <c r="B251" s="15">
        <v>1.4096056528800301E-7</v>
      </c>
    </row>
  </sheetData>
  <mergeCells count="1">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5703125" style="2" customWidth="1"/>
  </cols>
  <sheetData>
    <row r="1" spans="1:2" ht="33" x14ac:dyDescent="0.35">
      <c r="A1" s="19" t="s">
        <v>0</v>
      </c>
      <c r="B1" s="17" t="s">
        <v>14</v>
      </c>
    </row>
    <row r="2" spans="1:2" x14ac:dyDescent="0.25">
      <c r="A2" s="20"/>
      <c r="B2" s="4" t="s">
        <v>26</v>
      </c>
    </row>
    <row r="3" spans="1:2" x14ac:dyDescent="0.25">
      <c r="A3" s="5" t="s">
        <v>1</v>
      </c>
      <c r="B3" s="13">
        <v>63</v>
      </c>
    </row>
    <row r="4" spans="1:2" x14ac:dyDescent="0.25">
      <c r="A4" s="5" t="s">
        <v>2</v>
      </c>
      <c r="B4" s="13" t="s">
        <v>3</v>
      </c>
    </row>
    <row r="5" spans="1:2" ht="31.5" x14ac:dyDescent="0.25">
      <c r="A5" s="6" t="s">
        <v>4</v>
      </c>
      <c r="B5" s="5">
        <v>4</v>
      </c>
    </row>
    <row r="6" spans="1:2" x14ac:dyDescent="0.25">
      <c r="A6" s="6" t="s">
        <v>5</v>
      </c>
      <c r="B6" s="7">
        <v>44.414900000000003</v>
      </c>
    </row>
    <row r="7" spans="1:2" ht="33" x14ac:dyDescent="0.25">
      <c r="A7" s="6" t="s">
        <v>6</v>
      </c>
      <c r="B7" s="5">
        <v>37.44</v>
      </c>
    </row>
    <row r="8" spans="1:2" ht="33" x14ac:dyDescent="0.25">
      <c r="A8" s="6" t="s">
        <v>7</v>
      </c>
      <c r="B8" s="5">
        <v>30.768979999999999</v>
      </c>
    </row>
    <row r="9" spans="1:2" x14ac:dyDescent="0.25">
      <c r="A9" s="5" t="s">
        <v>8</v>
      </c>
      <c r="B9" s="11">
        <v>85</v>
      </c>
    </row>
    <row r="10" spans="1:2" s="3" customFormat="1" ht="18" x14ac:dyDescent="0.25">
      <c r="A10" s="8" t="s">
        <v>13</v>
      </c>
      <c r="B10" s="8" t="s">
        <v>27</v>
      </c>
    </row>
    <row r="11" spans="1:2" x14ac:dyDescent="0.25">
      <c r="A11" s="1">
        <v>0</v>
      </c>
      <c r="B11" s="15">
        <v>1.4096082780556099E-7</v>
      </c>
    </row>
    <row r="12" spans="1:2" x14ac:dyDescent="0.25">
      <c r="A12" s="1">
        <v>0.125</v>
      </c>
      <c r="B12" s="15">
        <v>1.40960827782167E-7</v>
      </c>
    </row>
    <row r="13" spans="1:2" x14ac:dyDescent="0.25">
      <c r="A13" s="1">
        <v>0.25</v>
      </c>
      <c r="B13" s="15">
        <v>1.4096082774870301E-7</v>
      </c>
    </row>
    <row r="14" spans="1:2" x14ac:dyDescent="0.25">
      <c r="A14" s="1">
        <v>0.375</v>
      </c>
      <c r="B14" s="15">
        <v>1.40960817171433E-7</v>
      </c>
    </row>
    <row r="15" spans="1:2" x14ac:dyDescent="0.25">
      <c r="A15" s="1">
        <v>0.5</v>
      </c>
      <c r="B15" s="15">
        <v>1.4096080966079201E-7</v>
      </c>
    </row>
    <row r="16" spans="1:2" x14ac:dyDescent="0.25">
      <c r="A16" s="1">
        <v>0.625</v>
      </c>
      <c r="B16" s="15">
        <v>1.4096078413379899E-7</v>
      </c>
    </row>
    <row r="17" spans="1:2" x14ac:dyDescent="0.25">
      <c r="A17" s="1">
        <v>0.75</v>
      </c>
      <c r="B17" s="15">
        <v>1.40960749652848E-7</v>
      </c>
    </row>
    <row r="18" spans="1:2" x14ac:dyDescent="0.25">
      <c r="A18" s="1">
        <v>0.875</v>
      </c>
      <c r="B18" s="15">
        <v>1.4096072217287999E-7</v>
      </c>
    </row>
    <row r="19" spans="1:2" x14ac:dyDescent="0.25">
      <c r="A19" s="1">
        <v>1</v>
      </c>
      <c r="B19" s="15">
        <v>1.40960719999665E-7</v>
      </c>
    </row>
    <row r="20" spans="1:2" x14ac:dyDescent="0.25">
      <c r="A20" s="1">
        <v>1.125</v>
      </c>
      <c r="B20" s="15">
        <v>1.4096070503058901E-7</v>
      </c>
    </row>
    <row r="21" spans="1:2" x14ac:dyDescent="0.25">
      <c r="A21" s="1">
        <v>1.25</v>
      </c>
      <c r="B21" s="15">
        <v>1.4096070322983399E-7</v>
      </c>
    </row>
    <row r="22" spans="1:2" x14ac:dyDescent="0.25">
      <c r="A22" s="1">
        <v>1.375</v>
      </c>
      <c r="B22" s="15">
        <v>1.40960698210677E-7</v>
      </c>
    </row>
    <row r="23" spans="1:2" x14ac:dyDescent="0.25">
      <c r="A23" s="1">
        <v>1.5</v>
      </c>
      <c r="B23" s="15">
        <v>1.4096069471055999E-7</v>
      </c>
    </row>
    <row r="24" spans="1:2" x14ac:dyDescent="0.25">
      <c r="A24" s="1">
        <v>1.625</v>
      </c>
      <c r="B24" s="15">
        <v>1.40960624945044E-7</v>
      </c>
    </row>
    <row r="25" spans="1:2" x14ac:dyDescent="0.25">
      <c r="A25" s="1">
        <v>1.75</v>
      </c>
      <c r="B25" s="15">
        <v>1.4096059841135201E-7</v>
      </c>
    </row>
    <row r="26" spans="1:2" x14ac:dyDescent="0.25">
      <c r="A26" s="1">
        <v>1.875</v>
      </c>
      <c r="B26" s="15">
        <v>1.40960600928788E-7</v>
      </c>
    </row>
    <row r="27" spans="1:2" x14ac:dyDescent="0.25">
      <c r="A27" s="1">
        <v>2</v>
      </c>
      <c r="B27" s="15">
        <v>1.40960605365076E-7</v>
      </c>
    </row>
    <row r="28" spans="1:2" x14ac:dyDescent="0.25">
      <c r="A28" s="1">
        <v>2.125</v>
      </c>
      <c r="B28" s="15">
        <v>1.4096061918981699E-7</v>
      </c>
    </row>
    <row r="29" spans="1:2" x14ac:dyDescent="0.25">
      <c r="A29" s="1">
        <v>2.25</v>
      </c>
      <c r="B29" s="15">
        <v>1.4096063212161001E-7</v>
      </c>
    </row>
    <row r="30" spans="1:2" x14ac:dyDescent="0.25">
      <c r="A30" s="1">
        <v>2.375</v>
      </c>
      <c r="B30" s="15">
        <v>1.4096061838105599E-7</v>
      </c>
    </row>
    <row r="31" spans="1:2" x14ac:dyDescent="0.25">
      <c r="A31" s="1">
        <v>2.5</v>
      </c>
      <c r="B31" s="15">
        <v>1.40960619930155E-7</v>
      </c>
    </row>
    <row r="32" spans="1:2" x14ac:dyDescent="0.25">
      <c r="A32" s="1">
        <v>2.625</v>
      </c>
      <c r="B32" s="15">
        <v>1.40960616797754E-7</v>
      </c>
    </row>
    <row r="33" spans="1:2" x14ac:dyDescent="0.25">
      <c r="A33" s="1">
        <v>2.75</v>
      </c>
      <c r="B33" s="15">
        <v>1.40960635319063E-7</v>
      </c>
    </row>
    <row r="34" spans="1:2" x14ac:dyDescent="0.25">
      <c r="A34" s="1">
        <v>2.875</v>
      </c>
      <c r="B34" s="15">
        <v>1.40960653857916E-7</v>
      </c>
    </row>
    <row r="35" spans="1:2" x14ac:dyDescent="0.25">
      <c r="A35" s="1">
        <v>3</v>
      </c>
      <c r="B35" s="15">
        <v>1.4096071296706101E-7</v>
      </c>
    </row>
    <row r="36" spans="1:2" x14ac:dyDescent="0.25">
      <c r="A36" s="1">
        <v>3.125</v>
      </c>
      <c r="B36" s="15">
        <v>1.40960736845268E-7</v>
      </c>
    </row>
    <row r="37" spans="1:2" x14ac:dyDescent="0.25">
      <c r="A37" s="1">
        <v>3.25</v>
      </c>
      <c r="B37" s="15">
        <v>1.4096074504089101E-7</v>
      </c>
    </row>
    <row r="38" spans="1:2" x14ac:dyDescent="0.25">
      <c r="A38" s="1">
        <v>3.375</v>
      </c>
      <c r="B38" s="15">
        <v>1.40960770916957E-7</v>
      </c>
    </row>
    <row r="39" spans="1:2" x14ac:dyDescent="0.25">
      <c r="A39" s="1">
        <v>3.5</v>
      </c>
      <c r="B39" s="15">
        <v>1.4096079279258699E-7</v>
      </c>
    </row>
    <row r="40" spans="1:2" x14ac:dyDescent="0.25">
      <c r="A40" s="1">
        <v>3.625</v>
      </c>
      <c r="B40" s="15">
        <v>1.4096087661089E-7</v>
      </c>
    </row>
    <row r="41" spans="1:2" x14ac:dyDescent="0.25">
      <c r="A41" s="1">
        <v>3.75</v>
      </c>
      <c r="B41" s="15">
        <v>1.4096086709152099E-7</v>
      </c>
    </row>
    <row r="42" spans="1:2" x14ac:dyDescent="0.25">
      <c r="A42" s="1">
        <v>3.875</v>
      </c>
      <c r="B42" s="15">
        <v>1.40960903666105E-7</v>
      </c>
    </row>
    <row r="43" spans="1:2" x14ac:dyDescent="0.25">
      <c r="A43" s="1">
        <v>4</v>
      </c>
      <c r="B43" s="15">
        <v>1.4096091771285801E-7</v>
      </c>
    </row>
    <row r="44" spans="1:2" x14ac:dyDescent="0.25">
      <c r="A44" s="1">
        <v>4.125</v>
      </c>
      <c r="B44" s="15">
        <v>1.40960917326351E-7</v>
      </c>
    </row>
    <row r="45" spans="1:2" x14ac:dyDescent="0.25">
      <c r="A45" s="1">
        <v>4.25</v>
      </c>
      <c r="B45" s="15">
        <v>1.40960928993315E-7</v>
      </c>
    </row>
    <row r="46" spans="1:2" x14ac:dyDescent="0.25">
      <c r="A46" s="1">
        <v>4.375</v>
      </c>
      <c r="B46" s="15">
        <v>1.4096096462504201E-7</v>
      </c>
    </row>
    <row r="47" spans="1:2" x14ac:dyDescent="0.25">
      <c r="A47" s="1">
        <v>4.5</v>
      </c>
      <c r="B47" s="15">
        <v>1.40960966071082E-7</v>
      </c>
    </row>
    <row r="48" spans="1:2" x14ac:dyDescent="0.25">
      <c r="A48" s="1">
        <v>4.625</v>
      </c>
      <c r="B48" s="15">
        <v>1.4096096053874199E-7</v>
      </c>
    </row>
    <row r="49" spans="1:2" x14ac:dyDescent="0.25">
      <c r="A49" s="1">
        <v>4.75</v>
      </c>
      <c r="B49" s="15">
        <v>1.40960950007994E-7</v>
      </c>
    </row>
    <row r="50" spans="1:2" x14ac:dyDescent="0.25">
      <c r="A50" s="1">
        <v>4.875</v>
      </c>
      <c r="B50" s="15">
        <v>1.40960928139262E-7</v>
      </c>
    </row>
    <row r="51" spans="1:2" x14ac:dyDescent="0.25">
      <c r="A51" s="1">
        <v>5</v>
      </c>
      <c r="B51" s="15">
        <v>1.4096090525445199E-7</v>
      </c>
    </row>
    <row r="52" spans="1:2" x14ac:dyDescent="0.25">
      <c r="A52" s="1">
        <v>5.125</v>
      </c>
      <c r="B52" s="15">
        <v>1.40960899597329E-7</v>
      </c>
    </row>
    <row r="53" spans="1:2" x14ac:dyDescent="0.25">
      <c r="A53" s="1">
        <v>5.25</v>
      </c>
      <c r="B53" s="15">
        <v>1.4096090149956799E-7</v>
      </c>
    </row>
    <row r="54" spans="1:2" x14ac:dyDescent="0.25">
      <c r="A54" s="1">
        <v>5.375</v>
      </c>
      <c r="B54" s="15">
        <v>1.4096090207196101E-7</v>
      </c>
    </row>
    <row r="55" spans="1:2" x14ac:dyDescent="0.25">
      <c r="A55" s="1">
        <v>5.5</v>
      </c>
      <c r="B55" s="15">
        <v>1.4096088023028301E-7</v>
      </c>
    </row>
    <row r="56" spans="1:2" x14ac:dyDescent="0.25">
      <c r="A56" s="1">
        <v>5.625</v>
      </c>
      <c r="B56" s="15">
        <v>1.4096087525987999E-7</v>
      </c>
    </row>
    <row r="57" spans="1:2" x14ac:dyDescent="0.25">
      <c r="A57" s="1">
        <v>5.75</v>
      </c>
      <c r="B57" s="15">
        <v>1.4096086696372201E-7</v>
      </c>
    </row>
    <row r="58" spans="1:2" x14ac:dyDescent="0.25">
      <c r="A58" s="1">
        <v>5.875</v>
      </c>
      <c r="B58" s="15">
        <v>1.40960873718827E-7</v>
      </c>
    </row>
    <row r="59" spans="1:2" x14ac:dyDescent="0.25">
      <c r="A59" s="1">
        <v>6</v>
      </c>
      <c r="B59" s="15">
        <v>1.4096084966443101E-7</v>
      </c>
    </row>
    <row r="60" spans="1:2" x14ac:dyDescent="0.25">
      <c r="A60" s="1">
        <v>6.125</v>
      </c>
      <c r="B60" s="15">
        <v>1.4096083773623699E-7</v>
      </c>
    </row>
    <row r="61" spans="1:2" x14ac:dyDescent="0.25">
      <c r="A61" s="1">
        <v>6.25</v>
      </c>
      <c r="B61" s="15">
        <v>1.4096079674935601E-7</v>
      </c>
    </row>
    <row r="62" spans="1:2" x14ac:dyDescent="0.25">
      <c r="A62" s="1">
        <v>6.375</v>
      </c>
      <c r="B62" s="15">
        <v>1.4096075856609201E-7</v>
      </c>
    </row>
    <row r="63" spans="1:2" x14ac:dyDescent="0.25">
      <c r="A63" s="1">
        <v>6.5</v>
      </c>
      <c r="B63" s="15">
        <v>1.4096074402918599E-7</v>
      </c>
    </row>
    <row r="64" spans="1:2" x14ac:dyDescent="0.25">
      <c r="A64" s="1">
        <v>6.625</v>
      </c>
      <c r="B64" s="15">
        <v>1.4096075501017599E-7</v>
      </c>
    </row>
    <row r="65" spans="1:2" x14ac:dyDescent="0.25">
      <c r="A65" s="1">
        <v>6.75</v>
      </c>
      <c r="B65" s="15">
        <v>1.4096073885090801E-7</v>
      </c>
    </row>
    <row r="66" spans="1:2" x14ac:dyDescent="0.25">
      <c r="A66" s="1">
        <v>6.875</v>
      </c>
      <c r="B66" s="15">
        <v>1.4096072370672701E-7</v>
      </c>
    </row>
    <row r="67" spans="1:2" x14ac:dyDescent="0.25">
      <c r="A67" s="1">
        <v>7</v>
      </c>
      <c r="B67" s="15">
        <v>1.40960731660327E-7</v>
      </c>
    </row>
    <row r="68" spans="1:2" x14ac:dyDescent="0.25">
      <c r="A68" s="1">
        <v>7.125</v>
      </c>
      <c r="B68" s="15">
        <v>1.40960737846778E-7</v>
      </c>
    </row>
    <row r="69" spans="1:2" x14ac:dyDescent="0.25">
      <c r="A69" s="1">
        <v>7.25</v>
      </c>
      <c r="B69" s="15">
        <v>1.40960760767987E-7</v>
      </c>
    </row>
    <row r="70" spans="1:2" x14ac:dyDescent="0.25">
      <c r="A70" s="1">
        <v>7.375</v>
      </c>
      <c r="B70" s="15">
        <v>1.4096077130363199E-7</v>
      </c>
    </row>
    <row r="71" spans="1:2" x14ac:dyDescent="0.25">
      <c r="A71" s="1">
        <v>7.5</v>
      </c>
      <c r="B71" s="15">
        <v>1.40960755684255E-7</v>
      </c>
    </row>
    <row r="72" spans="1:2" x14ac:dyDescent="0.25">
      <c r="A72" s="1">
        <v>7.625</v>
      </c>
      <c r="B72" s="15">
        <v>1.4096074430645799E-7</v>
      </c>
    </row>
    <row r="73" spans="1:2" x14ac:dyDescent="0.25">
      <c r="A73" s="1">
        <v>7.75</v>
      </c>
      <c r="B73" s="15">
        <v>1.40960721940641E-7</v>
      </c>
    </row>
    <row r="74" spans="1:2" x14ac:dyDescent="0.25">
      <c r="A74" s="1">
        <v>7.875</v>
      </c>
      <c r="B74" s="15">
        <v>1.4096071830758799E-7</v>
      </c>
    </row>
    <row r="75" spans="1:2" x14ac:dyDescent="0.25">
      <c r="A75" s="1">
        <v>8</v>
      </c>
      <c r="B75" s="15">
        <v>1.4096072015981299E-7</v>
      </c>
    </row>
    <row r="76" spans="1:2" x14ac:dyDescent="0.25">
      <c r="A76" s="1">
        <v>8.125</v>
      </c>
      <c r="B76" s="15">
        <v>1.4096071514353599E-7</v>
      </c>
    </row>
    <row r="77" spans="1:2" x14ac:dyDescent="0.25">
      <c r="A77" s="1">
        <v>8.25</v>
      </c>
      <c r="B77" s="15">
        <v>1.4096073179589499E-7</v>
      </c>
    </row>
    <row r="78" spans="1:2" x14ac:dyDescent="0.25">
      <c r="A78" s="1">
        <v>8.375</v>
      </c>
      <c r="B78" s="15">
        <v>1.4095970823995701E-7</v>
      </c>
    </row>
    <row r="79" spans="1:2" x14ac:dyDescent="0.25">
      <c r="A79" s="1">
        <v>8.5</v>
      </c>
      <c r="B79" s="15">
        <v>1.4095967798336701E-7</v>
      </c>
    </row>
    <row r="80" spans="1:2" x14ac:dyDescent="0.25">
      <c r="A80" s="1">
        <v>8.625</v>
      </c>
      <c r="B80" s="15">
        <v>1.4095961433864E-7</v>
      </c>
    </row>
    <row r="81" spans="1:2" x14ac:dyDescent="0.25">
      <c r="A81" s="1">
        <v>8.75</v>
      </c>
      <c r="B81" s="15">
        <v>1.40959550800999E-7</v>
      </c>
    </row>
    <row r="82" spans="1:2" x14ac:dyDescent="0.25">
      <c r="A82" s="1">
        <v>8.875</v>
      </c>
      <c r="B82" s="15">
        <v>1.40959526559604E-7</v>
      </c>
    </row>
    <row r="83" spans="1:2" x14ac:dyDescent="0.25">
      <c r="A83" s="1">
        <v>9</v>
      </c>
      <c r="B83" s="15">
        <v>1.40959397758708E-7</v>
      </c>
    </row>
    <row r="84" spans="1:2" x14ac:dyDescent="0.25">
      <c r="A84" s="1">
        <v>9.125</v>
      </c>
      <c r="B84" s="15">
        <v>1.4095937539896699E-7</v>
      </c>
    </row>
    <row r="85" spans="1:2" x14ac:dyDescent="0.25">
      <c r="A85" s="1">
        <v>9.25</v>
      </c>
      <c r="B85" s="15">
        <v>1.4095933189181401E-7</v>
      </c>
    </row>
    <row r="86" spans="1:2" x14ac:dyDescent="0.25">
      <c r="A86" s="1">
        <v>9.375</v>
      </c>
      <c r="B86" s="15">
        <v>1.4095933246770099E-7</v>
      </c>
    </row>
    <row r="87" spans="1:2" x14ac:dyDescent="0.25">
      <c r="A87" s="1">
        <v>9.5</v>
      </c>
      <c r="B87" s="15">
        <v>1.4095931034459899E-7</v>
      </c>
    </row>
    <row r="88" spans="1:2" x14ac:dyDescent="0.25">
      <c r="A88" s="1">
        <v>9.625</v>
      </c>
      <c r="B88" s="15">
        <v>1.4095929971378599E-7</v>
      </c>
    </row>
    <row r="89" spans="1:2" x14ac:dyDescent="0.25">
      <c r="A89" s="1">
        <v>9.75</v>
      </c>
      <c r="B89" s="15">
        <v>1.4095925231983901E-7</v>
      </c>
    </row>
    <row r="90" spans="1:2" x14ac:dyDescent="0.25">
      <c r="A90" s="1">
        <v>9.875</v>
      </c>
      <c r="B90" s="15">
        <v>1.4095923947872299E-7</v>
      </c>
    </row>
    <row r="91" spans="1:2" x14ac:dyDescent="0.25">
      <c r="A91" s="1">
        <v>10</v>
      </c>
      <c r="B91" s="15">
        <v>1.4095924979132599E-7</v>
      </c>
    </row>
    <row r="92" spans="1:2" x14ac:dyDescent="0.25">
      <c r="A92" s="1">
        <v>10.125</v>
      </c>
      <c r="B92" s="15">
        <v>1.4095923842598801E-7</v>
      </c>
    </row>
    <row r="93" spans="1:2" x14ac:dyDescent="0.25">
      <c r="A93" s="1">
        <v>10.25</v>
      </c>
      <c r="B93" s="15">
        <v>1.4095923946901099E-7</v>
      </c>
    </row>
    <row r="94" spans="1:2" x14ac:dyDescent="0.25">
      <c r="A94" s="1">
        <v>10.375</v>
      </c>
      <c r="B94" s="15">
        <v>1.40959319255802E-7</v>
      </c>
    </row>
    <row r="95" spans="1:2" x14ac:dyDescent="0.25">
      <c r="A95" s="1">
        <v>10.5</v>
      </c>
      <c r="B95" s="15">
        <v>1.4095935439216699E-7</v>
      </c>
    </row>
    <row r="96" spans="1:2" x14ac:dyDescent="0.25">
      <c r="A96" s="1">
        <v>10.625</v>
      </c>
      <c r="B96" s="15">
        <v>1.40959329902887E-7</v>
      </c>
    </row>
    <row r="97" spans="1:2" x14ac:dyDescent="0.25">
      <c r="A97" s="1">
        <v>10.75</v>
      </c>
      <c r="B97" s="15">
        <v>1.4095926792458501E-7</v>
      </c>
    </row>
    <row r="98" spans="1:2" x14ac:dyDescent="0.25">
      <c r="A98" s="1">
        <v>10.875</v>
      </c>
      <c r="B98" s="15">
        <v>1.40959266829537E-7</v>
      </c>
    </row>
    <row r="99" spans="1:2" x14ac:dyDescent="0.25">
      <c r="A99" s="1">
        <v>11</v>
      </c>
      <c r="B99" s="15">
        <v>1.40959295236127E-7</v>
      </c>
    </row>
    <row r="100" spans="1:2" x14ac:dyDescent="0.25">
      <c r="A100" s="1">
        <v>11.125</v>
      </c>
      <c r="B100" s="15">
        <v>1.4095928706729801E-7</v>
      </c>
    </row>
    <row r="101" spans="1:2" x14ac:dyDescent="0.25">
      <c r="A101" s="1">
        <v>11.25</v>
      </c>
      <c r="B101" s="15">
        <v>1.40959293386408E-7</v>
      </c>
    </row>
    <row r="102" spans="1:2" x14ac:dyDescent="0.25">
      <c r="A102" s="1">
        <v>11.375</v>
      </c>
      <c r="B102" s="15">
        <v>1.4095931021350201E-7</v>
      </c>
    </row>
    <row r="103" spans="1:2" x14ac:dyDescent="0.25">
      <c r="A103" s="1">
        <v>11.5</v>
      </c>
      <c r="B103" s="15">
        <v>1.40959309782751E-7</v>
      </c>
    </row>
    <row r="104" spans="1:2" x14ac:dyDescent="0.25">
      <c r="A104" s="1">
        <v>11.625</v>
      </c>
      <c r="B104" s="15">
        <v>1.4095934039715501E-7</v>
      </c>
    </row>
    <row r="105" spans="1:2" x14ac:dyDescent="0.25">
      <c r="A105" s="1">
        <v>11.75</v>
      </c>
      <c r="B105" s="15">
        <v>1.40959337150303E-7</v>
      </c>
    </row>
    <row r="106" spans="1:2" x14ac:dyDescent="0.25">
      <c r="A106" s="1">
        <v>11.875</v>
      </c>
      <c r="B106" s="15">
        <v>1.40959198105395E-7</v>
      </c>
    </row>
    <row r="107" spans="1:2" x14ac:dyDescent="0.25">
      <c r="A107" s="1">
        <v>12</v>
      </c>
      <c r="B107" s="15">
        <v>1.4095921851191099E-7</v>
      </c>
    </row>
    <row r="108" spans="1:2" x14ac:dyDescent="0.25">
      <c r="A108" s="1">
        <v>12.125</v>
      </c>
      <c r="B108" s="15">
        <v>1.4095928729344E-7</v>
      </c>
    </row>
    <row r="109" spans="1:2" x14ac:dyDescent="0.25">
      <c r="A109" s="1">
        <v>12.25</v>
      </c>
      <c r="B109" s="15">
        <v>1.40959309086748E-7</v>
      </c>
    </row>
    <row r="110" spans="1:2" x14ac:dyDescent="0.25">
      <c r="A110" s="1">
        <v>12.375</v>
      </c>
      <c r="B110" s="15">
        <v>1.4095931973073901E-7</v>
      </c>
    </row>
    <row r="111" spans="1:2" x14ac:dyDescent="0.25">
      <c r="A111" s="1">
        <v>12.5</v>
      </c>
      <c r="B111" s="15">
        <v>1.4095933550611601E-7</v>
      </c>
    </row>
    <row r="112" spans="1:2" x14ac:dyDescent="0.25">
      <c r="A112" s="1">
        <v>12.625</v>
      </c>
      <c r="B112" s="15">
        <v>1.4095931716601499E-7</v>
      </c>
    </row>
    <row r="113" spans="1:2" x14ac:dyDescent="0.25">
      <c r="A113" s="1">
        <v>12.75</v>
      </c>
      <c r="B113" s="15">
        <v>1.4095932215120299E-7</v>
      </c>
    </row>
    <row r="114" spans="1:2" x14ac:dyDescent="0.25">
      <c r="A114" s="1">
        <v>12.875</v>
      </c>
      <c r="B114" s="15">
        <v>1.4095935220430799E-7</v>
      </c>
    </row>
    <row r="115" spans="1:2" x14ac:dyDescent="0.25">
      <c r="A115" s="1">
        <v>13</v>
      </c>
      <c r="B115" s="15">
        <v>1.40959347337923E-7</v>
      </c>
    </row>
    <row r="116" spans="1:2" x14ac:dyDescent="0.25">
      <c r="A116" s="1">
        <v>13.125</v>
      </c>
      <c r="B116" s="15">
        <v>1.40959358462145E-7</v>
      </c>
    </row>
    <row r="117" spans="1:2" x14ac:dyDescent="0.25">
      <c r="A117" s="1">
        <v>13.25</v>
      </c>
      <c r="B117" s="15">
        <v>1.4095934036404399E-7</v>
      </c>
    </row>
    <row r="118" spans="1:2" x14ac:dyDescent="0.25">
      <c r="A118" s="1">
        <v>13.375</v>
      </c>
      <c r="B118" s="15">
        <v>1.4095928587891499E-7</v>
      </c>
    </row>
    <row r="119" spans="1:2" x14ac:dyDescent="0.25">
      <c r="A119" s="1">
        <v>13.5</v>
      </c>
      <c r="B119" s="15">
        <v>1.4095929605070101E-7</v>
      </c>
    </row>
    <row r="120" spans="1:2" x14ac:dyDescent="0.25">
      <c r="A120" s="1">
        <v>13.625</v>
      </c>
      <c r="B120" s="15">
        <v>1.4095926802668101E-7</v>
      </c>
    </row>
    <row r="121" spans="1:2" x14ac:dyDescent="0.25">
      <c r="A121" s="1">
        <v>13.75</v>
      </c>
      <c r="B121" s="15">
        <v>1.4095925829043499E-7</v>
      </c>
    </row>
    <row r="122" spans="1:2" x14ac:dyDescent="0.25">
      <c r="A122" s="1">
        <v>13.875</v>
      </c>
      <c r="B122" s="15">
        <v>1.4095925590162701E-7</v>
      </c>
    </row>
    <row r="123" spans="1:2" x14ac:dyDescent="0.25">
      <c r="A123" s="1">
        <v>14</v>
      </c>
      <c r="B123" s="15">
        <v>1.40959243673423E-7</v>
      </c>
    </row>
    <row r="124" spans="1:2" x14ac:dyDescent="0.25">
      <c r="A124" s="1">
        <v>14.125</v>
      </c>
      <c r="B124" s="15">
        <v>1.4095921367832099E-7</v>
      </c>
    </row>
    <row r="125" spans="1:2" x14ac:dyDescent="0.25">
      <c r="A125" s="1">
        <v>14.25</v>
      </c>
      <c r="B125" s="15">
        <v>1.40959329534661E-7</v>
      </c>
    </row>
    <row r="126" spans="1:2" x14ac:dyDescent="0.25">
      <c r="A126" s="1">
        <v>14.375</v>
      </c>
      <c r="B126" s="15">
        <v>1.40959411446999E-7</v>
      </c>
    </row>
    <row r="127" spans="1:2" x14ac:dyDescent="0.25">
      <c r="A127" s="1">
        <v>14.5</v>
      </c>
      <c r="B127" s="15">
        <v>1.40959441719603E-7</v>
      </c>
    </row>
    <row r="128" spans="1:2" x14ac:dyDescent="0.25">
      <c r="A128" s="1">
        <v>14.625</v>
      </c>
      <c r="B128" s="15">
        <v>1.4095947873219799E-7</v>
      </c>
    </row>
    <row r="129" spans="1:2" x14ac:dyDescent="0.25">
      <c r="A129" s="1">
        <v>14.75</v>
      </c>
      <c r="B129" s="15">
        <v>1.4095948524197301E-7</v>
      </c>
    </row>
    <row r="130" spans="1:2" x14ac:dyDescent="0.25">
      <c r="A130" s="1">
        <v>14.875</v>
      </c>
      <c r="B130" s="15">
        <v>1.4095950089332099E-7</v>
      </c>
    </row>
    <row r="131" spans="1:2" x14ac:dyDescent="0.25">
      <c r="A131" s="1">
        <v>15</v>
      </c>
      <c r="B131" s="15">
        <v>1.4095945904136899E-7</v>
      </c>
    </row>
    <row r="132" spans="1:2" x14ac:dyDescent="0.25">
      <c r="A132" s="1">
        <v>15.125</v>
      </c>
      <c r="B132" s="15">
        <v>1.4095941988008801E-7</v>
      </c>
    </row>
    <row r="133" spans="1:2" x14ac:dyDescent="0.25">
      <c r="A133" s="1">
        <v>15.25</v>
      </c>
      <c r="B133" s="15">
        <v>1.4095943607450701E-7</v>
      </c>
    </row>
    <row r="134" spans="1:2" x14ac:dyDescent="0.25">
      <c r="A134" s="1">
        <v>15.375</v>
      </c>
      <c r="B134" s="15">
        <v>1.40959423013283E-7</v>
      </c>
    </row>
    <row r="135" spans="1:2" x14ac:dyDescent="0.25">
      <c r="A135" s="1">
        <v>15.5</v>
      </c>
      <c r="B135" s="15">
        <v>1.4095940424220499E-7</v>
      </c>
    </row>
    <row r="136" spans="1:2" x14ac:dyDescent="0.25">
      <c r="A136" s="1">
        <v>15.625</v>
      </c>
      <c r="B136" s="15">
        <v>1.40959425443475E-7</v>
      </c>
    </row>
    <row r="137" spans="1:2" x14ac:dyDescent="0.25">
      <c r="A137" s="1">
        <v>15.75</v>
      </c>
      <c r="B137" s="15">
        <v>1.4095940492099501E-7</v>
      </c>
    </row>
    <row r="138" spans="1:2" x14ac:dyDescent="0.25">
      <c r="A138" s="1">
        <v>15.875</v>
      </c>
      <c r="B138" s="15">
        <v>1.4095953614485499E-7</v>
      </c>
    </row>
    <row r="139" spans="1:2" x14ac:dyDescent="0.25">
      <c r="A139" s="1">
        <v>16</v>
      </c>
      <c r="B139" s="15">
        <v>1.40959616436463E-7</v>
      </c>
    </row>
    <row r="140" spans="1:2" x14ac:dyDescent="0.25">
      <c r="A140" s="1">
        <v>16.125</v>
      </c>
      <c r="B140" s="15">
        <v>1.4095958158042001E-7</v>
      </c>
    </row>
    <row r="141" spans="1:2" x14ac:dyDescent="0.25">
      <c r="A141" s="1">
        <v>16.25</v>
      </c>
      <c r="B141" s="15">
        <v>1.4095948146976999E-7</v>
      </c>
    </row>
    <row r="142" spans="1:2" x14ac:dyDescent="0.25">
      <c r="A142" s="1">
        <v>16.375</v>
      </c>
      <c r="B142" s="15">
        <v>1.4095950618843499E-7</v>
      </c>
    </row>
    <row r="143" spans="1:2" x14ac:dyDescent="0.25">
      <c r="A143" s="1">
        <v>16.5</v>
      </c>
      <c r="B143" s="15">
        <v>1.40959529912421E-7</v>
      </c>
    </row>
    <row r="144" spans="1:2" x14ac:dyDescent="0.25">
      <c r="A144" s="1">
        <v>16.625</v>
      </c>
      <c r="B144" s="15">
        <v>1.4095960848445501E-7</v>
      </c>
    </row>
    <row r="145" spans="1:2" x14ac:dyDescent="0.25">
      <c r="A145" s="1">
        <v>16.75</v>
      </c>
      <c r="B145" s="15">
        <v>1.40959631818699E-7</v>
      </c>
    </row>
    <row r="146" spans="1:2" x14ac:dyDescent="0.25">
      <c r="A146" s="1">
        <v>16.875</v>
      </c>
      <c r="B146" s="15">
        <v>1.4095966270972499E-7</v>
      </c>
    </row>
    <row r="147" spans="1:2" x14ac:dyDescent="0.25">
      <c r="A147" s="1">
        <v>17</v>
      </c>
      <c r="B147" s="15">
        <v>1.4095977761545501E-7</v>
      </c>
    </row>
    <row r="148" spans="1:2" x14ac:dyDescent="0.25">
      <c r="A148" s="1">
        <v>17.125</v>
      </c>
      <c r="B148" s="15">
        <v>1.40959844134627E-7</v>
      </c>
    </row>
    <row r="149" spans="1:2" x14ac:dyDescent="0.25">
      <c r="A149" s="1">
        <v>17.25</v>
      </c>
      <c r="B149" s="15">
        <v>1.4095980775528501E-7</v>
      </c>
    </row>
    <row r="150" spans="1:2" x14ac:dyDescent="0.25">
      <c r="A150" s="1">
        <v>17.375</v>
      </c>
      <c r="B150" s="15">
        <v>1.4095992939237001E-7</v>
      </c>
    </row>
    <row r="151" spans="1:2" x14ac:dyDescent="0.25">
      <c r="A151" s="1">
        <v>17.5</v>
      </c>
      <c r="B151" s="15">
        <v>1.4095993761854401E-7</v>
      </c>
    </row>
    <row r="152" spans="1:2" x14ac:dyDescent="0.25">
      <c r="A152" s="1">
        <v>17.625</v>
      </c>
      <c r="B152" s="15">
        <v>1.40959970614772E-7</v>
      </c>
    </row>
    <row r="153" spans="1:2" x14ac:dyDescent="0.25">
      <c r="A153" s="1">
        <v>17.75</v>
      </c>
      <c r="B153" s="15">
        <v>1.4096000389958401E-7</v>
      </c>
    </row>
    <row r="154" spans="1:2" x14ac:dyDescent="0.25">
      <c r="A154" s="1">
        <v>17.875</v>
      </c>
      <c r="B154" s="15">
        <v>1.4096010049390799E-7</v>
      </c>
    </row>
    <row r="155" spans="1:2" x14ac:dyDescent="0.25">
      <c r="A155" s="1">
        <v>18</v>
      </c>
      <c r="B155" s="15">
        <v>1.4096010952248501E-7</v>
      </c>
    </row>
    <row r="156" spans="1:2" x14ac:dyDescent="0.25">
      <c r="A156" s="1">
        <v>18.125</v>
      </c>
      <c r="B156" s="15">
        <v>1.4096013142676999E-7</v>
      </c>
    </row>
    <row r="157" spans="1:2" x14ac:dyDescent="0.25">
      <c r="A157" s="1">
        <v>18.25</v>
      </c>
      <c r="B157" s="15">
        <v>1.4096013406954201E-7</v>
      </c>
    </row>
    <row r="158" spans="1:2" x14ac:dyDescent="0.25">
      <c r="A158" s="1">
        <v>18.375</v>
      </c>
      <c r="B158" s="15">
        <v>1.4096014356044099E-7</v>
      </c>
    </row>
    <row r="159" spans="1:2" x14ac:dyDescent="0.25">
      <c r="A159" s="1">
        <v>18.5</v>
      </c>
      <c r="B159" s="15">
        <v>1.4096015005821901E-7</v>
      </c>
    </row>
    <row r="160" spans="1:2" x14ac:dyDescent="0.25">
      <c r="A160" s="1">
        <v>18.625</v>
      </c>
      <c r="B160" s="15">
        <v>1.4096008086425099E-7</v>
      </c>
    </row>
    <row r="161" spans="1:2" x14ac:dyDescent="0.25">
      <c r="A161" s="1">
        <v>18.75</v>
      </c>
      <c r="B161" s="15">
        <v>1.4096011245290899E-7</v>
      </c>
    </row>
    <row r="162" spans="1:2" x14ac:dyDescent="0.25">
      <c r="A162" s="1">
        <v>18.875</v>
      </c>
      <c r="B162" s="15">
        <v>1.4096012141076299E-7</v>
      </c>
    </row>
    <row r="163" spans="1:2" x14ac:dyDescent="0.25">
      <c r="A163" s="1">
        <v>19</v>
      </c>
      <c r="B163" s="15">
        <v>1.4096010305079499E-7</v>
      </c>
    </row>
    <row r="164" spans="1:2" x14ac:dyDescent="0.25">
      <c r="A164" s="1">
        <v>19.125</v>
      </c>
      <c r="B164" s="15">
        <v>1.4096016056403401E-7</v>
      </c>
    </row>
    <row r="165" spans="1:2" x14ac:dyDescent="0.25">
      <c r="A165" s="1">
        <v>19.25</v>
      </c>
      <c r="B165" s="15">
        <v>1.4096014174253801E-7</v>
      </c>
    </row>
    <row r="166" spans="1:2" x14ac:dyDescent="0.25">
      <c r="A166" s="1">
        <v>19.375</v>
      </c>
      <c r="B166" s="15">
        <v>1.40960140367789E-7</v>
      </c>
    </row>
    <row r="167" spans="1:2" x14ac:dyDescent="0.25">
      <c r="A167" s="1">
        <v>19.5</v>
      </c>
      <c r="B167" s="15">
        <v>1.40960134425507E-7</v>
      </c>
    </row>
    <row r="168" spans="1:2" x14ac:dyDescent="0.25">
      <c r="A168" s="1">
        <v>19.625</v>
      </c>
      <c r="B168" s="15">
        <v>1.4096014246588101E-7</v>
      </c>
    </row>
    <row r="169" spans="1:2" x14ac:dyDescent="0.25">
      <c r="A169" s="1">
        <v>19.75</v>
      </c>
      <c r="B169" s="15">
        <v>1.4096016620026401E-7</v>
      </c>
    </row>
    <row r="170" spans="1:2" x14ac:dyDescent="0.25">
      <c r="A170" s="1">
        <v>19.875</v>
      </c>
      <c r="B170" s="15">
        <v>1.40960155963197E-7</v>
      </c>
    </row>
    <row r="171" spans="1:2" x14ac:dyDescent="0.25">
      <c r="A171" s="1">
        <v>20</v>
      </c>
      <c r="B171" s="15">
        <v>1.4096015616543101E-7</v>
      </c>
    </row>
    <row r="172" spans="1:2" x14ac:dyDescent="0.25">
      <c r="A172" s="1">
        <v>20.125</v>
      </c>
      <c r="B172" s="15">
        <v>1.4096015104285601E-7</v>
      </c>
    </row>
    <row r="173" spans="1:2" x14ac:dyDescent="0.25">
      <c r="A173" s="1">
        <v>20.25</v>
      </c>
      <c r="B173" s="15">
        <v>1.4096014548881399E-7</v>
      </c>
    </row>
    <row r="174" spans="1:2" x14ac:dyDescent="0.25">
      <c r="A174" s="1">
        <v>20.375</v>
      </c>
      <c r="B174" s="15">
        <v>1.4096015899494701E-7</v>
      </c>
    </row>
    <row r="175" spans="1:2" x14ac:dyDescent="0.25">
      <c r="A175" s="1">
        <v>20.5</v>
      </c>
      <c r="B175" s="15">
        <v>1.4096014566998401E-7</v>
      </c>
    </row>
    <row r="176" spans="1:2" x14ac:dyDescent="0.25">
      <c r="A176" s="1">
        <v>20.625</v>
      </c>
      <c r="B176" s="15">
        <v>1.4096015806690801E-7</v>
      </c>
    </row>
    <row r="177" spans="1:2" x14ac:dyDescent="0.25">
      <c r="A177" s="1">
        <v>20.75</v>
      </c>
      <c r="B177" s="15">
        <v>1.40960278340304E-7</v>
      </c>
    </row>
    <row r="178" spans="1:2" x14ac:dyDescent="0.25">
      <c r="A178" s="1">
        <v>20.875</v>
      </c>
      <c r="B178" s="15">
        <v>1.4096028082918199E-7</v>
      </c>
    </row>
    <row r="179" spans="1:2" x14ac:dyDescent="0.25">
      <c r="A179" s="1">
        <v>21</v>
      </c>
      <c r="B179" s="15">
        <v>1.40960286871235E-7</v>
      </c>
    </row>
    <row r="180" spans="1:2" x14ac:dyDescent="0.25">
      <c r="A180" s="1">
        <v>21.125</v>
      </c>
      <c r="B180" s="15">
        <v>1.409602924817E-7</v>
      </c>
    </row>
    <row r="181" spans="1:2" x14ac:dyDescent="0.25">
      <c r="A181" s="1">
        <v>21.25</v>
      </c>
      <c r="B181" s="15">
        <v>1.4096032201093E-7</v>
      </c>
    </row>
    <row r="182" spans="1:2" x14ac:dyDescent="0.25">
      <c r="A182" s="1">
        <v>21.375</v>
      </c>
      <c r="B182" s="15">
        <v>1.4096033842954099E-7</v>
      </c>
    </row>
    <row r="183" spans="1:2" x14ac:dyDescent="0.25">
      <c r="A183" s="1">
        <v>21.5</v>
      </c>
      <c r="B183" s="15">
        <v>1.4096034872056699E-7</v>
      </c>
    </row>
    <row r="184" spans="1:2" x14ac:dyDescent="0.25">
      <c r="A184" s="1">
        <v>21.625</v>
      </c>
      <c r="B184" s="15">
        <v>1.40960349096431E-7</v>
      </c>
    </row>
    <row r="185" spans="1:2" x14ac:dyDescent="0.25">
      <c r="A185" s="1">
        <v>21.75</v>
      </c>
      <c r="B185" s="15">
        <v>1.40960351289488E-7</v>
      </c>
    </row>
    <row r="186" spans="1:2" x14ac:dyDescent="0.25">
      <c r="A186" s="1">
        <v>21.875</v>
      </c>
      <c r="B186" s="15">
        <v>1.40960357605671E-7</v>
      </c>
    </row>
    <row r="187" spans="1:2" x14ac:dyDescent="0.25">
      <c r="A187" s="1">
        <v>22</v>
      </c>
      <c r="B187" s="15">
        <v>1.4096037041598E-7</v>
      </c>
    </row>
    <row r="188" spans="1:2" x14ac:dyDescent="0.25">
      <c r="A188" s="1">
        <v>22.125</v>
      </c>
      <c r="B188" s="15">
        <v>1.4096035450380601E-7</v>
      </c>
    </row>
    <row r="189" spans="1:2" x14ac:dyDescent="0.25">
      <c r="A189" s="1">
        <v>22.25</v>
      </c>
      <c r="B189" s="15">
        <v>1.40960356880731E-7</v>
      </c>
    </row>
    <row r="190" spans="1:2" x14ac:dyDescent="0.25">
      <c r="A190" s="1">
        <v>22.375</v>
      </c>
      <c r="B190" s="15">
        <v>1.4096038916014301E-7</v>
      </c>
    </row>
    <row r="191" spans="1:2" x14ac:dyDescent="0.25">
      <c r="A191" s="1">
        <v>22.5</v>
      </c>
      <c r="B191" s="15">
        <v>1.4096037717344199E-7</v>
      </c>
    </row>
    <row r="192" spans="1:2" x14ac:dyDescent="0.25">
      <c r="A192" s="1">
        <v>22.625</v>
      </c>
      <c r="B192" s="15">
        <v>1.409603645362E-7</v>
      </c>
    </row>
    <row r="193" spans="1:2" x14ac:dyDescent="0.25">
      <c r="A193" s="1">
        <v>22.75</v>
      </c>
      <c r="B193" s="15">
        <v>1.4096037802911999E-7</v>
      </c>
    </row>
    <row r="194" spans="1:2" x14ac:dyDescent="0.25">
      <c r="A194" s="1">
        <v>22.875</v>
      </c>
      <c r="B194" s="15">
        <v>1.4096041642285501E-7</v>
      </c>
    </row>
    <row r="195" spans="1:2" x14ac:dyDescent="0.25">
      <c r="A195" s="1">
        <v>23</v>
      </c>
      <c r="B195" s="15">
        <v>1.40960430576708E-7</v>
      </c>
    </row>
    <row r="196" spans="1:2" x14ac:dyDescent="0.25">
      <c r="A196" s="1">
        <v>23.125</v>
      </c>
      <c r="B196" s="15">
        <v>1.4096044621823001E-7</v>
      </c>
    </row>
    <row r="197" spans="1:2" x14ac:dyDescent="0.25">
      <c r="A197" s="1">
        <v>23.25</v>
      </c>
      <c r="B197" s="15">
        <v>1.4096044300437199E-7</v>
      </c>
    </row>
    <row r="198" spans="1:2" x14ac:dyDescent="0.25">
      <c r="A198" s="1">
        <v>23.375</v>
      </c>
      <c r="B198" s="15">
        <v>1.4096045539369101E-7</v>
      </c>
    </row>
    <row r="199" spans="1:2" x14ac:dyDescent="0.25">
      <c r="A199" s="1">
        <v>23.5</v>
      </c>
      <c r="B199" s="15">
        <v>1.40960487115032E-7</v>
      </c>
    </row>
    <row r="200" spans="1:2" x14ac:dyDescent="0.25">
      <c r="A200" s="1">
        <v>23.625</v>
      </c>
      <c r="B200" s="15">
        <v>1.4096047315304801E-7</v>
      </c>
    </row>
    <row r="201" spans="1:2" x14ac:dyDescent="0.25">
      <c r="A201" s="1">
        <v>23.75</v>
      </c>
      <c r="B201" s="15">
        <v>1.4096047894360799E-7</v>
      </c>
    </row>
    <row r="202" spans="1:2" x14ac:dyDescent="0.25">
      <c r="A202" s="1">
        <v>23.875</v>
      </c>
      <c r="B202" s="15">
        <v>1.4096046358432001E-7</v>
      </c>
    </row>
    <row r="203" spans="1:2" x14ac:dyDescent="0.25">
      <c r="A203" s="1">
        <v>24</v>
      </c>
      <c r="B203" s="15">
        <v>1.40960458775312E-7</v>
      </c>
    </row>
    <row r="204" spans="1:2" x14ac:dyDescent="0.25">
      <c r="A204" s="1">
        <v>24.125</v>
      </c>
      <c r="B204" s="15">
        <v>1.4096044573601399E-7</v>
      </c>
    </row>
    <row r="205" spans="1:2" x14ac:dyDescent="0.25">
      <c r="A205" s="1">
        <v>24.25</v>
      </c>
      <c r="B205" s="15">
        <v>1.40960480196445E-7</v>
      </c>
    </row>
    <row r="206" spans="1:2" x14ac:dyDescent="0.25">
      <c r="A206" s="1">
        <v>24.375</v>
      </c>
      <c r="B206" s="15">
        <v>1.40960474263519E-7</v>
      </c>
    </row>
    <row r="207" spans="1:2" x14ac:dyDescent="0.25">
      <c r="A207" s="1">
        <v>24.5</v>
      </c>
      <c r="B207" s="15">
        <v>1.40960525059822E-7</v>
      </c>
    </row>
    <row r="208" spans="1:2" x14ac:dyDescent="0.25">
      <c r="A208" s="1">
        <v>24.625</v>
      </c>
      <c r="B208" s="15">
        <v>1.4096053194134801E-7</v>
      </c>
    </row>
    <row r="209" spans="1:2" x14ac:dyDescent="0.25">
      <c r="A209" s="1">
        <v>24.75</v>
      </c>
      <c r="B209" s="15">
        <v>1.4096056463652E-7</v>
      </c>
    </row>
    <row r="210" spans="1:2" x14ac:dyDescent="0.25">
      <c r="A210" s="1">
        <v>24.875</v>
      </c>
      <c r="B210" s="15">
        <v>1.40960592978538E-7</v>
      </c>
    </row>
    <row r="211" spans="1:2" x14ac:dyDescent="0.25">
      <c r="A211" s="1">
        <v>25</v>
      </c>
      <c r="B211" s="15">
        <v>1.4096062834848099E-7</v>
      </c>
    </row>
    <row r="212" spans="1:2" x14ac:dyDescent="0.25">
      <c r="A212" s="1">
        <v>25.125</v>
      </c>
      <c r="B212" s="15">
        <v>1.4096067467448E-7</v>
      </c>
    </row>
    <row r="213" spans="1:2" x14ac:dyDescent="0.25">
      <c r="A213" s="1">
        <v>25.25</v>
      </c>
      <c r="B213" s="15">
        <v>1.4096067824935799E-7</v>
      </c>
    </row>
    <row r="214" spans="1:2" x14ac:dyDescent="0.25">
      <c r="A214" s="1">
        <v>25.375</v>
      </c>
      <c r="B214" s="15">
        <v>1.40960688710466E-7</v>
      </c>
    </row>
    <row r="215" spans="1:2" x14ac:dyDescent="0.25">
      <c r="A215" s="1">
        <v>25.5</v>
      </c>
      <c r="B215" s="15">
        <v>1.4096069169750901E-7</v>
      </c>
    </row>
    <row r="216" spans="1:2" x14ac:dyDescent="0.25">
      <c r="A216" s="1">
        <v>25.625</v>
      </c>
      <c r="B216" s="15">
        <v>1.40960699471772E-7</v>
      </c>
    </row>
    <row r="217" spans="1:2" x14ac:dyDescent="0.25">
      <c r="A217" s="1">
        <v>25.75</v>
      </c>
      <c r="B217" s="15">
        <v>1.40960709070052E-7</v>
      </c>
    </row>
    <row r="218" spans="1:2" x14ac:dyDescent="0.25">
      <c r="A218" s="1">
        <v>25.875</v>
      </c>
      <c r="B218" s="15">
        <v>1.4096071304163101E-7</v>
      </c>
    </row>
    <row r="219" spans="1:2" x14ac:dyDescent="0.25">
      <c r="A219" s="1">
        <v>26</v>
      </c>
      <c r="B219" s="15">
        <v>1.40960703189291E-7</v>
      </c>
    </row>
    <row r="220" spans="1:2" x14ac:dyDescent="0.25">
      <c r="A220" s="1">
        <v>26.125</v>
      </c>
      <c r="B220" s="15">
        <v>1.4096072670951101E-7</v>
      </c>
    </row>
    <row r="221" spans="1:2" x14ac:dyDescent="0.25">
      <c r="A221" s="1">
        <v>26.25</v>
      </c>
      <c r="B221" s="15">
        <v>1.4096073558677199E-7</v>
      </c>
    </row>
    <row r="222" spans="1:2" x14ac:dyDescent="0.25">
      <c r="A222" s="1">
        <v>26.375</v>
      </c>
      <c r="B222" s="15">
        <v>1.4096073667286199E-7</v>
      </c>
    </row>
    <row r="223" spans="1:2" x14ac:dyDescent="0.25">
      <c r="A223" s="1">
        <v>26.5</v>
      </c>
      <c r="B223" s="15">
        <v>1.4096074476151601E-7</v>
      </c>
    </row>
    <row r="224" spans="1:2" x14ac:dyDescent="0.25">
      <c r="A224" s="1">
        <v>26.625</v>
      </c>
      <c r="B224" s="15">
        <v>1.40960742214725E-7</v>
      </c>
    </row>
    <row r="225" spans="1:2" x14ac:dyDescent="0.25">
      <c r="A225" s="1">
        <v>26.75</v>
      </c>
      <c r="B225" s="15">
        <v>1.40960735587257E-7</v>
      </c>
    </row>
    <row r="226" spans="1:2" x14ac:dyDescent="0.25">
      <c r="A226" s="1">
        <v>26.875</v>
      </c>
      <c r="B226" s="15">
        <v>1.4096072824611001E-7</v>
      </c>
    </row>
    <row r="227" spans="1:2" x14ac:dyDescent="0.25">
      <c r="A227" s="1">
        <v>27</v>
      </c>
      <c r="B227" s="15">
        <v>1.40960727382076E-7</v>
      </c>
    </row>
    <row r="228" spans="1:2" x14ac:dyDescent="0.25">
      <c r="A228" s="1">
        <v>27.125</v>
      </c>
      <c r="B228" s="15">
        <v>1.4096074433726601E-7</v>
      </c>
    </row>
    <row r="229" spans="1:2" x14ac:dyDescent="0.25">
      <c r="A229" s="1">
        <v>27.25</v>
      </c>
      <c r="B229" s="15">
        <v>1.40960761590556E-7</v>
      </c>
    </row>
    <row r="230" spans="1:2" x14ac:dyDescent="0.25">
      <c r="A230" s="1">
        <v>27.375</v>
      </c>
      <c r="B230" s="15">
        <v>1.40960741791005E-7</v>
      </c>
    </row>
    <row r="231" spans="1:2" x14ac:dyDescent="0.25">
      <c r="A231" s="1">
        <v>27.5</v>
      </c>
      <c r="B231" s="15">
        <v>1.40960736231605E-7</v>
      </c>
    </row>
    <row r="232" spans="1:2" x14ac:dyDescent="0.25">
      <c r="A232" s="1">
        <v>27.625</v>
      </c>
      <c r="B232" s="15">
        <v>1.40960757581879E-7</v>
      </c>
    </row>
    <row r="233" spans="1:2" x14ac:dyDescent="0.25">
      <c r="A233" s="1">
        <v>27.75</v>
      </c>
      <c r="B233" s="15">
        <v>1.40960767544173E-7</v>
      </c>
    </row>
    <row r="234" spans="1:2" x14ac:dyDescent="0.25">
      <c r="A234" s="1">
        <v>27.875</v>
      </c>
      <c r="B234" s="15">
        <v>1.4096077107158599E-7</v>
      </c>
    </row>
    <row r="235" spans="1:2" x14ac:dyDescent="0.25">
      <c r="A235" s="1">
        <v>28</v>
      </c>
      <c r="B235" s="15">
        <v>1.4096076031449199E-7</v>
      </c>
    </row>
    <row r="236" spans="1:2" x14ac:dyDescent="0.25">
      <c r="A236" s="1">
        <v>28.125</v>
      </c>
      <c r="B236" s="15">
        <v>1.4096074719264999E-7</v>
      </c>
    </row>
    <row r="237" spans="1:2" x14ac:dyDescent="0.25">
      <c r="A237" s="1">
        <v>28.25</v>
      </c>
      <c r="B237" s="15">
        <v>1.4096075558846701E-7</v>
      </c>
    </row>
    <row r="238" spans="1:2" x14ac:dyDescent="0.25">
      <c r="A238" s="1">
        <v>28.375</v>
      </c>
      <c r="B238" s="15">
        <v>1.4096075229696701E-7</v>
      </c>
    </row>
    <row r="239" spans="1:2" x14ac:dyDescent="0.25">
      <c r="A239" s="1">
        <v>28.5</v>
      </c>
      <c r="B239" s="15">
        <v>1.4096077946924901E-7</v>
      </c>
    </row>
    <row r="240" spans="1:2" x14ac:dyDescent="0.25">
      <c r="A240" s="1">
        <v>28.625</v>
      </c>
      <c r="B240" s="15">
        <v>1.4096080135400401E-7</v>
      </c>
    </row>
    <row r="241" spans="1:2" x14ac:dyDescent="0.25">
      <c r="A241" s="1">
        <v>28.75</v>
      </c>
      <c r="B241" s="15">
        <v>1.4096078886083801E-7</v>
      </c>
    </row>
    <row r="242" spans="1:2" x14ac:dyDescent="0.25">
      <c r="A242" s="1">
        <v>28.875</v>
      </c>
      <c r="B242" s="15">
        <v>1.4096077276053199E-7</v>
      </c>
    </row>
    <row r="243" spans="1:2" x14ac:dyDescent="0.25">
      <c r="A243" s="1">
        <v>29</v>
      </c>
      <c r="B243" s="15">
        <v>1.4096075827746701E-7</v>
      </c>
    </row>
    <row r="244" spans="1:2" x14ac:dyDescent="0.25">
      <c r="A244" s="1">
        <v>29.125</v>
      </c>
      <c r="B244" s="15">
        <v>1.40960731491072E-7</v>
      </c>
    </row>
    <row r="245" spans="1:2" x14ac:dyDescent="0.25">
      <c r="A245" s="1">
        <v>29.25</v>
      </c>
      <c r="B245" s="15">
        <v>1.4096073535492301E-7</v>
      </c>
    </row>
    <row r="246" spans="1:2" x14ac:dyDescent="0.25">
      <c r="A246" s="1">
        <v>29.375</v>
      </c>
      <c r="B246" s="15">
        <v>1.40960779569751E-7</v>
      </c>
    </row>
    <row r="247" spans="1:2" x14ac:dyDescent="0.25">
      <c r="A247" s="1">
        <v>29.5</v>
      </c>
      <c r="B247" s="15">
        <v>1.40960771237225E-7</v>
      </c>
    </row>
    <row r="248" spans="1:2" x14ac:dyDescent="0.25">
      <c r="A248" s="1">
        <v>29.625</v>
      </c>
      <c r="B248" s="15">
        <v>1.4096076990396399E-7</v>
      </c>
    </row>
    <row r="249" spans="1:2" x14ac:dyDescent="0.25">
      <c r="A249" s="1">
        <v>29.75</v>
      </c>
      <c r="B249" s="15">
        <v>1.4096077628071201E-7</v>
      </c>
    </row>
    <row r="250" spans="1:2" x14ac:dyDescent="0.25">
      <c r="A250" s="1">
        <v>29.875</v>
      </c>
      <c r="B250" s="15">
        <v>1.4096077541056099E-7</v>
      </c>
    </row>
    <row r="251" spans="1:2" x14ac:dyDescent="0.25">
      <c r="A251" s="1">
        <v>30</v>
      </c>
      <c r="B251" s="15">
        <v>1.40960865714006E-7</v>
      </c>
    </row>
  </sheetData>
  <mergeCells count="1">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5703125" style="2" customWidth="1"/>
  </cols>
  <sheetData>
    <row r="1" spans="1:2" ht="33" x14ac:dyDescent="0.35">
      <c r="A1" s="19" t="s">
        <v>0</v>
      </c>
      <c r="B1" s="17" t="s">
        <v>14</v>
      </c>
    </row>
    <row r="2" spans="1:2" x14ac:dyDescent="0.25">
      <c r="A2" s="20"/>
      <c r="B2" s="4" t="s">
        <v>11</v>
      </c>
    </row>
    <row r="3" spans="1:2" x14ac:dyDescent="0.25">
      <c r="A3" s="5" t="s">
        <v>1</v>
      </c>
      <c r="B3" s="13">
        <v>57</v>
      </c>
    </row>
    <row r="4" spans="1:2" x14ac:dyDescent="0.25">
      <c r="A4" s="5" t="s">
        <v>2</v>
      </c>
      <c r="B4" s="13" t="s">
        <v>10</v>
      </c>
    </row>
    <row r="5" spans="1:2" ht="31.5" x14ac:dyDescent="0.25">
      <c r="A5" s="6" t="s">
        <v>4</v>
      </c>
      <c r="B5" s="5">
        <v>4</v>
      </c>
    </row>
    <row r="6" spans="1:2" x14ac:dyDescent="0.25">
      <c r="A6" s="6" t="s">
        <v>5</v>
      </c>
      <c r="B6" s="7">
        <v>45.127070000000003</v>
      </c>
    </row>
    <row r="7" spans="1:2" ht="33" x14ac:dyDescent="0.25">
      <c r="A7" s="6" t="s">
        <v>6</v>
      </c>
      <c r="B7" s="5">
        <v>37.44</v>
      </c>
    </row>
    <row r="8" spans="1:2" ht="33" x14ac:dyDescent="0.25">
      <c r="A8" s="6" t="s">
        <v>7</v>
      </c>
      <c r="B8" s="5">
        <v>33.456609999999998</v>
      </c>
    </row>
    <row r="9" spans="1:2" x14ac:dyDescent="0.25">
      <c r="A9" s="5" t="s">
        <v>8</v>
      </c>
      <c r="B9" s="11">
        <v>85</v>
      </c>
    </row>
    <row r="10" spans="1:2" s="3" customFormat="1" ht="18" x14ac:dyDescent="0.25">
      <c r="A10" s="8" t="s">
        <v>13</v>
      </c>
      <c r="B10" s="8" t="s">
        <v>18</v>
      </c>
    </row>
    <row r="11" spans="1:2" x14ac:dyDescent="0.25">
      <c r="A11" s="1">
        <v>0</v>
      </c>
      <c r="B11" s="15">
        <v>1.40959599296192E-7</v>
      </c>
    </row>
    <row r="12" spans="1:2" x14ac:dyDescent="0.25">
      <c r="A12" s="1">
        <v>0.125</v>
      </c>
      <c r="B12" s="15">
        <v>1.4095960891627201E-7</v>
      </c>
    </row>
    <row r="13" spans="1:2" x14ac:dyDescent="0.25">
      <c r="A13" s="1">
        <v>0.25</v>
      </c>
      <c r="B13" s="15">
        <v>1.40959620104427E-7</v>
      </c>
    </row>
    <row r="14" spans="1:2" x14ac:dyDescent="0.25">
      <c r="A14" s="1">
        <v>0.375</v>
      </c>
      <c r="B14" s="15">
        <v>1.40959618544524E-7</v>
      </c>
    </row>
    <row r="15" spans="1:2" x14ac:dyDescent="0.25">
      <c r="A15" s="1">
        <v>0.5</v>
      </c>
      <c r="B15" s="15">
        <v>1.4095962762874799E-7</v>
      </c>
    </row>
    <row r="16" spans="1:2" x14ac:dyDescent="0.25">
      <c r="A16" s="1">
        <v>0.625</v>
      </c>
      <c r="B16" s="15">
        <v>1.4095964841244401E-7</v>
      </c>
    </row>
    <row r="17" spans="1:2" x14ac:dyDescent="0.25">
      <c r="A17" s="1">
        <v>0.75</v>
      </c>
      <c r="B17" s="15">
        <v>1.40959664005783E-7</v>
      </c>
    </row>
    <row r="18" spans="1:2" x14ac:dyDescent="0.25">
      <c r="A18" s="1">
        <v>0.875</v>
      </c>
      <c r="B18" s="15">
        <v>1.4095970118857901E-7</v>
      </c>
    </row>
    <row r="19" spans="1:2" x14ac:dyDescent="0.25">
      <c r="A19" s="1">
        <v>1</v>
      </c>
      <c r="B19" s="15">
        <v>1.4095969829326899E-7</v>
      </c>
    </row>
    <row r="20" spans="1:2" x14ac:dyDescent="0.25">
      <c r="A20" s="1">
        <v>1.125</v>
      </c>
      <c r="B20" s="15">
        <v>1.4095969551282701E-7</v>
      </c>
    </row>
    <row r="21" spans="1:2" x14ac:dyDescent="0.25">
      <c r="A21" s="1">
        <v>1.25</v>
      </c>
      <c r="B21" s="15">
        <v>1.40959685000591E-7</v>
      </c>
    </row>
    <row r="22" spans="1:2" x14ac:dyDescent="0.25">
      <c r="A22" s="1">
        <v>1.375</v>
      </c>
      <c r="B22" s="15">
        <v>1.4095968550089299E-7</v>
      </c>
    </row>
    <row r="23" spans="1:2" x14ac:dyDescent="0.25">
      <c r="A23" s="1">
        <v>1.5</v>
      </c>
      <c r="B23" s="15">
        <v>1.4095968617542599E-7</v>
      </c>
    </row>
    <row r="24" spans="1:2" x14ac:dyDescent="0.25">
      <c r="A24" s="1">
        <v>1.625</v>
      </c>
      <c r="B24" s="15">
        <v>1.40959681705996E-7</v>
      </c>
    </row>
    <row r="25" spans="1:2" x14ac:dyDescent="0.25">
      <c r="A25" s="1">
        <v>1.75</v>
      </c>
      <c r="B25" s="15">
        <v>1.40959683501723E-7</v>
      </c>
    </row>
    <row r="26" spans="1:2" x14ac:dyDescent="0.25">
      <c r="A26" s="1">
        <v>1.875</v>
      </c>
      <c r="B26" s="15">
        <v>1.40959690672706E-7</v>
      </c>
    </row>
    <row r="27" spans="1:2" x14ac:dyDescent="0.25">
      <c r="A27" s="1">
        <v>2</v>
      </c>
      <c r="B27" s="15">
        <v>1.4095968157647201E-7</v>
      </c>
    </row>
    <row r="28" spans="1:2" x14ac:dyDescent="0.25">
      <c r="A28" s="1">
        <v>2.125</v>
      </c>
      <c r="B28" s="15">
        <v>1.4095969387636499E-7</v>
      </c>
    </row>
    <row r="29" spans="1:2" x14ac:dyDescent="0.25">
      <c r="A29" s="1">
        <v>2.25</v>
      </c>
      <c r="B29" s="15">
        <v>1.4095969004178199E-7</v>
      </c>
    </row>
    <row r="30" spans="1:2" x14ac:dyDescent="0.25">
      <c r="A30" s="1">
        <v>2.375</v>
      </c>
      <c r="B30" s="15">
        <v>1.4095969302408399E-7</v>
      </c>
    </row>
    <row r="31" spans="1:2" x14ac:dyDescent="0.25">
      <c r="A31" s="1">
        <v>2.5</v>
      </c>
      <c r="B31" s="15">
        <v>1.4095968550822099E-7</v>
      </c>
    </row>
    <row r="32" spans="1:2" x14ac:dyDescent="0.25">
      <c r="A32" s="1">
        <v>2.625</v>
      </c>
      <c r="B32" s="15">
        <v>1.4095971012596999E-7</v>
      </c>
    </row>
    <row r="33" spans="1:2" x14ac:dyDescent="0.25">
      <c r="A33" s="1">
        <v>2.75</v>
      </c>
      <c r="B33" s="15">
        <v>1.4095969819494E-7</v>
      </c>
    </row>
    <row r="34" spans="1:2" x14ac:dyDescent="0.25">
      <c r="A34" s="1">
        <v>2.875</v>
      </c>
      <c r="B34" s="15">
        <v>1.40959691568502E-7</v>
      </c>
    </row>
    <row r="35" spans="1:2" x14ac:dyDescent="0.25">
      <c r="A35" s="1">
        <v>3</v>
      </c>
      <c r="B35" s="15">
        <v>1.40959712534156E-7</v>
      </c>
    </row>
    <row r="36" spans="1:2" x14ac:dyDescent="0.25">
      <c r="A36" s="1">
        <v>3.125</v>
      </c>
      <c r="B36" s="15">
        <v>1.40959714456337E-7</v>
      </c>
    </row>
    <row r="37" spans="1:2" x14ac:dyDescent="0.25">
      <c r="A37" s="1">
        <v>3.25</v>
      </c>
      <c r="B37" s="15">
        <v>1.4095970673992E-7</v>
      </c>
    </row>
    <row r="38" spans="1:2" x14ac:dyDescent="0.25">
      <c r="A38" s="1">
        <v>3.375</v>
      </c>
      <c r="B38" s="15">
        <v>1.4095971724567401E-7</v>
      </c>
    </row>
    <row r="39" spans="1:2" x14ac:dyDescent="0.25">
      <c r="A39" s="1">
        <v>3.5</v>
      </c>
      <c r="B39" s="15">
        <v>1.40959734284817E-7</v>
      </c>
    </row>
    <row r="40" spans="1:2" x14ac:dyDescent="0.25">
      <c r="A40" s="1">
        <v>3.625</v>
      </c>
      <c r="B40" s="15">
        <v>1.40959749729643E-7</v>
      </c>
    </row>
    <row r="41" spans="1:2" x14ac:dyDescent="0.25">
      <c r="A41" s="1">
        <v>3.75</v>
      </c>
      <c r="B41" s="15">
        <v>1.4095976200882801E-7</v>
      </c>
    </row>
    <row r="42" spans="1:2" x14ac:dyDescent="0.25">
      <c r="A42" s="1">
        <v>3.875</v>
      </c>
      <c r="B42" s="15">
        <v>1.40959770767257E-7</v>
      </c>
    </row>
    <row r="43" spans="1:2" x14ac:dyDescent="0.25">
      <c r="A43" s="1">
        <v>4</v>
      </c>
      <c r="B43" s="15">
        <v>1.40959743952145E-7</v>
      </c>
    </row>
    <row r="44" spans="1:2" x14ac:dyDescent="0.25">
      <c r="A44" s="1">
        <v>4.125</v>
      </c>
      <c r="B44" s="15">
        <v>1.40959762829754E-7</v>
      </c>
    </row>
    <row r="45" spans="1:2" x14ac:dyDescent="0.25">
      <c r="A45" s="1">
        <v>4.25</v>
      </c>
      <c r="B45" s="15">
        <v>1.4095978621852299E-7</v>
      </c>
    </row>
    <row r="46" spans="1:2" x14ac:dyDescent="0.25">
      <c r="A46" s="1">
        <v>4.375</v>
      </c>
      <c r="B46" s="15">
        <v>1.40959796715582E-7</v>
      </c>
    </row>
    <row r="47" spans="1:2" x14ac:dyDescent="0.25">
      <c r="A47" s="1">
        <v>4.5</v>
      </c>
      <c r="B47" s="15">
        <v>1.4095981775111299E-7</v>
      </c>
    </row>
    <row r="48" spans="1:2" x14ac:dyDescent="0.25">
      <c r="A48" s="1">
        <v>4.625</v>
      </c>
      <c r="B48" s="15">
        <v>1.4095983372113001E-7</v>
      </c>
    </row>
    <row r="49" spans="1:2" x14ac:dyDescent="0.25">
      <c r="A49" s="1">
        <v>4.75</v>
      </c>
      <c r="B49" s="15">
        <v>1.4095984595304601E-7</v>
      </c>
    </row>
    <row r="50" spans="1:2" x14ac:dyDescent="0.25">
      <c r="A50" s="1">
        <v>4.875</v>
      </c>
      <c r="B50" s="15">
        <v>1.4095985472186701E-7</v>
      </c>
    </row>
    <row r="51" spans="1:2" x14ac:dyDescent="0.25">
      <c r="A51" s="1">
        <v>5</v>
      </c>
      <c r="B51" s="15">
        <v>1.40959868274578E-7</v>
      </c>
    </row>
    <row r="52" spans="1:2" x14ac:dyDescent="0.25">
      <c r="A52" s="1">
        <v>5.125</v>
      </c>
      <c r="B52" s="15">
        <v>1.40959894763167E-7</v>
      </c>
    </row>
    <row r="53" spans="1:2" x14ac:dyDescent="0.25">
      <c r="A53" s="1">
        <v>5.25</v>
      </c>
      <c r="B53" s="15">
        <v>1.40959873676085E-7</v>
      </c>
    </row>
    <row r="54" spans="1:2" x14ac:dyDescent="0.25">
      <c r="A54" s="1">
        <v>5.375</v>
      </c>
      <c r="B54" s="15">
        <v>1.4095985507701699E-7</v>
      </c>
    </row>
    <row r="55" spans="1:2" x14ac:dyDescent="0.25">
      <c r="A55" s="1">
        <v>5.5</v>
      </c>
      <c r="B55" s="15">
        <v>1.4095983759664199E-7</v>
      </c>
    </row>
    <row r="56" spans="1:2" x14ac:dyDescent="0.25">
      <c r="A56" s="1">
        <v>5.625</v>
      </c>
      <c r="B56" s="15">
        <v>1.40959812426644E-7</v>
      </c>
    </row>
    <row r="57" spans="1:2" x14ac:dyDescent="0.25">
      <c r="A57" s="1">
        <v>5.75</v>
      </c>
      <c r="B57" s="15">
        <v>1.4095980537085E-7</v>
      </c>
    </row>
    <row r="58" spans="1:2" x14ac:dyDescent="0.25">
      <c r="A58" s="1">
        <v>5.875</v>
      </c>
      <c r="B58" s="15">
        <v>1.4095980107185201E-7</v>
      </c>
    </row>
    <row r="59" spans="1:2" x14ac:dyDescent="0.25">
      <c r="A59" s="1">
        <v>6</v>
      </c>
      <c r="B59" s="15">
        <v>1.4095980809751401E-7</v>
      </c>
    </row>
    <row r="60" spans="1:2" x14ac:dyDescent="0.25">
      <c r="A60" s="1">
        <v>6.125</v>
      </c>
      <c r="B60" s="15">
        <v>1.4095981547184201E-7</v>
      </c>
    </row>
    <row r="61" spans="1:2" x14ac:dyDescent="0.25">
      <c r="A61" s="1">
        <v>6.25</v>
      </c>
      <c r="B61" s="15">
        <v>1.4095982572204099E-7</v>
      </c>
    </row>
    <row r="62" spans="1:2" x14ac:dyDescent="0.25">
      <c r="A62" s="1">
        <v>6.375</v>
      </c>
      <c r="B62" s="15">
        <v>1.40959827410558E-7</v>
      </c>
    </row>
    <row r="63" spans="1:2" x14ac:dyDescent="0.25">
      <c r="A63" s="1">
        <v>6.5</v>
      </c>
      <c r="B63" s="15">
        <v>1.4095982076098501E-7</v>
      </c>
    </row>
    <row r="64" spans="1:2" x14ac:dyDescent="0.25">
      <c r="A64" s="1">
        <v>6.625</v>
      </c>
      <c r="B64" s="15">
        <v>1.40959806964124E-7</v>
      </c>
    </row>
    <row r="65" spans="1:2" x14ac:dyDescent="0.25">
      <c r="A65" s="1">
        <v>6.75</v>
      </c>
      <c r="B65" s="15">
        <v>1.4095980378164199E-7</v>
      </c>
    </row>
    <row r="66" spans="1:2" x14ac:dyDescent="0.25">
      <c r="A66" s="1">
        <v>6.875</v>
      </c>
      <c r="B66" s="15">
        <v>1.40959792559588E-7</v>
      </c>
    </row>
    <row r="67" spans="1:2" x14ac:dyDescent="0.25">
      <c r="A67" s="1">
        <v>7</v>
      </c>
      <c r="B67" s="15">
        <v>1.40959838736908E-7</v>
      </c>
    </row>
    <row r="68" spans="1:2" x14ac:dyDescent="0.25">
      <c r="A68" s="1">
        <v>7.125</v>
      </c>
      <c r="B68" s="15">
        <v>1.4095983205719599E-7</v>
      </c>
    </row>
    <row r="69" spans="1:2" x14ac:dyDescent="0.25">
      <c r="A69" s="1">
        <v>7.25</v>
      </c>
      <c r="B69" s="15">
        <v>1.40959860375965E-7</v>
      </c>
    </row>
    <row r="70" spans="1:2" x14ac:dyDescent="0.25">
      <c r="A70" s="1">
        <v>7.375</v>
      </c>
      <c r="B70" s="15">
        <v>1.4095989413102099E-7</v>
      </c>
    </row>
    <row r="71" spans="1:2" x14ac:dyDescent="0.25">
      <c r="A71" s="1">
        <v>7.5</v>
      </c>
      <c r="B71" s="15">
        <v>1.40959902953742E-7</v>
      </c>
    </row>
    <row r="72" spans="1:2" x14ac:dyDescent="0.25">
      <c r="A72" s="1">
        <v>7.625</v>
      </c>
      <c r="B72" s="15">
        <v>1.4095990330361801E-7</v>
      </c>
    </row>
    <row r="73" spans="1:2" x14ac:dyDescent="0.25">
      <c r="A73" s="1">
        <v>7.75</v>
      </c>
      <c r="B73" s="15">
        <v>1.4095992311597199E-7</v>
      </c>
    </row>
    <row r="74" spans="1:2" x14ac:dyDescent="0.25">
      <c r="A74" s="1">
        <v>7.875</v>
      </c>
      <c r="B74" s="15">
        <v>1.4095992003021101E-7</v>
      </c>
    </row>
    <row r="75" spans="1:2" x14ac:dyDescent="0.25">
      <c r="A75" s="1">
        <v>8</v>
      </c>
      <c r="B75" s="15">
        <v>1.4095993780359601E-7</v>
      </c>
    </row>
    <row r="76" spans="1:2" x14ac:dyDescent="0.25">
      <c r="A76" s="1">
        <v>8.125</v>
      </c>
      <c r="B76" s="15">
        <v>1.4095993738206699E-7</v>
      </c>
    </row>
    <row r="77" spans="1:2" x14ac:dyDescent="0.25">
      <c r="A77" s="1">
        <v>8.25</v>
      </c>
      <c r="B77" s="15">
        <v>1.4095994967063901E-7</v>
      </c>
    </row>
    <row r="78" spans="1:2" x14ac:dyDescent="0.25">
      <c r="A78" s="1">
        <v>8.375</v>
      </c>
      <c r="B78" s="15">
        <v>1.4095993659437E-7</v>
      </c>
    </row>
    <row r="79" spans="1:2" x14ac:dyDescent="0.25">
      <c r="A79" s="1">
        <v>8.5</v>
      </c>
      <c r="B79" s="15">
        <v>1.40959927512293E-7</v>
      </c>
    </row>
    <row r="80" spans="1:2" x14ac:dyDescent="0.25">
      <c r="A80" s="1">
        <v>8.625</v>
      </c>
      <c r="B80" s="15">
        <v>1.40959964687288E-7</v>
      </c>
    </row>
    <row r="81" spans="1:2" x14ac:dyDescent="0.25">
      <c r="A81" s="1">
        <v>8.75</v>
      </c>
      <c r="B81" s="15">
        <v>1.4095995231937499E-7</v>
      </c>
    </row>
    <row r="82" spans="1:2" x14ac:dyDescent="0.25">
      <c r="A82" s="1">
        <v>8.875</v>
      </c>
      <c r="B82" s="15">
        <v>1.4095997960402501E-7</v>
      </c>
    </row>
    <row r="83" spans="1:2" x14ac:dyDescent="0.25">
      <c r="A83" s="1">
        <v>9</v>
      </c>
      <c r="B83" s="15">
        <v>1.40959973986412E-7</v>
      </c>
    </row>
    <row r="84" spans="1:2" x14ac:dyDescent="0.25">
      <c r="A84" s="1">
        <v>9.125</v>
      </c>
      <c r="B84" s="15">
        <v>1.4095999794760001E-7</v>
      </c>
    </row>
    <row r="85" spans="1:2" x14ac:dyDescent="0.25">
      <c r="A85" s="1">
        <v>9.25</v>
      </c>
      <c r="B85" s="15">
        <v>1.4096006816620001E-7</v>
      </c>
    </row>
    <row r="86" spans="1:2" x14ac:dyDescent="0.25">
      <c r="A86" s="1">
        <v>9.375</v>
      </c>
      <c r="B86" s="15">
        <v>1.40960199343629E-7</v>
      </c>
    </row>
    <row r="87" spans="1:2" x14ac:dyDescent="0.25">
      <c r="A87" s="1">
        <v>9.5</v>
      </c>
      <c r="B87" s="15">
        <v>1.40960265010089E-7</v>
      </c>
    </row>
    <row r="88" spans="1:2" x14ac:dyDescent="0.25">
      <c r="A88" s="1">
        <v>9.625</v>
      </c>
      <c r="B88" s="15">
        <v>1.40960304151685E-7</v>
      </c>
    </row>
    <row r="89" spans="1:2" x14ac:dyDescent="0.25">
      <c r="A89" s="1">
        <v>9.75</v>
      </c>
      <c r="B89" s="15">
        <v>1.40960306390281E-7</v>
      </c>
    </row>
    <row r="90" spans="1:2" x14ac:dyDescent="0.25">
      <c r="A90" s="1">
        <v>9.875</v>
      </c>
      <c r="B90" s="15">
        <v>1.40960320092911E-7</v>
      </c>
    </row>
    <row r="91" spans="1:2" x14ac:dyDescent="0.25">
      <c r="A91" s="1">
        <v>10</v>
      </c>
      <c r="B91" s="15">
        <v>1.40960329588897E-7</v>
      </c>
    </row>
    <row r="92" spans="1:2" x14ac:dyDescent="0.25">
      <c r="A92" s="1">
        <v>10.125</v>
      </c>
      <c r="B92" s="15">
        <v>1.4096033347907001E-7</v>
      </c>
    </row>
    <row r="93" spans="1:2" x14ac:dyDescent="0.25">
      <c r="A93" s="1">
        <v>10.25</v>
      </c>
      <c r="B93" s="15">
        <v>1.4096041529844299E-7</v>
      </c>
    </row>
    <row r="94" spans="1:2" x14ac:dyDescent="0.25">
      <c r="A94" s="1">
        <v>10.375</v>
      </c>
      <c r="B94" s="15">
        <v>1.4096041511909199E-7</v>
      </c>
    </row>
    <row r="95" spans="1:2" x14ac:dyDescent="0.25">
      <c r="A95" s="1">
        <v>10.5</v>
      </c>
      <c r="B95" s="15">
        <v>1.4096041151739699E-7</v>
      </c>
    </row>
    <row r="96" spans="1:2" x14ac:dyDescent="0.25">
      <c r="A96" s="1">
        <v>10.625</v>
      </c>
      <c r="B96" s="15">
        <v>1.4096039748437399E-7</v>
      </c>
    </row>
    <row r="97" spans="1:2" x14ac:dyDescent="0.25">
      <c r="A97" s="1">
        <v>10.75</v>
      </c>
      <c r="B97" s="15">
        <v>1.4096039551075E-7</v>
      </c>
    </row>
    <row r="98" spans="1:2" x14ac:dyDescent="0.25">
      <c r="A98" s="1">
        <v>10.875</v>
      </c>
      <c r="B98" s="15">
        <v>1.40960405144255E-7</v>
      </c>
    </row>
    <row r="99" spans="1:2" x14ac:dyDescent="0.25">
      <c r="A99" s="1">
        <v>11</v>
      </c>
      <c r="B99" s="15">
        <v>1.40960399331774E-7</v>
      </c>
    </row>
    <row r="100" spans="1:2" x14ac:dyDescent="0.25">
      <c r="A100" s="1">
        <v>11.125</v>
      </c>
      <c r="B100" s="15">
        <v>1.4096034952274401E-7</v>
      </c>
    </row>
    <row r="101" spans="1:2" x14ac:dyDescent="0.25">
      <c r="A101" s="1">
        <v>11.25</v>
      </c>
      <c r="B101" s="15">
        <v>1.4096037230029201E-7</v>
      </c>
    </row>
    <row r="102" spans="1:2" x14ac:dyDescent="0.25">
      <c r="A102" s="1">
        <v>11.375</v>
      </c>
      <c r="B102" s="15">
        <v>1.4096038905773299E-7</v>
      </c>
    </row>
    <row r="103" spans="1:2" x14ac:dyDescent="0.25">
      <c r="A103" s="1">
        <v>11.5</v>
      </c>
      <c r="B103" s="15">
        <v>1.4096038403830799E-7</v>
      </c>
    </row>
    <row r="104" spans="1:2" x14ac:dyDescent="0.25">
      <c r="A104" s="1">
        <v>11.625</v>
      </c>
      <c r="B104" s="15">
        <v>1.4096036964731701E-7</v>
      </c>
    </row>
    <row r="105" spans="1:2" x14ac:dyDescent="0.25">
      <c r="A105" s="1">
        <v>11.75</v>
      </c>
      <c r="B105" s="15">
        <v>1.4096034233580799E-7</v>
      </c>
    </row>
    <row r="106" spans="1:2" x14ac:dyDescent="0.25">
      <c r="A106" s="1">
        <v>11.875</v>
      </c>
      <c r="B106" s="15">
        <v>1.40960332280371E-7</v>
      </c>
    </row>
    <row r="107" spans="1:2" x14ac:dyDescent="0.25">
      <c r="A107" s="1">
        <v>12</v>
      </c>
      <c r="B107" s="15">
        <v>1.40960328962642E-7</v>
      </c>
    </row>
    <row r="108" spans="1:2" x14ac:dyDescent="0.25">
      <c r="A108" s="1">
        <v>12.125</v>
      </c>
      <c r="B108" s="15">
        <v>1.40960321545422E-7</v>
      </c>
    </row>
    <row r="109" spans="1:2" x14ac:dyDescent="0.25">
      <c r="A109" s="1">
        <v>12.25</v>
      </c>
      <c r="B109" s="15">
        <v>1.40960306257588E-7</v>
      </c>
    </row>
    <row r="110" spans="1:2" x14ac:dyDescent="0.25">
      <c r="A110" s="1">
        <v>12.375</v>
      </c>
      <c r="B110" s="15">
        <v>1.40960274359772E-7</v>
      </c>
    </row>
    <row r="111" spans="1:2" x14ac:dyDescent="0.25">
      <c r="A111" s="1">
        <v>12.5</v>
      </c>
      <c r="B111" s="15">
        <v>1.4096022344887201E-7</v>
      </c>
    </row>
    <row r="112" spans="1:2" x14ac:dyDescent="0.25">
      <c r="A112" s="1">
        <v>12.625</v>
      </c>
      <c r="B112" s="15">
        <v>1.4096024259364499E-7</v>
      </c>
    </row>
    <row r="113" spans="1:2" x14ac:dyDescent="0.25">
      <c r="A113" s="1">
        <v>12.75</v>
      </c>
      <c r="B113" s="15">
        <v>1.4096024362234401E-7</v>
      </c>
    </row>
    <row r="114" spans="1:2" x14ac:dyDescent="0.25">
      <c r="A114" s="1">
        <v>12.875</v>
      </c>
      <c r="B114" s="15">
        <v>1.4096023991023601E-7</v>
      </c>
    </row>
    <row r="115" spans="1:2" x14ac:dyDescent="0.25">
      <c r="A115" s="1">
        <v>13</v>
      </c>
      <c r="B115" s="15">
        <v>1.4096023306776799E-7</v>
      </c>
    </row>
    <row r="116" spans="1:2" x14ac:dyDescent="0.25">
      <c r="A116" s="1">
        <v>13.125</v>
      </c>
      <c r="B116" s="15">
        <v>1.4096025270655701E-7</v>
      </c>
    </row>
    <row r="117" spans="1:2" x14ac:dyDescent="0.25">
      <c r="A117" s="1">
        <v>13.25</v>
      </c>
      <c r="B117" s="15">
        <v>1.4096024902524099E-7</v>
      </c>
    </row>
    <row r="118" spans="1:2" x14ac:dyDescent="0.25">
      <c r="A118" s="1">
        <v>13.375</v>
      </c>
      <c r="B118" s="15">
        <v>1.40960265151294E-7</v>
      </c>
    </row>
    <row r="119" spans="1:2" x14ac:dyDescent="0.25">
      <c r="A119" s="1">
        <v>13.5</v>
      </c>
      <c r="B119" s="15">
        <v>1.4096027811765599E-7</v>
      </c>
    </row>
    <row r="120" spans="1:2" x14ac:dyDescent="0.25">
      <c r="A120" s="1">
        <v>13.625</v>
      </c>
      <c r="B120" s="15">
        <v>1.4096028248539901E-7</v>
      </c>
    </row>
    <row r="121" spans="1:2" x14ac:dyDescent="0.25">
      <c r="A121" s="1">
        <v>13.75</v>
      </c>
      <c r="B121" s="15">
        <v>1.4096028846537499E-7</v>
      </c>
    </row>
    <row r="122" spans="1:2" x14ac:dyDescent="0.25">
      <c r="A122" s="1">
        <v>13.875</v>
      </c>
      <c r="B122" s="15">
        <v>1.40960287438503E-7</v>
      </c>
    </row>
    <row r="123" spans="1:2" x14ac:dyDescent="0.25">
      <c r="A123" s="1">
        <v>14</v>
      </c>
      <c r="B123" s="15">
        <v>1.40960292251916E-7</v>
      </c>
    </row>
    <row r="124" spans="1:2" x14ac:dyDescent="0.25">
      <c r="A124" s="1">
        <v>14.125</v>
      </c>
      <c r="B124" s="15">
        <v>1.40960297907149E-7</v>
      </c>
    </row>
    <row r="125" spans="1:2" x14ac:dyDescent="0.25">
      <c r="A125" s="1">
        <v>14.25</v>
      </c>
      <c r="B125" s="15">
        <v>1.40960293280988E-7</v>
      </c>
    </row>
    <row r="126" spans="1:2" x14ac:dyDescent="0.25">
      <c r="A126" s="1">
        <v>14.375</v>
      </c>
      <c r="B126" s="15">
        <v>1.40960276733081E-7</v>
      </c>
    </row>
    <row r="127" spans="1:2" x14ac:dyDescent="0.25">
      <c r="A127" s="1">
        <v>14.5</v>
      </c>
      <c r="B127" s="15">
        <v>1.4096026222137101E-7</v>
      </c>
    </row>
    <row r="128" spans="1:2" x14ac:dyDescent="0.25">
      <c r="A128" s="1">
        <v>14.625</v>
      </c>
      <c r="B128" s="15">
        <v>1.40960260345378E-7</v>
      </c>
    </row>
    <row r="129" spans="1:2" x14ac:dyDescent="0.25">
      <c r="A129" s="1">
        <v>14.75</v>
      </c>
      <c r="B129" s="15">
        <v>1.4096026508141799E-7</v>
      </c>
    </row>
    <row r="130" spans="1:2" x14ac:dyDescent="0.25">
      <c r="A130" s="1">
        <v>14.875</v>
      </c>
      <c r="B130" s="15">
        <v>1.4096026016312701E-7</v>
      </c>
    </row>
    <row r="131" spans="1:2" x14ac:dyDescent="0.25">
      <c r="A131" s="1">
        <v>15</v>
      </c>
      <c r="B131" s="15">
        <v>1.4096018487227799E-7</v>
      </c>
    </row>
    <row r="132" spans="1:2" x14ac:dyDescent="0.25">
      <c r="A132" s="1">
        <v>15.125</v>
      </c>
      <c r="B132" s="15">
        <v>1.4096020310451199E-7</v>
      </c>
    </row>
    <row r="133" spans="1:2" x14ac:dyDescent="0.25">
      <c r="A133" s="1">
        <v>15.25</v>
      </c>
      <c r="B133" s="15">
        <v>1.4096018298012801E-7</v>
      </c>
    </row>
    <row r="134" spans="1:2" x14ac:dyDescent="0.25">
      <c r="A134" s="1">
        <v>15.375</v>
      </c>
      <c r="B134" s="15">
        <v>1.40960150524082E-7</v>
      </c>
    </row>
    <row r="135" spans="1:2" x14ac:dyDescent="0.25">
      <c r="A135" s="1">
        <v>15.5</v>
      </c>
      <c r="B135" s="15">
        <v>1.4096012731121999E-7</v>
      </c>
    </row>
    <row r="136" spans="1:2" x14ac:dyDescent="0.25">
      <c r="A136" s="1">
        <v>15.625</v>
      </c>
      <c r="B136" s="15">
        <v>1.4096013992897101E-7</v>
      </c>
    </row>
    <row r="137" spans="1:2" x14ac:dyDescent="0.25">
      <c r="A137" s="1">
        <v>15.75</v>
      </c>
      <c r="B137" s="15">
        <v>1.4096011118223E-7</v>
      </c>
    </row>
    <row r="138" spans="1:2" x14ac:dyDescent="0.25">
      <c r="A138" s="1">
        <v>15.875</v>
      </c>
      <c r="B138" s="15">
        <v>1.4096012070586601E-7</v>
      </c>
    </row>
    <row r="139" spans="1:2" x14ac:dyDescent="0.25">
      <c r="A139" s="1">
        <v>16</v>
      </c>
      <c r="B139" s="15">
        <v>1.40960103510527E-7</v>
      </c>
    </row>
    <row r="140" spans="1:2" x14ac:dyDescent="0.25">
      <c r="A140" s="1">
        <v>16.125</v>
      </c>
      <c r="B140" s="15">
        <v>1.40960090521696E-7</v>
      </c>
    </row>
    <row r="141" spans="1:2" x14ac:dyDescent="0.25">
      <c r="A141" s="1">
        <v>16.25</v>
      </c>
      <c r="B141" s="15">
        <v>1.40960087350827E-7</v>
      </c>
    </row>
    <row r="142" spans="1:2" x14ac:dyDescent="0.25">
      <c r="A142" s="1">
        <v>16.375</v>
      </c>
      <c r="B142" s="15">
        <v>1.4096007702956701E-7</v>
      </c>
    </row>
    <row r="143" spans="1:2" x14ac:dyDescent="0.25">
      <c r="A143" s="1">
        <v>16.5</v>
      </c>
      <c r="B143" s="15">
        <v>1.40960099248539E-7</v>
      </c>
    </row>
    <row r="144" spans="1:2" x14ac:dyDescent="0.25">
      <c r="A144" s="1">
        <v>16.625</v>
      </c>
      <c r="B144" s="15">
        <v>1.4096010788894599E-7</v>
      </c>
    </row>
    <row r="145" spans="1:2" x14ac:dyDescent="0.25">
      <c r="A145" s="1">
        <v>16.75</v>
      </c>
      <c r="B145" s="15">
        <v>1.40960097465581E-7</v>
      </c>
    </row>
    <row r="146" spans="1:2" x14ac:dyDescent="0.25">
      <c r="A146" s="1">
        <v>16.875</v>
      </c>
      <c r="B146" s="15">
        <v>1.40960111111071E-7</v>
      </c>
    </row>
    <row r="147" spans="1:2" x14ac:dyDescent="0.25">
      <c r="A147" s="1">
        <v>17</v>
      </c>
      <c r="B147" s="15">
        <v>1.40960094916852E-7</v>
      </c>
    </row>
    <row r="148" spans="1:2" x14ac:dyDescent="0.25">
      <c r="A148" s="1">
        <v>17.125</v>
      </c>
      <c r="B148" s="15">
        <v>1.40960086928496E-7</v>
      </c>
    </row>
    <row r="149" spans="1:2" x14ac:dyDescent="0.25">
      <c r="A149" s="1">
        <v>17.25</v>
      </c>
      <c r="B149" s="15">
        <v>1.4096008528674101E-7</v>
      </c>
    </row>
    <row r="150" spans="1:2" x14ac:dyDescent="0.25">
      <c r="A150" s="1">
        <v>17.375</v>
      </c>
      <c r="B150" s="15">
        <v>1.4096008213315799E-7</v>
      </c>
    </row>
    <row r="151" spans="1:2" x14ac:dyDescent="0.25">
      <c r="A151" s="1">
        <v>17.5</v>
      </c>
      <c r="B151" s="15">
        <v>1.40960080830032E-7</v>
      </c>
    </row>
    <row r="152" spans="1:2" x14ac:dyDescent="0.25">
      <c r="A152" s="1">
        <v>17.625</v>
      </c>
      <c r="B152" s="15">
        <v>1.40960101664436E-7</v>
      </c>
    </row>
    <row r="153" spans="1:2" x14ac:dyDescent="0.25">
      <c r="A153" s="1">
        <v>17.75</v>
      </c>
      <c r="B153" s="15">
        <v>1.40960127007061E-7</v>
      </c>
    </row>
    <row r="154" spans="1:2" x14ac:dyDescent="0.25">
      <c r="A154" s="1">
        <v>17.875</v>
      </c>
      <c r="B154" s="15">
        <v>1.40960152566633E-7</v>
      </c>
    </row>
    <row r="155" spans="1:2" x14ac:dyDescent="0.25">
      <c r="A155" s="1">
        <v>18</v>
      </c>
      <c r="B155" s="15">
        <v>1.4096016627052801E-7</v>
      </c>
    </row>
    <row r="156" spans="1:2" x14ac:dyDescent="0.25">
      <c r="A156" s="1">
        <v>18.125</v>
      </c>
      <c r="B156" s="15">
        <v>1.4096017572968401E-7</v>
      </c>
    </row>
    <row r="157" spans="1:2" x14ac:dyDescent="0.25">
      <c r="A157" s="1">
        <v>18.25</v>
      </c>
      <c r="B157" s="15">
        <v>1.40960177540274E-7</v>
      </c>
    </row>
    <row r="158" spans="1:2" x14ac:dyDescent="0.25">
      <c r="A158" s="1">
        <v>18.375</v>
      </c>
      <c r="B158" s="15">
        <v>1.40960204903231E-7</v>
      </c>
    </row>
    <row r="159" spans="1:2" x14ac:dyDescent="0.25">
      <c r="A159" s="1">
        <v>18.5</v>
      </c>
      <c r="B159" s="15">
        <v>1.40960243455453E-7</v>
      </c>
    </row>
    <row r="160" spans="1:2" x14ac:dyDescent="0.25">
      <c r="A160" s="1">
        <v>18.625</v>
      </c>
      <c r="B160" s="15">
        <v>1.4096025013514299E-7</v>
      </c>
    </row>
    <row r="161" spans="1:2" x14ac:dyDescent="0.25">
      <c r="A161" s="1">
        <v>18.75</v>
      </c>
      <c r="B161" s="15">
        <v>1.40960266837693E-7</v>
      </c>
    </row>
    <row r="162" spans="1:2" x14ac:dyDescent="0.25">
      <c r="A162" s="1">
        <v>18.875</v>
      </c>
      <c r="B162" s="15">
        <v>1.4096026304405499E-7</v>
      </c>
    </row>
    <row r="163" spans="1:2" x14ac:dyDescent="0.25">
      <c r="A163" s="1">
        <v>19</v>
      </c>
      <c r="B163" s="15">
        <v>1.4096026765107701E-7</v>
      </c>
    </row>
    <row r="164" spans="1:2" x14ac:dyDescent="0.25">
      <c r="A164" s="1">
        <v>19.125</v>
      </c>
      <c r="B164" s="15">
        <v>1.40960273744373E-7</v>
      </c>
    </row>
    <row r="165" spans="1:2" x14ac:dyDescent="0.25">
      <c r="A165" s="1">
        <v>19.25</v>
      </c>
      <c r="B165" s="15">
        <v>1.40960254151169E-7</v>
      </c>
    </row>
    <row r="166" spans="1:2" x14ac:dyDescent="0.25">
      <c r="A166" s="1">
        <v>19.375</v>
      </c>
      <c r="B166" s="15">
        <v>1.40960242590109E-7</v>
      </c>
    </row>
    <row r="167" spans="1:2" x14ac:dyDescent="0.25">
      <c r="A167" s="1">
        <v>19.5</v>
      </c>
      <c r="B167" s="15">
        <v>1.4096021061287001E-7</v>
      </c>
    </row>
    <row r="168" spans="1:2" x14ac:dyDescent="0.25">
      <c r="A168" s="1">
        <v>19.625</v>
      </c>
      <c r="B168" s="15">
        <v>1.40960215998344E-7</v>
      </c>
    </row>
    <row r="169" spans="1:2" x14ac:dyDescent="0.25">
      <c r="A169" s="1">
        <v>19.75</v>
      </c>
      <c r="B169" s="15">
        <v>1.4096019793963301E-7</v>
      </c>
    </row>
    <row r="170" spans="1:2" x14ac:dyDescent="0.25">
      <c r="A170" s="1">
        <v>19.875</v>
      </c>
      <c r="B170" s="15">
        <v>1.40960155044702E-7</v>
      </c>
    </row>
    <row r="171" spans="1:2" x14ac:dyDescent="0.25">
      <c r="A171" s="1">
        <v>20</v>
      </c>
      <c r="B171" s="15">
        <v>1.40960137552136E-7</v>
      </c>
    </row>
    <row r="172" spans="1:2" x14ac:dyDescent="0.25">
      <c r="A172" s="1">
        <v>20.125</v>
      </c>
      <c r="B172" s="15">
        <v>1.4096012909709301E-7</v>
      </c>
    </row>
    <row r="173" spans="1:2" x14ac:dyDescent="0.25">
      <c r="A173" s="1">
        <v>20.25</v>
      </c>
      <c r="B173" s="15">
        <v>1.40960099553937E-7</v>
      </c>
    </row>
    <row r="174" spans="1:2" x14ac:dyDescent="0.25">
      <c r="A174" s="1">
        <v>20.375</v>
      </c>
      <c r="B174" s="15">
        <v>1.40960062335285E-7</v>
      </c>
    </row>
    <row r="175" spans="1:2" x14ac:dyDescent="0.25">
      <c r="A175" s="1">
        <v>20.5</v>
      </c>
      <c r="B175" s="15">
        <v>1.40960038228537E-7</v>
      </c>
    </row>
    <row r="176" spans="1:2" x14ac:dyDescent="0.25">
      <c r="A176" s="1">
        <v>20.625</v>
      </c>
      <c r="B176" s="15">
        <v>1.40960016918442E-7</v>
      </c>
    </row>
    <row r="177" spans="1:2" x14ac:dyDescent="0.25">
      <c r="A177" s="1">
        <v>20.75</v>
      </c>
      <c r="B177" s="15">
        <v>1.4096001898353199E-7</v>
      </c>
    </row>
    <row r="178" spans="1:2" x14ac:dyDescent="0.25">
      <c r="A178" s="1">
        <v>20.875</v>
      </c>
      <c r="B178" s="15">
        <v>1.4096002244004599E-7</v>
      </c>
    </row>
    <row r="179" spans="1:2" x14ac:dyDescent="0.25">
      <c r="A179" s="1">
        <v>21</v>
      </c>
      <c r="B179" s="15">
        <v>1.4096003851622901E-7</v>
      </c>
    </row>
    <row r="180" spans="1:2" x14ac:dyDescent="0.25">
      <c r="A180" s="1">
        <v>21.125</v>
      </c>
      <c r="B180" s="15">
        <v>1.4096004674974499E-7</v>
      </c>
    </row>
    <row r="181" spans="1:2" x14ac:dyDescent="0.25">
      <c r="A181" s="1">
        <v>21.25</v>
      </c>
      <c r="B181" s="15">
        <v>1.4096005198381099E-7</v>
      </c>
    </row>
    <row r="182" spans="1:2" x14ac:dyDescent="0.25">
      <c r="A182" s="1">
        <v>21.375</v>
      </c>
      <c r="B182" s="15">
        <v>1.40960066395183E-7</v>
      </c>
    </row>
    <row r="183" spans="1:2" x14ac:dyDescent="0.25">
      <c r="A183" s="1">
        <v>21.5</v>
      </c>
      <c r="B183" s="15">
        <v>1.40960051750481E-7</v>
      </c>
    </row>
    <row r="184" spans="1:2" x14ac:dyDescent="0.25">
      <c r="A184" s="1">
        <v>21.625</v>
      </c>
      <c r="B184" s="15">
        <v>1.4096006046075E-7</v>
      </c>
    </row>
    <row r="185" spans="1:2" x14ac:dyDescent="0.25">
      <c r="A185" s="1">
        <v>21.75</v>
      </c>
      <c r="B185" s="15">
        <v>1.4096005091840001E-7</v>
      </c>
    </row>
    <row r="186" spans="1:2" x14ac:dyDescent="0.25">
      <c r="A186" s="1">
        <v>21.875</v>
      </c>
      <c r="B186" s="15">
        <v>1.4096003653649199E-7</v>
      </c>
    </row>
    <row r="187" spans="1:2" x14ac:dyDescent="0.25">
      <c r="A187" s="1">
        <v>22</v>
      </c>
      <c r="B187" s="15">
        <v>1.40960036096851E-7</v>
      </c>
    </row>
    <row r="188" spans="1:2" x14ac:dyDescent="0.25">
      <c r="A188" s="1">
        <v>22.125</v>
      </c>
      <c r="B188" s="15">
        <v>1.4096003406663E-7</v>
      </c>
    </row>
    <row r="189" spans="1:2" x14ac:dyDescent="0.25">
      <c r="A189" s="1">
        <v>22.25</v>
      </c>
      <c r="B189" s="15">
        <v>1.4096003822041901E-7</v>
      </c>
    </row>
    <row r="190" spans="1:2" x14ac:dyDescent="0.25">
      <c r="A190" s="1">
        <v>22.375</v>
      </c>
      <c r="B190" s="15">
        <v>1.4096005084385899E-7</v>
      </c>
    </row>
    <row r="191" spans="1:2" x14ac:dyDescent="0.25">
      <c r="A191" s="1">
        <v>22.5</v>
      </c>
      <c r="B191" s="15">
        <v>1.4096005664046001E-7</v>
      </c>
    </row>
    <row r="192" spans="1:2" x14ac:dyDescent="0.25">
      <c r="A192" s="1">
        <v>22.625</v>
      </c>
      <c r="B192" s="15">
        <v>1.4096005135203699E-7</v>
      </c>
    </row>
    <row r="193" spans="1:2" x14ac:dyDescent="0.25">
      <c r="A193" s="1">
        <v>22.75</v>
      </c>
      <c r="B193" s="15">
        <v>1.4096007462815499E-7</v>
      </c>
    </row>
    <row r="194" spans="1:2" x14ac:dyDescent="0.25">
      <c r="A194" s="1">
        <v>22.875</v>
      </c>
      <c r="B194" s="15">
        <v>1.40960089849912E-7</v>
      </c>
    </row>
    <row r="195" spans="1:2" x14ac:dyDescent="0.25">
      <c r="A195" s="1">
        <v>23</v>
      </c>
      <c r="B195" s="15">
        <v>1.40960096904185E-7</v>
      </c>
    </row>
    <row r="196" spans="1:2" x14ac:dyDescent="0.25">
      <c r="A196" s="1">
        <v>23.125</v>
      </c>
      <c r="B196" s="15">
        <v>1.40960108471854E-7</v>
      </c>
    </row>
    <row r="197" spans="1:2" x14ac:dyDescent="0.25">
      <c r="A197" s="1">
        <v>23.25</v>
      </c>
      <c r="B197" s="15">
        <v>1.40960104372308E-7</v>
      </c>
    </row>
    <row r="198" spans="1:2" x14ac:dyDescent="0.25">
      <c r="A198" s="1">
        <v>23.375</v>
      </c>
      <c r="B198" s="15">
        <v>1.4096008305967101E-7</v>
      </c>
    </row>
    <row r="199" spans="1:2" x14ac:dyDescent="0.25">
      <c r="A199" s="1">
        <v>23.5</v>
      </c>
      <c r="B199" s="15">
        <v>1.4096006546042401E-7</v>
      </c>
    </row>
    <row r="200" spans="1:2" x14ac:dyDescent="0.25">
      <c r="A200" s="1">
        <v>23.625</v>
      </c>
      <c r="B200" s="15">
        <v>1.4096006439849399E-7</v>
      </c>
    </row>
    <row r="201" spans="1:2" x14ac:dyDescent="0.25">
      <c r="A201" s="1">
        <v>23.75</v>
      </c>
      <c r="B201" s="15">
        <v>1.4096006056468599E-7</v>
      </c>
    </row>
    <row r="202" spans="1:2" x14ac:dyDescent="0.25">
      <c r="A202" s="1">
        <v>23.875</v>
      </c>
      <c r="B202" s="15">
        <v>1.40960063050925E-7</v>
      </c>
    </row>
    <row r="203" spans="1:2" x14ac:dyDescent="0.25">
      <c r="A203" s="1">
        <v>24</v>
      </c>
      <c r="B203" s="15">
        <v>1.4096005877401901E-7</v>
      </c>
    </row>
    <row r="204" spans="1:2" x14ac:dyDescent="0.25">
      <c r="A204" s="1">
        <v>24.125</v>
      </c>
      <c r="B204" s="15">
        <v>1.4096006237444799E-7</v>
      </c>
    </row>
    <row r="205" spans="1:2" x14ac:dyDescent="0.25">
      <c r="A205" s="1">
        <v>24.25</v>
      </c>
      <c r="B205" s="15">
        <v>1.4096006939055699E-7</v>
      </c>
    </row>
    <row r="206" spans="1:2" x14ac:dyDescent="0.25">
      <c r="A206" s="1">
        <v>24.375</v>
      </c>
      <c r="B206" s="15">
        <v>1.40960083233463E-7</v>
      </c>
    </row>
    <row r="207" spans="1:2" x14ac:dyDescent="0.25">
      <c r="A207" s="1">
        <v>24.5</v>
      </c>
      <c r="B207" s="15">
        <v>1.4096009150977701E-7</v>
      </c>
    </row>
    <row r="208" spans="1:2" x14ac:dyDescent="0.25">
      <c r="A208" s="1">
        <v>24.625</v>
      </c>
      <c r="B208" s="15">
        <v>1.40960110832809E-7</v>
      </c>
    </row>
    <row r="209" spans="1:2" x14ac:dyDescent="0.25">
      <c r="A209" s="1">
        <v>24.75</v>
      </c>
      <c r="B209" s="15">
        <v>1.40960108727019E-7</v>
      </c>
    </row>
    <row r="210" spans="1:2" x14ac:dyDescent="0.25">
      <c r="A210" s="1">
        <v>24.875</v>
      </c>
      <c r="B210" s="15">
        <v>1.4096010655648299E-7</v>
      </c>
    </row>
    <row r="211" spans="1:2" x14ac:dyDescent="0.25">
      <c r="A211" s="1">
        <v>25</v>
      </c>
      <c r="B211" s="15">
        <v>1.4096010893448E-7</v>
      </c>
    </row>
    <row r="212" spans="1:2" x14ac:dyDescent="0.25">
      <c r="A212" s="1">
        <v>25.125</v>
      </c>
      <c r="B212" s="15">
        <v>1.4096008245308501E-7</v>
      </c>
    </row>
    <row r="213" spans="1:2" x14ac:dyDescent="0.25">
      <c r="A213" s="1">
        <v>25.25</v>
      </c>
      <c r="B213" s="15">
        <v>1.4096009049643701E-7</v>
      </c>
    </row>
    <row r="214" spans="1:2" x14ac:dyDescent="0.25">
      <c r="A214" s="1">
        <v>25.375</v>
      </c>
      <c r="B214" s="15">
        <v>1.4096006425655599E-7</v>
      </c>
    </row>
    <row r="215" spans="1:2" x14ac:dyDescent="0.25">
      <c r="A215" s="1">
        <v>25.5</v>
      </c>
      <c r="B215" s="15">
        <v>1.4096006907265801E-7</v>
      </c>
    </row>
    <row r="216" spans="1:2" x14ac:dyDescent="0.25">
      <c r="A216" s="1">
        <v>25.625</v>
      </c>
      <c r="B216" s="15">
        <v>1.40960065809445E-7</v>
      </c>
    </row>
    <row r="217" spans="1:2" x14ac:dyDescent="0.25">
      <c r="A217" s="1">
        <v>25.75</v>
      </c>
      <c r="B217" s="15">
        <v>1.4096002673010399E-7</v>
      </c>
    </row>
    <row r="218" spans="1:2" x14ac:dyDescent="0.25">
      <c r="A218" s="1">
        <v>25.875</v>
      </c>
      <c r="B218" s="15">
        <v>1.4096003907873401E-7</v>
      </c>
    </row>
    <row r="219" spans="1:2" x14ac:dyDescent="0.25">
      <c r="A219" s="1">
        <v>26</v>
      </c>
      <c r="B219" s="15">
        <v>1.40960035634487E-7</v>
      </c>
    </row>
    <row r="220" spans="1:2" x14ac:dyDescent="0.25">
      <c r="A220" s="1">
        <v>26.125</v>
      </c>
      <c r="B220" s="15">
        <v>1.4096004088697701E-7</v>
      </c>
    </row>
    <row r="221" spans="1:2" x14ac:dyDescent="0.25">
      <c r="A221" s="1">
        <v>26.25</v>
      </c>
      <c r="B221" s="15">
        <v>1.4096004676903701E-7</v>
      </c>
    </row>
    <row r="222" spans="1:2" x14ac:dyDescent="0.25">
      <c r="A222" s="1">
        <v>26.375</v>
      </c>
      <c r="B222" s="15">
        <v>1.40960053731522E-7</v>
      </c>
    </row>
    <row r="223" spans="1:2" x14ac:dyDescent="0.25">
      <c r="A223" s="1">
        <v>26.5</v>
      </c>
      <c r="B223" s="15">
        <v>1.4096008964579199E-7</v>
      </c>
    </row>
    <row r="224" spans="1:2" x14ac:dyDescent="0.25">
      <c r="A224" s="1">
        <v>26.625</v>
      </c>
      <c r="B224" s="15">
        <v>1.4096008684945999E-7</v>
      </c>
    </row>
    <row r="225" spans="1:2" x14ac:dyDescent="0.25">
      <c r="A225" s="1">
        <v>26.75</v>
      </c>
      <c r="B225" s="15">
        <v>1.4096009348073199E-7</v>
      </c>
    </row>
    <row r="226" spans="1:2" x14ac:dyDescent="0.25">
      <c r="A226" s="1">
        <v>26.875</v>
      </c>
      <c r="B226" s="15">
        <v>1.4096009622431599E-7</v>
      </c>
    </row>
    <row r="227" spans="1:2" x14ac:dyDescent="0.25">
      <c r="A227" s="1">
        <v>27</v>
      </c>
      <c r="B227" s="15">
        <v>1.4096011258272399E-7</v>
      </c>
    </row>
    <row r="228" spans="1:2" x14ac:dyDescent="0.25">
      <c r="A228" s="1">
        <v>27.125</v>
      </c>
      <c r="B228" s="15">
        <v>1.40960137993299E-7</v>
      </c>
    </row>
    <row r="229" spans="1:2" x14ac:dyDescent="0.25">
      <c r="A229" s="1">
        <v>27.25</v>
      </c>
      <c r="B229" s="15">
        <v>1.4096016738533099E-7</v>
      </c>
    </row>
    <row r="230" spans="1:2" x14ac:dyDescent="0.25">
      <c r="A230" s="1">
        <v>27.375</v>
      </c>
      <c r="B230" s="15">
        <v>1.40960153759659E-7</v>
      </c>
    </row>
    <row r="231" spans="1:2" x14ac:dyDescent="0.25">
      <c r="A231" s="1">
        <v>27.5</v>
      </c>
      <c r="B231" s="15">
        <v>1.4096013609900799E-7</v>
      </c>
    </row>
    <row r="232" spans="1:2" x14ac:dyDescent="0.25">
      <c r="A232" s="1">
        <v>27.625</v>
      </c>
      <c r="B232" s="15">
        <v>1.40960137352356E-7</v>
      </c>
    </row>
    <row r="233" spans="1:2" x14ac:dyDescent="0.25">
      <c r="A233" s="1">
        <v>27.75</v>
      </c>
      <c r="B233" s="15">
        <v>1.4096014034877801E-7</v>
      </c>
    </row>
    <row r="234" spans="1:2" x14ac:dyDescent="0.25">
      <c r="A234" s="1">
        <v>27.875</v>
      </c>
      <c r="B234" s="15">
        <v>1.40960141404193E-7</v>
      </c>
    </row>
    <row r="235" spans="1:2" x14ac:dyDescent="0.25">
      <c r="A235" s="1">
        <v>28</v>
      </c>
      <c r="B235" s="15">
        <v>1.40960137137839E-7</v>
      </c>
    </row>
    <row r="236" spans="1:2" x14ac:dyDescent="0.25">
      <c r="A236" s="1">
        <v>28.125</v>
      </c>
      <c r="B236" s="15">
        <v>1.4096012701761201E-7</v>
      </c>
    </row>
    <row r="237" spans="1:2" x14ac:dyDescent="0.25">
      <c r="A237" s="1">
        <v>28.25</v>
      </c>
      <c r="B237" s="15">
        <v>1.4096010106095499E-7</v>
      </c>
    </row>
    <row r="238" spans="1:2" x14ac:dyDescent="0.25">
      <c r="A238" s="1">
        <v>28.375</v>
      </c>
      <c r="B238" s="15">
        <v>1.40960093207931E-7</v>
      </c>
    </row>
    <row r="239" spans="1:2" x14ac:dyDescent="0.25">
      <c r="A239" s="1">
        <v>28.5</v>
      </c>
      <c r="B239" s="15">
        <v>1.40960108242272E-7</v>
      </c>
    </row>
    <row r="240" spans="1:2" x14ac:dyDescent="0.25">
      <c r="A240" s="1">
        <v>28.625</v>
      </c>
      <c r="B240" s="15">
        <v>1.4096010549638701E-7</v>
      </c>
    </row>
    <row r="241" spans="1:2" x14ac:dyDescent="0.25">
      <c r="A241" s="1">
        <v>28.75</v>
      </c>
      <c r="B241" s="15">
        <v>1.4096009134397399E-7</v>
      </c>
    </row>
    <row r="242" spans="1:2" x14ac:dyDescent="0.25">
      <c r="A242" s="1">
        <v>28.875</v>
      </c>
      <c r="B242" s="15">
        <v>1.4096008771025699E-7</v>
      </c>
    </row>
    <row r="243" spans="1:2" x14ac:dyDescent="0.25">
      <c r="A243" s="1">
        <v>29</v>
      </c>
      <c r="B243" s="15">
        <v>1.40960093237044E-7</v>
      </c>
    </row>
    <row r="244" spans="1:2" x14ac:dyDescent="0.25">
      <c r="A244" s="1">
        <v>29.125</v>
      </c>
      <c r="B244" s="15">
        <v>1.4096008083692899E-7</v>
      </c>
    </row>
    <row r="245" spans="1:2" x14ac:dyDescent="0.25">
      <c r="A245" s="1">
        <v>29.25</v>
      </c>
      <c r="B245" s="15">
        <v>1.4096008496390899E-7</v>
      </c>
    </row>
    <row r="246" spans="1:2" x14ac:dyDescent="0.25">
      <c r="A246" s="1">
        <v>29.375</v>
      </c>
      <c r="B246" s="15">
        <v>1.4096009501715799E-7</v>
      </c>
    </row>
    <row r="247" spans="1:2" x14ac:dyDescent="0.25">
      <c r="A247" s="1">
        <v>29.5</v>
      </c>
      <c r="B247" s="15">
        <v>1.4096009273473499E-7</v>
      </c>
    </row>
    <row r="248" spans="1:2" x14ac:dyDescent="0.25">
      <c r="A248" s="1">
        <v>29.625</v>
      </c>
      <c r="B248" s="15">
        <v>1.4096009632847799E-7</v>
      </c>
    </row>
    <row r="249" spans="1:2" x14ac:dyDescent="0.25">
      <c r="A249" s="1">
        <v>29.75</v>
      </c>
      <c r="B249" s="15">
        <v>1.4096007560124701E-7</v>
      </c>
    </row>
    <row r="250" spans="1:2" x14ac:dyDescent="0.25">
      <c r="A250" s="1">
        <v>29.875</v>
      </c>
      <c r="B250" s="15">
        <v>1.4096009316427101E-7</v>
      </c>
    </row>
    <row r="251" spans="1:2" x14ac:dyDescent="0.25">
      <c r="A251" s="1">
        <v>30</v>
      </c>
      <c r="B251" s="15">
        <v>1.4096010164562099E-7</v>
      </c>
    </row>
  </sheetData>
  <mergeCells count="1">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File Description</vt:lpstr>
      <vt:lpstr>Sample number</vt:lpstr>
      <vt:lpstr>MEAN,MAX,MIN</vt:lpstr>
      <vt:lpstr>STDEV,SE</vt:lpstr>
      <vt:lpstr>ID-04</vt:lpstr>
      <vt:lpstr>ID-22</vt:lpstr>
      <vt:lpstr>ID-23</vt:lpstr>
      <vt:lpstr>ID-25</vt:lpstr>
      <vt:lpstr>ID-41</vt:lpstr>
      <vt:lpstr>ID-51</vt:lpstr>
      <vt:lpstr>ID-52</vt:lpstr>
      <vt:lpstr>ID-64</vt:lpstr>
      <vt:lpstr>ID-66</vt:lpstr>
      <vt:lpstr>ID-74</vt:lpstr>
      <vt:lpstr>ID-77</vt:lpstr>
    </vt:vector>
  </TitlesOfParts>
  <Company>student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Tigger</dc:creator>
  <cp:lastModifiedBy>Tigger</cp:lastModifiedBy>
  <dcterms:created xsi:type="dcterms:W3CDTF">2019-07-04T05:35:37Z</dcterms:created>
  <dcterms:modified xsi:type="dcterms:W3CDTF">2020-05-18T21:36:39Z</dcterms:modified>
</cp:coreProperties>
</file>