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CA\"/>
    </mc:Choice>
  </mc:AlternateContent>
  <bookViews>
    <workbookView xWindow="0" yWindow="0" windowWidth="20490" windowHeight="7755"/>
  </bookViews>
  <sheets>
    <sheet name="File Description" sheetId="33" r:id="rId1"/>
    <sheet name="Sample number" sheetId="35" r:id="rId2"/>
    <sheet name="MEAN,MAX,MIN" sheetId="36" r:id="rId3"/>
    <sheet name="STDEV,SE" sheetId="37" r:id="rId4"/>
    <sheet name="ID-04" sheetId="23" r:id="rId5"/>
    <sheet name="ID-22" sheetId="24" r:id="rId6"/>
    <sheet name="ID-23" sheetId="25" r:id="rId7"/>
    <sheet name="ID-25" sheetId="26" r:id="rId8"/>
    <sheet name="ID-41" sheetId="27" r:id="rId9"/>
    <sheet name="ID-51" sheetId="28" r:id="rId10"/>
    <sheet name="ID-52" sheetId="34" r:id="rId11"/>
    <sheet name="ID-64" sheetId="29" r:id="rId12"/>
    <sheet name="ID-66" sheetId="30" r:id="rId13"/>
    <sheet name="ID-74" sheetId="31" r:id="rId14"/>
    <sheet name="ID-77" sheetId="3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7" l="1"/>
  <c r="C4" i="37"/>
  <c r="B4" i="37"/>
  <c r="K4" i="36"/>
  <c r="J4" i="36"/>
  <c r="G4" i="36"/>
  <c r="F4" i="36"/>
  <c r="C4" i="36"/>
  <c r="B4" i="36"/>
  <c r="F4" i="35"/>
  <c r="E4" i="35"/>
  <c r="D4" i="35"/>
  <c r="C4" i="35"/>
  <c r="B4" i="35"/>
  <c r="A4" i="35"/>
  <c r="K244" i="36" l="1"/>
  <c r="J244" i="36"/>
  <c r="K243" i="36"/>
  <c r="J243" i="36"/>
  <c r="K242" i="36"/>
  <c r="J242" i="36"/>
  <c r="K241" i="36"/>
  <c r="J241" i="36"/>
  <c r="K240" i="36"/>
  <c r="J240" i="36"/>
  <c r="K239" i="36"/>
  <c r="J239" i="36"/>
  <c r="K238" i="36"/>
  <c r="J238" i="36"/>
  <c r="K237" i="36"/>
  <c r="J237" i="36"/>
  <c r="K236" i="36"/>
  <c r="J236" i="36"/>
  <c r="K235" i="36"/>
  <c r="J235" i="36"/>
  <c r="K234" i="36"/>
  <c r="J234" i="36"/>
  <c r="K233" i="36"/>
  <c r="J233" i="36"/>
  <c r="K232" i="36"/>
  <c r="J232" i="36"/>
  <c r="K231" i="36"/>
  <c r="J231" i="36"/>
  <c r="K230" i="36"/>
  <c r="J230" i="36"/>
  <c r="K229" i="36"/>
  <c r="J229" i="36"/>
  <c r="K228" i="36"/>
  <c r="J228" i="36"/>
  <c r="K227" i="36"/>
  <c r="J227" i="36"/>
  <c r="K226" i="36"/>
  <c r="J226" i="36"/>
  <c r="K225" i="36"/>
  <c r="J225" i="36"/>
  <c r="K224" i="36"/>
  <c r="J224" i="36"/>
  <c r="K223" i="36"/>
  <c r="J223" i="36"/>
  <c r="K222" i="36"/>
  <c r="J222" i="36"/>
  <c r="K221" i="36"/>
  <c r="J221" i="36"/>
  <c r="K220" i="36"/>
  <c r="J220" i="36"/>
  <c r="K219" i="36"/>
  <c r="J219" i="36"/>
  <c r="K218" i="36"/>
  <c r="J218" i="36"/>
  <c r="K217" i="36"/>
  <c r="J217" i="36"/>
  <c r="K216" i="36"/>
  <c r="J216" i="36"/>
  <c r="K215" i="36"/>
  <c r="J215" i="36"/>
  <c r="K214" i="36"/>
  <c r="J214" i="36"/>
  <c r="K213" i="36"/>
  <c r="J213" i="36"/>
  <c r="K212" i="36"/>
  <c r="J212" i="36"/>
  <c r="K211" i="36"/>
  <c r="J211" i="36"/>
  <c r="K210" i="36"/>
  <c r="J210" i="36"/>
  <c r="K209" i="36"/>
  <c r="J209" i="36"/>
  <c r="K208" i="36"/>
  <c r="J208" i="36"/>
  <c r="K207" i="36"/>
  <c r="J207" i="36"/>
  <c r="K206" i="36"/>
  <c r="J206" i="36"/>
  <c r="K205" i="36"/>
  <c r="J205" i="36"/>
  <c r="K204" i="36"/>
  <c r="J204" i="36"/>
  <c r="K203" i="36"/>
  <c r="J203" i="36"/>
  <c r="K202" i="36"/>
  <c r="J202" i="36"/>
  <c r="K201" i="36"/>
  <c r="J201" i="36"/>
  <c r="K200" i="36"/>
  <c r="J200" i="36"/>
  <c r="K199" i="36"/>
  <c r="J199" i="36"/>
  <c r="K198" i="36"/>
  <c r="J198" i="36"/>
  <c r="K197" i="36"/>
  <c r="J197" i="36"/>
  <c r="K196" i="36"/>
  <c r="J196" i="36"/>
  <c r="K195" i="36"/>
  <c r="J195" i="36"/>
  <c r="K194" i="36"/>
  <c r="J194" i="36"/>
  <c r="K193" i="36"/>
  <c r="J193" i="36"/>
  <c r="K192" i="36"/>
  <c r="J192" i="36"/>
  <c r="K191" i="36"/>
  <c r="J191" i="36"/>
  <c r="K190" i="36"/>
  <c r="J190" i="36"/>
  <c r="K189" i="36"/>
  <c r="J189" i="36"/>
  <c r="K188" i="36"/>
  <c r="J188" i="36"/>
  <c r="K187" i="36"/>
  <c r="J187" i="36"/>
  <c r="K186" i="36"/>
  <c r="J186" i="36"/>
  <c r="K185" i="36"/>
  <c r="J185" i="36"/>
  <c r="K184" i="36"/>
  <c r="J184" i="36"/>
  <c r="K183" i="36"/>
  <c r="J183" i="36"/>
  <c r="K182" i="36"/>
  <c r="J182" i="36"/>
  <c r="K181" i="36"/>
  <c r="J181" i="36"/>
  <c r="K180" i="36"/>
  <c r="J180" i="36"/>
  <c r="K179" i="36"/>
  <c r="J179" i="36"/>
  <c r="K178" i="36"/>
  <c r="J178" i="36"/>
  <c r="K177" i="36"/>
  <c r="J177" i="36"/>
  <c r="K176" i="36"/>
  <c r="J176" i="36"/>
  <c r="K175" i="36"/>
  <c r="J175" i="36"/>
  <c r="K174" i="36"/>
  <c r="J174" i="36"/>
  <c r="K173" i="36"/>
  <c r="J173" i="36"/>
  <c r="K172" i="36"/>
  <c r="J172" i="36"/>
  <c r="K171" i="36"/>
  <c r="J171" i="36"/>
  <c r="K170" i="36"/>
  <c r="J170" i="36"/>
  <c r="K169" i="36"/>
  <c r="J169" i="36"/>
  <c r="K168" i="36"/>
  <c r="J168" i="36"/>
  <c r="K167" i="36"/>
  <c r="J167" i="36"/>
  <c r="K166" i="36"/>
  <c r="J166" i="36"/>
  <c r="K165" i="36"/>
  <c r="J165" i="36"/>
  <c r="K164" i="36"/>
  <c r="J164" i="36"/>
  <c r="K163" i="36"/>
  <c r="J163" i="36"/>
  <c r="K162" i="36"/>
  <c r="J162" i="36"/>
  <c r="K161" i="36"/>
  <c r="J161" i="36"/>
  <c r="K160" i="36"/>
  <c r="J160" i="36"/>
  <c r="K159" i="36"/>
  <c r="J159" i="36"/>
  <c r="K158" i="36"/>
  <c r="J158" i="36"/>
  <c r="K157" i="36"/>
  <c r="J157" i="36"/>
  <c r="K156" i="36"/>
  <c r="J156" i="36"/>
  <c r="K155" i="36"/>
  <c r="J155" i="36"/>
  <c r="K154" i="36"/>
  <c r="J154" i="36"/>
  <c r="K153" i="36"/>
  <c r="J153" i="36"/>
  <c r="K152" i="36"/>
  <c r="J152" i="36"/>
  <c r="K151" i="36"/>
  <c r="J151" i="36"/>
  <c r="K150" i="36"/>
  <c r="J150" i="36"/>
  <c r="K149" i="36"/>
  <c r="J149" i="36"/>
  <c r="K148" i="36"/>
  <c r="J148" i="36"/>
  <c r="K147" i="36"/>
  <c r="J147" i="36"/>
  <c r="K146" i="36"/>
  <c r="J146" i="36"/>
  <c r="K145" i="36"/>
  <c r="J145" i="36"/>
  <c r="K144" i="36"/>
  <c r="J144" i="36"/>
  <c r="K143" i="36"/>
  <c r="J143" i="36"/>
  <c r="K142" i="36"/>
  <c r="J142" i="36"/>
  <c r="K141" i="36"/>
  <c r="J141" i="36"/>
  <c r="K140" i="36"/>
  <c r="J140" i="36"/>
  <c r="K139" i="36"/>
  <c r="J139" i="36"/>
  <c r="K138" i="36"/>
  <c r="J138" i="36"/>
  <c r="K137" i="36"/>
  <c r="J137" i="36"/>
  <c r="K136" i="36"/>
  <c r="J136" i="36"/>
  <c r="K135" i="36"/>
  <c r="J135" i="36"/>
  <c r="K134" i="36"/>
  <c r="J134" i="36"/>
  <c r="K133" i="36"/>
  <c r="J133" i="36"/>
  <c r="K132" i="36"/>
  <c r="J132" i="36"/>
  <c r="K131" i="36"/>
  <c r="J131" i="36"/>
  <c r="K130" i="36"/>
  <c r="J130" i="36"/>
  <c r="K129" i="36"/>
  <c r="J129" i="36"/>
  <c r="K128" i="36"/>
  <c r="J128" i="36"/>
  <c r="K127" i="36"/>
  <c r="J127" i="36"/>
  <c r="K126" i="36"/>
  <c r="J126" i="36"/>
  <c r="K125" i="36"/>
  <c r="J125" i="36"/>
  <c r="K124" i="36"/>
  <c r="J124" i="36"/>
  <c r="K123" i="36"/>
  <c r="J123" i="36"/>
  <c r="K122" i="36"/>
  <c r="J122" i="36"/>
  <c r="K121" i="36"/>
  <c r="J121" i="36"/>
  <c r="K120" i="36"/>
  <c r="J120" i="36"/>
  <c r="K119" i="36"/>
  <c r="J119" i="36"/>
  <c r="K118" i="36"/>
  <c r="J118" i="36"/>
  <c r="K117" i="36"/>
  <c r="J117" i="36"/>
  <c r="K116" i="36"/>
  <c r="J116" i="36"/>
  <c r="K115" i="36"/>
  <c r="J115" i="36"/>
  <c r="K114" i="36"/>
  <c r="J114" i="36"/>
  <c r="K113" i="36"/>
  <c r="J113" i="36"/>
  <c r="K112" i="36"/>
  <c r="J112" i="36"/>
  <c r="K111" i="36"/>
  <c r="J111" i="36"/>
  <c r="K110" i="36"/>
  <c r="J110" i="36"/>
  <c r="K109" i="36"/>
  <c r="J109" i="36"/>
  <c r="K108" i="36"/>
  <c r="J108" i="36"/>
  <c r="K107" i="36"/>
  <c r="J107" i="36"/>
  <c r="K106" i="36"/>
  <c r="J106" i="36"/>
  <c r="K105" i="36"/>
  <c r="J105" i="36"/>
  <c r="K104" i="36"/>
  <c r="J104" i="36"/>
  <c r="K103" i="36"/>
  <c r="J103" i="36"/>
  <c r="K102" i="36"/>
  <c r="J102" i="36"/>
  <c r="K101" i="36"/>
  <c r="J101" i="36"/>
  <c r="K100" i="36"/>
  <c r="J100" i="36"/>
  <c r="K99" i="36"/>
  <c r="J99" i="36"/>
  <c r="K98" i="36"/>
  <c r="J98" i="36"/>
  <c r="K97" i="36"/>
  <c r="J97" i="36"/>
  <c r="K96" i="36"/>
  <c r="J96" i="36"/>
  <c r="K95" i="36"/>
  <c r="J95" i="36"/>
  <c r="K94" i="36"/>
  <c r="J94" i="36"/>
  <c r="K93" i="36"/>
  <c r="J93" i="36"/>
  <c r="K92" i="36"/>
  <c r="J92" i="36"/>
  <c r="K91" i="36"/>
  <c r="J91" i="36"/>
  <c r="K90" i="36"/>
  <c r="J90" i="36"/>
  <c r="K89" i="36"/>
  <c r="J89" i="36"/>
  <c r="K88" i="36"/>
  <c r="J88" i="36"/>
  <c r="K87" i="36"/>
  <c r="J87" i="36"/>
  <c r="K86" i="36"/>
  <c r="J86" i="36"/>
  <c r="K85" i="36"/>
  <c r="J85" i="36"/>
  <c r="K84" i="36"/>
  <c r="J84" i="36"/>
  <c r="K83" i="36"/>
  <c r="J83" i="36"/>
  <c r="K82" i="36"/>
  <c r="J82" i="36"/>
  <c r="K81" i="36"/>
  <c r="J81" i="36"/>
  <c r="K80" i="36"/>
  <c r="J80" i="36"/>
  <c r="K79" i="36"/>
  <c r="J79" i="36"/>
  <c r="K78" i="36"/>
  <c r="J78" i="36"/>
  <c r="K77" i="36"/>
  <c r="J77" i="36"/>
  <c r="K76" i="36"/>
  <c r="J76" i="36"/>
  <c r="K75" i="36"/>
  <c r="J75" i="36"/>
  <c r="K74" i="36"/>
  <c r="J74" i="36"/>
  <c r="K73" i="36"/>
  <c r="J73" i="36"/>
  <c r="K72" i="36"/>
  <c r="J72" i="36"/>
  <c r="K71" i="36"/>
  <c r="J71" i="36"/>
  <c r="K70" i="36"/>
  <c r="J70" i="36"/>
  <c r="K69" i="36"/>
  <c r="J69" i="36"/>
  <c r="K68" i="36"/>
  <c r="J68" i="36"/>
  <c r="K67" i="36"/>
  <c r="J67" i="36"/>
  <c r="K66" i="36"/>
  <c r="J66" i="36"/>
  <c r="K65" i="36"/>
  <c r="J65" i="36"/>
  <c r="K64" i="36"/>
  <c r="J64" i="36"/>
  <c r="K63" i="36"/>
  <c r="J63" i="36"/>
  <c r="K62" i="36"/>
  <c r="J62" i="36"/>
  <c r="K61" i="36"/>
  <c r="J61" i="36"/>
  <c r="K60" i="36"/>
  <c r="J60" i="36"/>
  <c r="K59" i="36"/>
  <c r="J59" i="36"/>
  <c r="K58" i="36"/>
  <c r="J58" i="36"/>
  <c r="K57" i="36"/>
  <c r="J57" i="36"/>
  <c r="K56" i="36"/>
  <c r="J56" i="36"/>
  <c r="K55" i="36"/>
  <c r="J55" i="36"/>
  <c r="K54" i="36"/>
  <c r="J54" i="36"/>
  <c r="K53" i="36"/>
  <c r="J53" i="36"/>
  <c r="K52" i="36"/>
  <c r="J52" i="36"/>
  <c r="K51" i="36"/>
  <c r="J51" i="36"/>
  <c r="K50" i="36"/>
  <c r="J50" i="36"/>
  <c r="K49" i="36"/>
  <c r="J49" i="36"/>
  <c r="K48" i="36"/>
  <c r="J48" i="36"/>
  <c r="K47" i="36"/>
  <c r="J47" i="36"/>
  <c r="K46" i="36"/>
  <c r="J46" i="36"/>
  <c r="K45" i="36"/>
  <c r="J45" i="36"/>
  <c r="K44" i="36"/>
  <c r="J44" i="36"/>
  <c r="K43" i="36"/>
  <c r="J43" i="36"/>
  <c r="K42" i="36"/>
  <c r="J42" i="36"/>
  <c r="K41" i="36"/>
  <c r="J41" i="36"/>
  <c r="K40" i="36"/>
  <c r="J40" i="36"/>
  <c r="K39" i="36"/>
  <c r="J39" i="36"/>
  <c r="K38" i="36"/>
  <c r="J38" i="36"/>
  <c r="K37" i="36"/>
  <c r="J37" i="36"/>
  <c r="K36" i="36"/>
  <c r="J36" i="36"/>
  <c r="K35" i="36"/>
  <c r="J35" i="36"/>
  <c r="K34" i="36"/>
  <c r="J34" i="36"/>
  <c r="K33" i="36"/>
  <c r="J33" i="36"/>
  <c r="K32" i="36"/>
  <c r="J32" i="36"/>
  <c r="K31" i="36"/>
  <c r="J31" i="36"/>
  <c r="K30" i="36"/>
  <c r="J30" i="36"/>
  <c r="K29" i="36"/>
  <c r="J29" i="36"/>
  <c r="K28" i="36"/>
  <c r="J28" i="36"/>
  <c r="K27" i="36"/>
  <c r="J27" i="36"/>
  <c r="K26" i="36"/>
  <c r="J26" i="36"/>
  <c r="K25" i="36"/>
  <c r="J25" i="36"/>
  <c r="K24" i="36"/>
  <c r="J24" i="36"/>
  <c r="K23" i="36"/>
  <c r="J23" i="36"/>
  <c r="K22" i="36"/>
  <c r="J22" i="36"/>
  <c r="K21" i="36"/>
  <c r="J21" i="36"/>
  <c r="K20" i="36"/>
  <c r="J20" i="36"/>
  <c r="K19" i="36"/>
  <c r="J19" i="36"/>
  <c r="K18" i="36"/>
  <c r="J18" i="36"/>
  <c r="K17" i="36"/>
  <c r="J17" i="36"/>
  <c r="K16" i="36"/>
  <c r="J16" i="36"/>
  <c r="K15" i="36"/>
  <c r="J15" i="36"/>
  <c r="K14" i="36"/>
  <c r="J14" i="36"/>
  <c r="K13" i="36"/>
  <c r="J13" i="36"/>
  <c r="K12" i="36"/>
  <c r="J12" i="36"/>
  <c r="K11" i="36"/>
  <c r="J11" i="36"/>
  <c r="K10" i="36"/>
  <c r="J10" i="36"/>
  <c r="K9" i="36"/>
  <c r="J9" i="36"/>
  <c r="K8" i="36"/>
  <c r="J8" i="36"/>
  <c r="K7" i="36"/>
  <c r="J7" i="36"/>
  <c r="K6" i="36"/>
  <c r="J6" i="36"/>
  <c r="K5" i="36"/>
  <c r="J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C244" i="36"/>
  <c r="B244" i="36"/>
  <c r="C243" i="36"/>
  <c r="B243" i="36"/>
  <c r="C242" i="36"/>
  <c r="B242" i="36"/>
  <c r="C241" i="36"/>
  <c r="B241" i="36"/>
  <c r="C240" i="36"/>
  <c r="B240" i="36"/>
  <c r="C239" i="36"/>
  <c r="B239" i="36"/>
  <c r="C238" i="36"/>
  <c r="B238" i="36"/>
  <c r="C237" i="36"/>
  <c r="B237" i="36"/>
  <c r="C236" i="36"/>
  <c r="B236" i="36"/>
  <c r="C235" i="36"/>
  <c r="B235" i="36"/>
  <c r="C234" i="36"/>
  <c r="B234" i="36"/>
  <c r="C233" i="36"/>
  <c r="B233" i="36"/>
  <c r="C232" i="36"/>
  <c r="B232" i="36"/>
  <c r="C231" i="36"/>
  <c r="B231" i="36"/>
  <c r="C230" i="36"/>
  <c r="B230" i="36"/>
  <c r="C229" i="36"/>
  <c r="B229" i="36"/>
  <c r="C228" i="36"/>
  <c r="B228" i="36"/>
  <c r="C227" i="36"/>
  <c r="B227" i="36"/>
  <c r="C226" i="36"/>
  <c r="B226" i="36"/>
  <c r="C225" i="36"/>
  <c r="B225" i="36"/>
  <c r="C224" i="36"/>
  <c r="B224" i="36"/>
  <c r="C223" i="36"/>
  <c r="B223" i="36"/>
  <c r="C222" i="36"/>
  <c r="B222" i="36"/>
  <c r="C221" i="36"/>
  <c r="B221" i="36"/>
  <c r="C220" i="36"/>
  <c r="B220" i="36"/>
  <c r="C219" i="36"/>
  <c r="B219" i="36"/>
  <c r="C218" i="36"/>
  <c r="B218" i="36"/>
  <c r="C217" i="36"/>
  <c r="B217" i="36"/>
  <c r="C216" i="36"/>
  <c r="B216" i="36"/>
  <c r="C215" i="36"/>
  <c r="B215" i="36"/>
  <c r="C214" i="36"/>
  <c r="B214" i="36"/>
  <c r="C213" i="36"/>
  <c r="B213" i="36"/>
  <c r="C212" i="36"/>
  <c r="B212" i="36"/>
  <c r="C211" i="36"/>
  <c r="B211" i="36"/>
  <c r="C210" i="36"/>
  <c r="B210" i="36"/>
  <c r="C209" i="36"/>
  <c r="B209" i="36"/>
  <c r="C208" i="36"/>
  <c r="B208" i="36"/>
  <c r="C207" i="36"/>
  <c r="B207" i="36"/>
  <c r="C206" i="36"/>
  <c r="B206" i="36"/>
  <c r="C205" i="36"/>
  <c r="B205" i="36"/>
  <c r="C204" i="36"/>
  <c r="B204" i="36"/>
  <c r="C203" i="36"/>
  <c r="B203" i="36"/>
  <c r="C202" i="36"/>
  <c r="B202" i="36"/>
  <c r="C201" i="36"/>
  <c r="B201" i="36"/>
  <c r="C200" i="36"/>
  <c r="B200" i="36"/>
  <c r="C199" i="36"/>
  <c r="B199" i="36"/>
  <c r="C198" i="36"/>
  <c r="B198" i="36"/>
  <c r="C197" i="36"/>
  <c r="B197" i="36"/>
  <c r="C196" i="36"/>
  <c r="B196" i="36"/>
  <c r="C195" i="36"/>
  <c r="B195" i="36"/>
  <c r="C194" i="36"/>
  <c r="B194" i="36"/>
  <c r="C193" i="36"/>
  <c r="B193" i="36"/>
  <c r="C192" i="36"/>
  <c r="B192" i="36"/>
  <c r="C191" i="36"/>
  <c r="B191" i="36"/>
  <c r="C190" i="36"/>
  <c r="B190" i="36"/>
  <c r="C189" i="36"/>
  <c r="B189" i="36"/>
  <c r="C188" i="36"/>
  <c r="B188" i="36"/>
  <c r="C187" i="36"/>
  <c r="B187" i="36"/>
  <c r="C186" i="36"/>
  <c r="B186" i="36"/>
  <c r="C185" i="36"/>
  <c r="B185" i="36"/>
  <c r="C184" i="36"/>
  <c r="B184" i="36"/>
  <c r="C183" i="36"/>
  <c r="B183" i="36"/>
  <c r="C182" i="36"/>
  <c r="B182" i="36"/>
  <c r="C181" i="36"/>
  <c r="B181" i="36"/>
  <c r="C180" i="36"/>
  <c r="B180" i="36"/>
  <c r="C179" i="36"/>
  <c r="B179" i="36"/>
  <c r="C178" i="36"/>
  <c r="B178" i="36"/>
  <c r="C177" i="36"/>
  <c r="B177" i="36"/>
  <c r="C176" i="36"/>
  <c r="B176" i="36"/>
  <c r="C175" i="36"/>
  <c r="B175" i="36"/>
  <c r="C174" i="36"/>
  <c r="B174" i="36"/>
  <c r="C173" i="36"/>
  <c r="B173" i="36"/>
  <c r="C172" i="36"/>
  <c r="B172" i="36"/>
  <c r="C171" i="36"/>
  <c r="B171" i="36"/>
  <c r="C170" i="36"/>
  <c r="B170" i="36"/>
  <c r="C169" i="36"/>
  <c r="B169" i="36"/>
  <c r="C168" i="36"/>
  <c r="B168" i="36"/>
  <c r="C167" i="36"/>
  <c r="B167" i="36"/>
  <c r="C166" i="36"/>
  <c r="B166" i="36"/>
  <c r="C165" i="36"/>
  <c r="B165" i="36"/>
  <c r="C164" i="36"/>
  <c r="B164" i="36"/>
  <c r="C163" i="36"/>
  <c r="B163" i="36"/>
  <c r="C162" i="36"/>
  <c r="B162" i="36"/>
  <c r="C161" i="36"/>
  <c r="B161" i="36"/>
  <c r="C160" i="36"/>
  <c r="B160" i="36"/>
  <c r="C159" i="36"/>
  <c r="B159" i="36"/>
  <c r="C158" i="36"/>
  <c r="B158" i="36"/>
  <c r="C157" i="36"/>
  <c r="B157" i="36"/>
  <c r="C156" i="36"/>
  <c r="B156" i="36"/>
  <c r="C155" i="36"/>
  <c r="B155" i="36"/>
  <c r="C154" i="36"/>
  <c r="B154" i="36"/>
  <c r="C153" i="36"/>
  <c r="B153" i="36"/>
  <c r="C152" i="36"/>
  <c r="B152" i="36"/>
  <c r="C151" i="36"/>
  <c r="B151" i="36"/>
  <c r="C150" i="36"/>
  <c r="B150" i="36"/>
  <c r="C149" i="36"/>
  <c r="B149" i="36"/>
  <c r="C148" i="36"/>
  <c r="B148" i="36"/>
  <c r="C147" i="36"/>
  <c r="B147" i="36"/>
  <c r="C146" i="36"/>
  <c r="B146" i="36"/>
  <c r="C145" i="36"/>
  <c r="B145" i="36"/>
  <c r="C144" i="36"/>
  <c r="B144" i="36"/>
  <c r="C143" i="36"/>
  <c r="B143" i="36"/>
  <c r="C142" i="36"/>
  <c r="B142" i="36"/>
  <c r="C141" i="36"/>
  <c r="B141" i="36"/>
  <c r="C140" i="36"/>
  <c r="B140" i="36"/>
  <c r="C139" i="36"/>
  <c r="B139" i="36"/>
  <c r="C138" i="36"/>
  <c r="B138" i="36"/>
  <c r="C137" i="36"/>
  <c r="B137" i="36"/>
  <c r="C136" i="36"/>
  <c r="B136" i="36"/>
  <c r="C135" i="36"/>
  <c r="B135" i="36"/>
  <c r="C134" i="36"/>
  <c r="B134" i="36"/>
  <c r="C133" i="36"/>
  <c r="B133" i="36"/>
  <c r="C132" i="36"/>
  <c r="B132" i="36"/>
  <c r="C131" i="36"/>
  <c r="B131" i="36"/>
  <c r="C130" i="36"/>
  <c r="B130" i="36"/>
  <c r="C129" i="36"/>
  <c r="B129" i="36"/>
  <c r="C128" i="36"/>
  <c r="B128" i="36"/>
  <c r="C127" i="36"/>
  <c r="B127" i="36"/>
  <c r="C126" i="36"/>
  <c r="B126" i="36"/>
  <c r="C125" i="36"/>
  <c r="B125" i="36"/>
  <c r="C124" i="36"/>
  <c r="B124" i="36"/>
  <c r="C123" i="36"/>
  <c r="B123" i="36"/>
  <c r="C122" i="36"/>
  <c r="B122" i="36"/>
  <c r="C121" i="36"/>
  <c r="B121" i="36"/>
  <c r="C120" i="36"/>
  <c r="B120" i="36"/>
  <c r="C119" i="36"/>
  <c r="B119" i="36"/>
  <c r="C118" i="36"/>
  <c r="B118" i="36"/>
  <c r="C117" i="36"/>
  <c r="B117" i="36"/>
  <c r="C116" i="36"/>
  <c r="B116" i="36"/>
  <c r="C115" i="36"/>
  <c r="B115" i="36"/>
  <c r="C114" i="36"/>
  <c r="B114" i="36"/>
  <c r="C113" i="36"/>
  <c r="B113" i="36"/>
  <c r="C112" i="36"/>
  <c r="B112" i="36"/>
  <c r="C111" i="36"/>
  <c r="B111" i="36"/>
  <c r="C110" i="36"/>
  <c r="B110" i="36"/>
  <c r="C109" i="36"/>
  <c r="B109" i="36"/>
  <c r="C108" i="36"/>
  <c r="B108" i="36"/>
  <c r="C107" i="36"/>
  <c r="B107" i="36"/>
  <c r="C106" i="36"/>
  <c r="B106" i="36"/>
  <c r="C105" i="36"/>
  <c r="B105" i="36"/>
  <c r="C104" i="36"/>
  <c r="B104" i="36"/>
  <c r="C103" i="36"/>
  <c r="B103" i="36"/>
  <c r="C102" i="36"/>
  <c r="B102" i="36"/>
  <c r="C101" i="36"/>
  <c r="B101" i="36"/>
  <c r="C100" i="36"/>
  <c r="B100" i="36"/>
  <c r="C99" i="36"/>
  <c r="B99" i="36"/>
  <c r="C98" i="36"/>
  <c r="B98" i="36"/>
  <c r="C97" i="36"/>
  <c r="B97" i="36"/>
  <c r="C96" i="36"/>
  <c r="B96" i="36"/>
  <c r="C95" i="36"/>
  <c r="B95" i="36"/>
  <c r="C94" i="36"/>
  <c r="B94" i="36"/>
  <c r="C93" i="36"/>
  <c r="B93" i="36"/>
  <c r="C92" i="36"/>
  <c r="B92" i="36"/>
  <c r="C91" i="36"/>
  <c r="B91" i="36"/>
  <c r="C90" i="36"/>
  <c r="B90" i="36"/>
  <c r="C89" i="36"/>
  <c r="B89" i="36"/>
  <c r="C88" i="36"/>
  <c r="B88" i="36"/>
  <c r="C87" i="36"/>
  <c r="B87" i="36"/>
  <c r="C86" i="36"/>
  <c r="B86" i="36"/>
  <c r="C85" i="36"/>
  <c r="B85" i="36"/>
  <c r="C84" i="36"/>
  <c r="B84" i="36"/>
  <c r="C83" i="36"/>
  <c r="B83" i="36"/>
  <c r="C82" i="36"/>
  <c r="B82" i="36"/>
  <c r="C81" i="36"/>
  <c r="B81" i="36"/>
  <c r="C80" i="36"/>
  <c r="B80" i="36"/>
  <c r="C79" i="36"/>
  <c r="B79" i="36"/>
  <c r="C78" i="36"/>
  <c r="B78" i="36"/>
  <c r="C77" i="36"/>
  <c r="B77" i="36"/>
  <c r="C76" i="36"/>
  <c r="B76" i="36"/>
  <c r="C75" i="36"/>
  <c r="B75" i="36"/>
  <c r="C74" i="36"/>
  <c r="B74" i="36"/>
  <c r="C73" i="36"/>
  <c r="B73" i="36"/>
  <c r="C72" i="36"/>
  <c r="B72" i="36"/>
  <c r="C71" i="36"/>
  <c r="B71" i="36"/>
  <c r="C70" i="36"/>
  <c r="B70" i="36"/>
  <c r="C69" i="36"/>
  <c r="B69" i="36"/>
  <c r="C68" i="36"/>
  <c r="B68" i="36"/>
  <c r="C67" i="36"/>
  <c r="B67" i="36"/>
  <c r="C66" i="36"/>
  <c r="B66" i="36"/>
  <c r="C65" i="36"/>
  <c r="B65" i="36"/>
  <c r="C64" i="36"/>
  <c r="B64" i="36"/>
  <c r="C63" i="36"/>
  <c r="B63" i="36"/>
  <c r="C62" i="36"/>
  <c r="B62" i="36"/>
  <c r="C61" i="36"/>
  <c r="B61" i="36"/>
  <c r="C60" i="36"/>
  <c r="B60" i="36"/>
  <c r="C59" i="36"/>
  <c r="B59" i="36"/>
  <c r="C58" i="36"/>
  <c r="B58" i="36"/>
  <c r="C57" i="36"/>
  <c r="B57" i="36"/>
  <c r="C56" i="36"/>
  <c r="B56" i="36"/>
  <c r="C55" i="36"/>
  <c r="B55" i="36"/>
  <c r="C54" i="36"/>
  <c r="B54" i="36"/>
  <c r="C53" i="36"/>
  <c r="B53" i="36"/>
  <c r="C52" i="36"/>
  <c r="B52" i="36"/>
  <c r="C51" i="36"/>
  <c r="B51" i="36"/>
  <c r="C50" i="36"/>
  <c r="B50" i="36"/>
  <c r="C49" i="36"/>
  <c r="B49" i="36"/>
  <c r="C48" i="36"/>
  <c r="B48" i="36"/>
  <c r="C47" i="36"/>
  <c r="B47" i="36"/>
  <c r="C46" i="36"/>
  <c r="B46" i="36"/>
  <c r="C45" i="36"/>
  <c r="B45" i="36"/>
  <c r="C44" i="36"/>
  <c r="B44" i="36"/>
  <c r="C43" i="36"/>
  <c r="B43" i="36"/>
  <c r="C42" i="36"/>
  <c r="B42" i="36"/>
  <c r="C41" i="36"/>
  <c r="B41" i="36"/>
  <c r="C40" i="36"/>
  <c r="B40" i="36"/>
  <c r="C39" i="36"/>
  <c r="B39" i="36"/>
  <c r="C38" i="36"/>
  <c r="B38" i="36"/>
  <c r="C37" i="36"/>
  <c r="B37" i="36"/>
  <c r="C36" i="36"/>
  <c r="B36" i="36"/>
  <c r="C35" i="36"/>
  <c r="B35" i="36"/>
  <c r="C34" i="36"/>
  <c r="B34" i="36"/>
  <c r="C33" i="36"/>
  <c r="B33" i="36"/>
  <c r="C32" i="36"/>
  <c r="B32" i="36"/>
  <c r="C31" i="36"/>
  <c r="B31" i="36"/>
  <c r="C30" i="36"/>
  <c r="B30" i="36"/>
  <c r="C29" i="36"/>
  <c r="B29" i="36"/>
  <c r="C28" i="36"/>
  <c r="B28" i="36"/>
  <c r="C27" i="36"/>
  <c r="B27" i="36"/>
  <c r="C26" i="36"/>
  <c r="B26" i="36"/>
  <c r="C25" i="36"/>
  <c r="B25" i="36"/>
  <c r="C24" i="36"/>
  <c r="B24" i="36"/>
  <c r="C23" i="36"/>
  <c r="B23" i="36"/>
  <c r="C22" i="36"/>
  <c r="B22" i="36"/>
  <c r="C21" i="36"/>
  <c r="B21" i="36"/>
  <c r="C20" i="36"/>
  <c r="B20" i="36"/>
  <c r="C19" i="36"/>
  <c r="B19" i="36"/>
  <c r="C18" i="36"/>
  <c r="B18" i="36"/>
  <c r="C17" i="36"/>
  <c r="B17" i="36"/>
  <c r="C16" i="36"/>
  <c r="B16" i="36"/>
  <c r="C15" i="36"/>
  <c r="B15" i="36"/>
  <c r="C14" i="36"/>
  <c r="B14" i="36"/>
  <c r="C13" i="36"/>
  <c r="B13" i="36"/>
  <c r="C12" i="36"/>
  <c r="B12" i="36"/>
  <c r="C11" i="36"/>
  <c r="B11" i="36"/>
  <c r="C10" i="36"/>
  <c r="B10" i="36"/>
  <c r="C9" i="36"/>
  <c r="B9" i="36"/>
  <c r="C8" i="36"/>
  <c r="B8" i="36"/>
  <c r="C7" i="36"/>
  <c r="B7" i="36"/>
  <c r="C6" i="36"/>
  <c r="B6" i="36"/>
  <c r="C5" i="36"/>
  <c r="B5" i="36"/>
  <c r="G244" i="37"/>
  <c r="F244"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6" i="37"/>
  <c r="F206"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8" i="37"/>
  <c r="F168"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4" i="37"/>
  <c r="F134"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4" i="37"/>
  <c r="F94"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60" i="37"/>
  <c r="F60"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C244" i="37"/>
  <c r="B244" i="37"/>
  <c r="C243" i="37"/>
  <c r="B243" i="37"/>
  <c r="C242" i="37"/>
  <c r="B242" i="37"/>
  <c r="C241" i="37"/>
  <c r="B241" i="37"/>
  <c r="C240" i="37"/>
  <c r="B240" i="37"/>
  <c r="C239" i="37"/>
  <c r="B239" i="37"/>
  <c r="C238" i="37"/>
  <c r="B238" i="37"/>
  <c r="C237" i="37"/>
  <c r="B237" i="37"/>
  <c r="C236" i="37"/>
  <c r="B236" i="37"/>
  <c r="C235" i="37"/>
  <c r="B235" i="37"/>
  <c r="C234" i="37"/>
  <c r="B234" i="37"/>
  <c r="C233" i="37"/>
  <c r="B233" i="37"/>
  <c r="C232" i="37"/>
  <c r="B232" i="37"/>
  <c r="C231" i="37"/>
  <c r="B231" i="37"/>
  <c r="C230" i="37"/>
  <c r="B230" i="37"/>
  <c r="C229" i="37"/>
  <c r="B229" i="37"/>
  <c r="C228" i="37"/>
  <c r="B228" i="37"/>
  <c r="C227" i="37"/>
  <c r="B227" i="37"/>
  <c r="C226" i="37"/>
  <c r="B226" i="37"/>
  <c r="C225" i="37"/>
  <c r="B225" i="37"/>
  <c r="C224" i="37"/>
  <c r="B224" i="37"/>
  <c r="C223" i="37"/>
  <c r="B223" i="37"/>
  <c r="C222" i="37"/>
  <c r="B222" i="37"/>
  <c r="C221" i="37"/>
  <c r="B221" i="37"/>
  <c r="C220" i="37"/>
  <c r="B220" i="37"/>
  <c r="C219" i="37"/>
  <c r="B219" i="37"/>
  <c r="C218" i="37"/>
  <c r="B218" i="37"/>
  <c r="C217" i="37"/>
  <c r="B217" i="37"/>
  <c r="C216" i="37"/>
  <c r="B216" i="37"/>
  <c r="C215" i="37"/>
  <c r="B215" i="37"/>
  <c r="C214" i="37"/>
  <c r="B214" i="37"/>
  <c r="C213" i="37"/>
  <c r="B213" i="37"/>
  <c r="C212" i="37"/>
  <c r="B212" i="37"/>
  <c r="C211" i="37"/>
  <c r="B211" i="37"/>
  <c r="C210" i="37"/>
  <c r="B210" i="37"/>
  <c r="C209" i="37"/>
  <c r="B209" i="37"/>
  <c r="C208" i="37"/>
  <c r="B208" i="37"/>
  <c r="C207" i="37"/>
  <c r="B207" i="37"/>
  <c r="C206" i="37"/>
  <c r="B206" i="37"/>
  <c r="C205" i="37"/>
  <c r="B205" i="37"/>
  <c r="C204" i="37"/>
  <c r="B204" i="37"/>
  <c r="C203" i="37"/>
  <c r="B203" i="37"/>
  <c r="C202" i="37"/>
  <c r="B202" i="37"/>
  <c r="C201" i="37"/>
  <c r="B201" i="37"/>
  <c r="C200" i="37"/>
  <c r="B200" i="37"/>
  <c r="C199" i="37"/>
  <c r="B199" i="37"/>
  <c r="C198" i="37"/>
  <c r="B198" i="37"/>
  <c r="C197" i="37"/>
  <c r="B197" i="37"/>
  <c r="C196" i="37"/>
  <c r="B196" i="37"/>
  <c r="C195" i="37"/>
  <c r="B195" i="37"/>
  <c r="C194" i="37"/>
  <c r="B194" i="37"/>
  <c r="C193" i="37"/>
  <c r="B193" i="37"/>
  <c r="C192" i="37"/>
  <c r="B192" i="37"/>
  <c r="C191" i="37"/>
  <c r="B191" i="37"/>
  <c r="C190" i="37"/>
  <c r="B190" i="37"/>
  <c r="C189" i="37"/>
  <c r="B189" i="37"/>
  <c r="C188" i="37"/>
  <c r="B188" i="37"/>
  <c r="C187" i="37"/>
  <c r="B187" i="37"/>
  <c r="C186" i="37"/>
  <c r="B186" i="37"/>
  <c r="C185" i="37"/>
  <c r="B185" i="37"/>
  <c r="C184" i="37"/>
  <c r="B184" i="37"/>
  <c r="C183" i="37"/>
  <c r="B183" i="37"/>
  <c r="C182" i="37"/>
  <c r="B182" i="37"/>
  <c r="C181" i="37"/>
  <c r="B181" i="37"/>
  <c r="C180" i="37"/>
  <c r="B180" i="37"/>
  <c r="C179" i="37"/>
  <c r="B179" i="37"/>
  <c r="C178" i="37"/>
  <c r="B178" i="37"/>
  <c r="C177" i="37"/>
  <c r="B177" i="37"/>
  <c r="C176" i="37"/>
  <c r="B176" i="37"/>
  <c r="C175" i="37"/>
  <c r="B175" i="37"/>
  <c r="C174" i="37"/>
  <c r="B174" i="37"/>
  <c r="C173" i="37"/>
  <c r="B173" i="37"/>
  <c r="C172" i="37"/>
  <c r="B172" i="37"/>
  <c r="C171" i="37"/>
  <c r="B171" i="37"/>
  <c r="C170" i="37"/>
  <c r="B170" i="37"/>
  <c r="C169" i="37"/>
  <c r="B169" i="37"/>
  <c r="C168" i="37"/>
  <c r="B168" i="37"/>
  <c r="C167" i="37"/>
  <c r="B167" i="37"/>
  <c r="C166" i="37"/>
  <c r="B166" i="37"/>
  <c r="C165" i="37"/>
  <c r="B165" i="37"/>
  <c r="C164" i="37"/>
  <c r="B164" i="37"/>
  <c r="C163" i="37"/>
  <c r="B163" i="37"/>
  <c r="C162" i="37"/>
  <c r="B162" i="37"/>
  <c r="C161" i="37"/>
  <c r="B161" i="37"/>
  <c r="C160" i="37"/>
  <c r="B160" i="37"/>
  <c r="C159" i="37"/>
  <c r="B159" i="37"/>
  <c r="C158" i="37"/>
  <c r="B158" i="37"/>
  <c r="C157" i="37"/>
  <c r="B157" i="37"/>
  <c r="C156" i="37"/>
  <c r="B156" i="37"/>
  <c r="C155" i="37"/>
  <c r="B155" i="37"/>
  <c r="C154" i="37"/>
  <c r="B154" i="37"/>
  <c r="C153" i="37"/>
  <c r="B153" i="37"/>
  <c r="C152" i="37"/>
  <c r="B152" i="37"/>
  <c r="C151" i="37"/>
  <c r="B151" i="37"/>
  <c r="C150" i="37"/>
  <c r="B150" i="37"/>
  <c r="C149" i="37"/>
  <c r="B149" i="37"/>
  <c r="C148" i="37"/>
  <c r="B148" i="37"/>
  <c r="C147" i="37"/>
  <c r="B147" i="37"/>
  <c r="C146" i="37"/>
  <c r="B146" i="37"/>
  <c r="C145" i="37"/>
  <c r="B145" i="37"/>
  <c r="C144" i="37"/>
  <c r="B144" i="37"/>
  <c r="C143" i="37"/>
  <c r="B143" i="37"/>
  <c r="C142" i="37"/>
  <c r="B142" i="37"/>
  <c r="C141" i="37"/>
  <c r="B141" i="37"/>
  <c r="C140" i="37"/>
  <c r="B140" i="37"/>
  <c r="C139" i="37"/>
  <c r="B139" i="37"/>
  <c r="C138" i="37"/>
  <c r="B138" i="37"/>
  <c r="C137" i="37"/>
  <c r="B137" i="37"/>
  <c r="C136" i="37"/>
  <c r="B136" i="37"/>
  <c r="C135" i="37"/>
  <c r="B135" i="37"/>
  <c r="C134" i="37"/>
  <c r="B134" i="37"/>
  <c r="C133" i="37"/>
  <c r="B133" i="37"/>
  <c r="C132" i="37"/>
  <c r="B132" i="37"/>
  <c r="C131" i="37"/>
  <c r="B131" i="37"/>
  <c r="C130" i="37"/>
  <c r="B130" i="37"/>
  <c r="C129" i="37"/>
  <c r="B129" i="37"/>
  <c r="C128" i="37"/>
  <c r="B128" i="37"/>
  <c r="C127" i="37"/>
  <c r="B127" i="37"/>
  <c r="C126" i="37"/>
  <c r="B126" i="37"/>
  <c r="C125" i="37"/>
  <c r="B125" i="37"/>
  <c r="C124" i="37"/>
  <c r="B124" i="37"/>
  <c r="C123" i="37"/>
  <c r="B123" i="37"/>
  <c r="C122" i="37"/>
  <c r="B122" i="37"/>
  <c r="C121" i="37"/>
  <c r="B121" i="37"/>
  <c r="C120" i="37"/>
  <c r="B120" i="37"/>
  <c r="C119" i="37"/>
  <c r="B119" i="37"/>
  <c r="C118" i="37"/>
  <c r="B118" i="37"/>
  <c r="C117" i="37"/>
  <c r="B117" i="37"/>
  <c r="C116" i="37"/>
  <c r="B116" i="37"/>
  <c r="C115" i="37"/>
  <c r="B115" i="37"/>
  <c r="C114" i="37"/>
  <c r="B114" i="37"/>
  <c r="C113" i="37"/>
  <c r="B113" i="37"/>
  <c r="C112" i="37"/>
  <c r="B112" i="37"/>
  <c r="C111" i="37"/>
  <c r="B111" i="37"/>
  <c r="C110" i="37"/>
  <c r="B110" i="37"/>
  <c r="C109" i="37"/>
  <c r="B109" i="37"/>
  <c r="C108" i="37"/>
  <c r="B108" i="37"/>
  <c r="C107" i="37"/>
  <c r="B107" i="37"/>
  <c r="C106" i="37"/>
  <c r="B106" i="37"/>
  <c r="C105" i="37"/>
  <c r="B105" i="37"/>
  <c r="C104" i="37"/>
  <c r="B104" i="37"/>
  <c r="C103" i="37"/>
  <c r="B103" i="37"/>
  <c r="C102" i="37"/>
  <c r="B102" i="37"/>
  <c r="C101" i="37"/>
  <c r="B101" i="37"/>
  <c r="C100" i="37"/>
  <c r="B100" i="37"/>
  <c r="C99" i="37"/>
  <c r="B99" i="37"/>
  <c r="C98" i="37"/>
  <c r="B98" i="37"/>
  <c r="C97" i="37"/>
  <c r="B97" i="37"/>
  <c r="C96" i="37"/>
  <c r="B96" i="37"/>
  <c r="C95" i="37"/>
  <c r="B95" i="37"/>
  <c r="C94" i="37"/>
  <c r="B94" i="37"/>
  <c r="C93" i="37"/>
  <c r="B93" i="37"/>
  <c r="C92" i="37"/>
  <c r="B92" i="37"/>
  <c r="C91" i="37"/>
  <c r="B91" i="37"/>
  <c r="C90" i="37"/>
  <c r="B90" i="37"/>
  <c r="C89" i="37"/>
  <c r="B89" i="37"/>
  <c r="C88" i="37"/>
  <c r="B88" i="37"/>
  <c r="C87" i="37"/>
  <c r="B87" i="37"/>
  <c r="C86" i="37"/>
  <c r="B86" i="37"/>
  <c r="C85" i="37"/>
  <c r="B85" i="37"/>
  <c r="C84" i="37"/>
  <c r="B84" i="37"/>
  <c r="C83" i="37"/>
  <c r="B83" i="37"/>
  <c r="C82" i="37"/>
  <c r="B82" i="37"/>
  <c r="C81" i="37"/>
  <c r="B81" i="37"/>
  <c r="C80" i="37"/>
  <c r="B80" i="37"/>
  <c r="C79" i="37"/>
  <c r="B79" i="37"/>
  <c r="C78" i="37"/>
  <c r="B78" i="37"/>
  <c r="C77" i="37"/>
  <c r="B77" i="37"/>
  <c r="C76" i="37"/>
  <c r="B76" i="37"/>
  <c r="C75" i="37"/>
  <c r="B75" i="37"/>
  <c r="C74" i="37"/>
  <c r="B74" i="37"/>
  <c r="C73" i="37"/>
  <c r="B73" i="37"/>
  <c r="C72" i="37"/>
  <c r="B72" i="37"/>
  <c r="C71" i="37"/>
  <c r="B71" i="37"/>
  <c r="C70" i="37"/>
  <c r="B70" i="37"/>
  <c r="C69" i="37"/>
  <c r="B69" i="37"/>
  <c r="C68" i="37"/>
  <c r="B68" i="37"/>
  <c r="C67" i="37"/>
  <c r="B67" i="37"/>
  <c r="C66" i="37"/>
  <c r="B66" i="37"/>
  <c r="C65" i="37"/>
  <c r="B65" i="37"/>
  <c r="C64" i="37"/>
  <c r="B64" i="37"/>
  <c r="C63" i="37"/>
  <c r="B63" i="37"/>
  <c r="C62" i="37"/>
  <c r="B62" i="37"/>
  <c r="C61" i="37"/>
  <c r="B61" i="37"/>
  <c r="C60" i="37"/>
  <c r="B60" i="37"/>
  <c r="C59" i="37"/>
  <c r="B59" i="37"/>
  <c r="C58" i="37"/>
  <c r="B58" i="37"/>
  <c r="C57" i="37"/>
  <c r="B57" i="37"/>
  <c r="C56" i="37"/>
  <c r="B56" i="37"/>
  <c r="C55" i="37"/>
  <c r="B55" i="37"/>
  <c r="C54" i="37"/>
  <c r="B54" i="37"/>
  <c r="C53" i="37"/>
  <c r="B53" i="37"/>
  <c r="C52" i="37"/>
  <c r="B52" i="37"/>
  <c r="C51" i="37"/>
  <c r="B51" i="37"/>
  <c r="C50" i="37"/>
  <c r="B50" i="37"/>
  <c r="C49" i="37"/>
  <c r="B49" i="37"/>
  <c r="C48" i="37"/>
  <c r="B48" i="37"/>
  <c r="C47" i="37"/>
  <c r="B47" i="37"/>
  <c r="C46" i="37"/>
  <c r="B46" i="37"/>
  <c r="C45" i="37"/>
  <c r="B45" i="37"/>
  <c r="C44" i="37"/>
  <c r="B44" i="37"/>
  <c r="C43" i="37"/>
  <c r="B43" i="37"/>
  <c r="C42" i="37"/>
  <c r="B42" i="37"/>
  <c r="C41" i="37"/>
  <c r="B41" i="37"/>
  <c r="C40" i="37"/>
  <c r="B40" i="37"/>
  <c r="C39" i="37"/>
  <c r="B39" i="37"/>
  <c r="C38" i="37"/>
  <c r="B38" i="37"/>
  <c r="C37" i="37"/>
  <c r="B37" i="37"/>
  <c r="C36" i="37"/>
  <c r="B36" i="37"/>
  <c r="C35" i="37"/>
  <c r="B35" i="37"/>
  <c r="C34" i="37"/>
  <c r="B34" i="37"/>
  <c r="C33" i="37"/>
  <c r="B33" i="37"/>
  <c r="C32" i="37"/>
  <c r="B32" i="37"/>
  <c r="C31" i="37"/>
  <c r="B31" i="37"/>
  <c r="C30" i="37"/>
  <c r="B30" i="37"/>
  <c r="C29" i="37"/>
  <c r="B29" i="37"/>
  <c r="C28" i="37"/>
  <c r="B28" i="37"/>
  <c r="C27" i="37"/>
  <c r="B27" i="37"/>
  <c r="C26" i="37"/>
  <c r="B26" i="37"/>
  <c r="C25" i="37"/>
  <c r="B25" i="37"/>
  <c r="C24" i="37"/>
  <c r="B24" i="37"/>
  <c r="C23" i="37"/>
  <c r="B23" i="37"/>
  <c r="C22" i="37"/>
  <c r="B22" i="37"/>
  <c r="C21" i="37"/>
  <c r="B21" i="37"/>
  <c r="C20" i="37"/>
  <c r="B20" i="37"/>
  <c r="C19" i="37"/>
  <c r="B19" i="37"/>
  <c r="C18" i="37"/>
  <c r="B18" i="37"/>
  <c r="C17" i="37"/>
  <c r="B17" i="37"/>
  <c r="C16" i="37"/>
  <c r="B16" i="37"/>
  <c r="C15" i="37"/>
  <c r="B15" i="37"/>
  <c r="C14" i="37"/>
  <c r="B14" i="37"/>
  <c r="C13" i="37"/>
  <c r="B13" i="37"/>
  <c r="C12" i="37"/>
  <c r="B12" i="37"/>
  <c r="C11" i="37"/>
  <c r="B11" i="37"/>
  <c r="C10" i="37"/>
  <c r="B10" i="37"/>
  <c r="C9" i="37"/>
  <c r="B9" i="37"/>
  <c r="C8" i="37"/>
  <c r="B8" i="37"/>
  <c r="C7" i="37"/>
  <c r="B7" i="37"/>
  <c r="C6" i="37"/>
  <c r="B6" i="37"/>
  <c r="C5" i="37"/>
  <c r="B5" i="37"/>
  <c r="F4" i="37"/>
  <c r="C245" i="37"/>
  <c r="B254" i="23"/>
  <c r="B253" i="23"/>
  <c r="B252" i="23"/>
  <c r="B254" i="24"/>
  <c r="B253" i="24"/>
  <c r="B252" i="24"/>
  <c r="B254" i="28"/>
  <c r="B253" i="28"/>
  <c r="B252" i="28"/>
  <c r="C254" i="34"/>
  <c r="C253" i="34"/>
  <c r="C252" i="34"/>
  <c r="G245" i="37" l="1"/>
  <c r="F245" i="37"/>
  <c r="B245" i="37"/>
  <c r="B245" i="36"/>
  <c r="C245" i="36"/>
  <c r="G245" i="36"/>
  <c r="F245" i="36" l="1"/>
  <c r="K245" i="36"/>
  <c r="J245" i="36"/>
</calcChain>
</file>

<file path=xl/sharedStrings.xml><?xml version="1.0" encoding="utf-8"?>
<sst xmlns="http://schemas.openxmlformats.org/spreadsheetml/2006/main" count="204" uniqueCount="44">
  <si>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</si>
  <si>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</si>
  <si>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</si>
  <si>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</si>
  <si>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</si>
  <si>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</si>
  <si>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</si>
  <si>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</si>
  <si>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</si>
  <si>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t>Dorsum of Tongue</t>
  </si>
  <si>
    <t>Male</t>
  </si>
  <si>
    <t>Left Buccal Mucosa</t>
  </si>
  <si>
    <t>Left Lateral Boarder of Tongue</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</si>
  <si>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</si>
  <si>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r>
      <t>Pixel averaged metabolic heat generation, Q</t>
    </r>
    <r>
      <rPr>
        <vertAlign val="subscript"/>
        <sz val="11"/>
        <color theme="1"/>
        <rFont val="Adobe Heiti Std R"/>
        <family val="2"/>
        <charset val="128"/>
      </rPr>
      <t>m</t>
    </r>
    <r>
      <rPr>
        <sz val="11"/>
        <color theme="1"/>
        <rFont val="Adobe Heiti Std R"/>
        <family val="2"/>
        <charset val="128"/>
      </rPr>
      <t xml:space="preserve"> (W/m</t>
    </r>
    <r>
      <rPr>
        <vertAlign val="superscript"/>
        <sz val="11"/>
        <color theme="1"/>
        <rFont val="Adobe Heiti Std R"/>
        <family val="2"/>
        <charset val="128"/>
      </rPr>
      <t>3</t>
    </r>
    <r>
      <rPr>
        <sz val="11"/>
        <color theme="1"/>
        <rFont val="Adobe Heiti Std R"/>
        <family val="2"/>
        <charset val="128"/>
      </rPr>
      <t>)</t>
    </r>
  </si>
  <si>
    <t>77,33-109,68</t>
  </si>
  <si>
    <t>43,30 - 72,57</t>
  </si>
  <si>
    <t>68,39-77,50</t>
  </si>
  <si>
    <t>78,64 - 136,127</t>
  </si>
  <si>
    <t>81,67 - 110,92</t>
  </si>
  <si>
    <t>66,44-92,71</t>
  </si>
  <si>
    <t>52,73-61,83</t>
  </si>
  <si>
    <t>75,58 - 96,84</t>
  </si>
  <si>
    <t>35,52 - 55,80</t>
  </si>
  <si>
    <t>27,67 - 63,104</t>
  </si>
  <si>
    <t>52,28 - 105,90</t>
  </si>
  <si>
    <t>87,54-100,80</t>
  </si>
  <si>
    <t>Left Lower Buccal Gingiva</t>
  </si>
  <si>
    <t>Lower Labial Gingiva</t>
  </si>
  <si>
    <t>MEAN</t>
  </si>
  <si>
    <t>SD</t>
  </si>
  <si>
    <t>SE</t>
  </si>
  <si>
    <t>Right Lower Buccal Gingiva</t>
  </si>
  <si>
    <t>Sample number (n)</t>
  </si>
  <si>
    <t>Rignt Lower Buccal Gingiva</t>
  </si>
  <si>
    <t>Time</t>
  </si>
  <si>
    <t>sec</t>
  </si>
  <si>
    <t>Average of time series data</t>
  </si>
  <si>
    <t>Mean of Pixel averaged metabolic heat, Qm</t>
  </si>
  <si>
    <r>
      <t>W/m</t>
    </r>
    <r>
      <rPr>
        <b/>
        <vertAlign val="superscript"/>
        <sz val="10"/>
        <color theme="1"/>
        <rFont val="Adobe Heiti Std R"/>
        <family val="2"/>
        <charset val="128"/>
      </rPr>
      <t>3</t>
    </r>
  </si>
  <si>
    <t>Standard Deviation of Pixel averaged metabolic heat, Qm</t>
  </si>
  <si>
    <t>Standard Error of Pixel averaged metabolic heat, Qm</t>
  </si>
  <si>
    <t>Maximum/Positive Deviation of Pixel averaged  metabolic heat, Qm</t>
  </si>
  <si>
    <t>Minimum/Negative Deviation of Pixel averaged  metabolic heat, Qm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</si>
</sst>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vertAlign val="superscript"/>
      <sz val="11"/>
      <color theme="1"/>
      <name val="Adobe Heiti Std R"/>
      <family val="2"/>
      <charset val="128"/>
    </font>
    <font>
      <b/>
      <sz val="10"/>
      <color theme="1"/>
      <name val="Adobe Heiti Std R"/>
      <family val="2"/>
      <charset val="128"/>
    </font>
    <font>
      <b/>
      <sz val="9"/>
      <color theme="1"/>
      <name val="Calibri"/>
      <family val="2"/>
      <scheme val="minor"/>
    </font>
    <font>
      <b/>
      <vertAlign val="superscript"/>
      <sz val="10"/>
      <color theme="1"/>
      <name val="Adobe Heiti Std R"/>
      <family val="2"/>
      <charset val="128"/>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2" xfId="0" applyBorder="1" applyAlignment="1">
      <alignment horizontal="center"/>
    </xf>
    <xf numFmtId="0" fontId="0" fillId="0" borderId="0" xfId="0" applyAlignment="1">
      <alignment horizontal="center"/>
    </xf>
    <xf numFmtId="0" fontId="0" fillId="0" borderId="0" xfId="0" applyFill="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2" fillId="2"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0" fontId="2" fillId="0" borderId="4" xfId="0" applyFont="1" applyBorder="1" applyAlignment="1">
      <alignment horizontal="center" wrapText="1"/>
    </xf>
    <xf numFmtId="0" fontId="0" fillId="2" borderId="2" xfId="0" applyFill="1" applyBorder="1" applyAlignment="1">
      <alignment horizont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0" fillId="0" borderId="2" xfId="0" applyFill="1" applyBorder="1" applyAlignment="1">
      <alignment horizontal="center"/>
    </xf>
    <xf numFmtId="0" fontId="5" fillId="3" borderId="2" xfId="0" applyFont="1" applyFill="1" applyBorder="1" applyAlignment="1">
      <alignment horizontal="center"/>
    </xf>
    <xf numFmtId="0" fontId="6" fillId="2" borderId="2" xfId="0" applyFont="1" applyFill="1" applyBorder="1" applyAlignment="1">
      <alignment horizontal="center" wrapText="1"/>
    </xf>
    <xf numFmtId="0" fontId="0" fillId="0" borderId="2" xfId="0" applyBorder="1" applyAlignment="1">
      <alignment horizontal="center" vertical="center"/>
    </xf>
    <xf numFmtId="0" fontId="1"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OSCC_metabolism.xlsx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thermal conductivity data of different oral sites of participants with Oral Squamous Cell Carcinoma (OSCC).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workbookViewId="0">
      <selection activeCell="B253" sqref="B253"/>
    </sheetView>
  </sheetViews>
  <sheetFormatPr defaultRowHeight="15" x14ac:dyDescent="0.25"/>
  <cols>
    <col min="1" max="1" width="30.140625" style="2" customWidth="1"/>
    <col min="2" max="2" width="38.5703125" style="2" customWidth="1"/>
  </cols>
  <sheetData>
    <row r="1" spans="1:2" ht="33" x14ac:dyDescent="0.35">
      <c r="A1" s="28" t="s">
        <v>0</v>
      </c>
      <c r="B1" s="16" t="s">
        <v>14</v>
      </c>
    </row>
    <row r="2" spans="1:2" x14ac:dyDescent="0.25">
      <c r="A2" s="29"/>
      <c r="B2" s="4" t="s">
        <v>12</v>
      </c>
    </row>
    <row r="3" spans="1:2" x14ac:dyDescent="0.25">
      <c r="A3" s="5" t="s">
        <v>1</v>
      </c>
      <c r="B3" s="14">
        <v>51</v>
      </c>
    </row>
    <row r="4" spans="1:2" x14ac:dyDescent="0.25">
      <c r="A4" s="5" t="s">
        <v>2</v>
      </c>
      <c r="B4" s="14" t="s">
        <v>10</v>
      </c>
    </row>
    <row r="5" spans="1:2" ht="31.5" x14ac:dyDescent="0.25">
      <c r="A5" s="6" t="s">
        <v>4</v>
      </c>
      <c r="B5" s="5">
        <v>4</v>
      </c>
    </row>
    <row r="6" spans="1:2" x14ac:dyDescent="0.25">
      <c r="A6" s="6" t="s">
        <v>5</v>
      </c>
      <c r="B6" s="7">
        <v>43.872889999999998</v>
      </c>
    </row>
    <row r="7" spans="1:2" ht="33" x14ac:dyDescent="0.25">
      <c r="A7" s="6" t="s">
        <v>6</v>
      </c>
      <c r="B7" s="5">
        <v>37.44</v>
      </c>
    </row>
    <row r="8" spans="1:2" ht="33" x14ac:dyDescent="0.25">
      <c r="A8" s="6" t="s">
        <v>7</v>
      </c>
      <c r="B8" s="5">
        <v>33.462499999999999</v>
      </c>
    </row>
    <row r="9" spans="1:2" x14ac:dyDescent="0.25">
      <c r="A9" s="5" t="s">
        <v>8</v>
      </c>
      <c r="B9" s="11">
        <v>85</v>
      </c>
    </row>
    <row r="10" spans="1:2" s="3" customFormat="1" ht="18" x14ac:dyDescent="0.25">
      <c r="A10" s="8" t="s">
        <v>13</v>
      </c>
      <c r="B10" s="8" t="s">
        <v>19</v>
      </c>
    </row>
    <row r="11" spans="1:2" x14ac:dyDescent="0.25">
      <c r="A11" s="1">
        <v>0</v>
      </c>
      <c r="B11" s="1">
        <v>4266.3393825778203</v>
      </c>
    </row>
    <row r="12" spans="1:2" x14ac:dyDescent="0.25">
      <c r="A12" s="1">
        <v>0.125</v>
      </c>
      <c r="B12" s="1">
        <v>4286.5874484564101</v>
      </c>
    </row>
    <row r="13" spans="1:2" x14ac:dyDescent="0.25">
      <c r="A13" s="1">
        <v>0.25</v>
      </c>
      <c r="B13" s="1">
        <v>4312.41085841529</v>
      </c>
    </row>
    <row r="14" spans="1:2" x14ac:dyDescent="0.25">
      <c r="A14" s="1">
        <v>0.375</v>
      </c>
      <c r="B14" s="1">
        <v>4304.6763086251003</v>
      </c>
    </row>
    <row r="15" spans="1:2" x14ac:dyDescent="0.25">
      <c r="A15" s="1">
        <v>0.5</v>
      </c>
      <c r="B15" s="1">
        <v>4368.3859219444203</v>
      </c>
    </row>
    <row r="16" spans="1:2" x14ac:dyDescent="0.25">
      <c r="A16" s="1">
        <v>0.625</v>
      </c>
      <c r="B16" s="1">
        <v>4402.9091658550697</v>
      </c>
    </row>
    <row r="17" spans="1:2" x14ac:dyDescent="0.25">
      <c r="A17" s="1">
        <v>0.75</v>
      </c>
      <c r="B17" s="1">
        <v>4350.0945555688004</v>
      </c>
    </row>
    <row r="18" spans="1:2" x14ac:dyDescent="0.25">
      <c r="A18" s="1">
        <v>0.875</v>
      </c>
      <c r="B18" s="1">
        <v>4307.7360847579503</v>
      </c>
    </row>
    <row r="19" spans="1:2" x14ac:dyDescent="0.25">
      <c r="A19" s="1">
        <v>1</v>
      </c>
      <c r="B19" s="1">
        <v>4245.0118765862899</v>
      </c>
    </row>
    <row r="20" spans="1:2" x14ac:dyDescent="0.25">
      <c r="A20" s="1">
        <v>1.125</v>
      </c>
      <c r="B20" s="1">
        <v>4090.7325160262299</v>
      </c>
    </row>
    <row r="21" spans="1:2" x14ac:dyDescent="0.25">
      <c r="A21" s="1">
        <v>1.25</v>
      </c>
      <c r="B21" s="1">
        <v>3997.1028715958</v>
      </c>
    </row>
    <row r="22" spans="1:2" x14ac:dyDescent="0.25">
      <c r="A22" s="1">
        <v>1.375</v>
      </c>
      <c r="B22" s="1">
        <v>3879.4753568605502</v>
      </c>
    </row>
    <row r="23" spans="1:2" x14ac:dyDescent="0.25">
      <c r="A23" s="1">
        <v>1.5</v>
      </c>
      <c r="B23" s="1">
        <v>3806.9503163609402</v>
      </c>
    </row>
    <row r="24" spans="1:2" x14ac:dyDescent="0.25">
      <c r="A24" s="1">
        <v>1.625</v>
      </c>
      <c r="B24" s="1">
        <v>3826.20868089538</v>
      </c>
    </row>
    <row r="25" spans="1:2" x14ac:dyDescent="0.25">
      <c r="A25" s="1">
        <v>1.75</v>
      </c>
      <c r="B25" s="1">
        <v>3831.40656558612</v>
      </c>
    </row>
    <row r="26" spans="1:2" x14ac:dyDescent="0.25">
      <c r="A26" s="1">
        <v>1.875</v>
      </c>
      <c r="B26" s="1">
        <v>3875.2884716947801</v>
      </c>
    </row>
    <row r="27" spans="1:2" x14ac:dyDescent="0.25">
      <c r="A27" s="1">
        <v>2</v>
      </c>
      <c r="B27" s="1">
        <v>3837.3722781594001</v>
      </c>
    </row>
    <row r="28" spans="1:2" x14ac:dyDescent="0.25">
      <c r="A28" s="1">
        <v>2.125</v>
      </c>
      <c r="B28" s="1">
        <v>3796.3139405707002</v>
      </c>
    </row>
    <row r="29" spans="1:2" x14ac:dyDescent="0.25">
      <c r="A29" s="1">
        <v>2.25</v>
      </c>
      <c r="B29" s="1">
        <v>3803.17225099285</v>
      </c>
    </row>
    <row r="30" spans="1:2" x14ac:dyDescent="0.25">
      <c r="A30" s="1">
        <v>2.375</v>
      </c>
      <c r="B30" s="1">
        <v>3969.7458943950301</v>
      </c>
    </row>
    <row r="31" spans="1:2" x14ac:dyDescent="0.25">
      <c r="A31" s="1">
        <v>2.5</v>
      </c>
      <c r="B31" s="1">
        <v>3998.3887324294401</v>
      </c>
    </row>
    <row r="32" spans="1:2" x14ac:dyDescent="0.25">
      <c r="A32" s="1">
        <v>2.625</v>
      </c>
      <c r="B32" s="1">
        <v>4029.4154644719601</v>
      </c>
    </row>
    <row r="33" spans="1:2" x14ac:dyDescent="0.25">
      <c r="A33" s="1">
        <v>2.75</v>
      </c>
      <c r="B33" s="1">
        <v>4038.9997485803601</v>
      </c>
    </row>
    <row r="34" spans="1:2" x14ac:dyDescent="0.25">
      <c r="A34" s="1">
        <v>2.875</v>
      </c>
      <c r="B34" s="1">
        <v>4078.21627032182</v>
      </c>
    </row>
    <row r="35" spans="1:2" x14ac:dyDescent="0.25">
      <c r="A35" s="1">
        <v>3</v>
      </c>
      <c r="B35" s="1">
        <v>4054.3720884739901</v>
      </c>
    </row>
    <row r="36" spans="1:2" x14ac:dyDescent="0.25">
      <c r="A36" s="1">
        <v>3.125</v>
      </c>
      <c r="B36" s="1">
        <v>4096.3215373622897</v>
      </c>
    </row>
    <row r="37" spans="1:2" x14ac:dyDescent="0.25">
      <c r="A37" s="1">
        <v>3.25</v>
      </c>
      <c r="B37" s="1">
        <v>4118.6289463001804</v>
      </c>
    </row>
    <row r="38" spans="1:2" x14ac:dyDescent="0.25">
      <c r="A38" s="1">
        <v>3.375</v>
      </c>
      <c r="B38" s="1">
        <v>4136.2155861907304</v>
      </c>
    </row>
    <row r="39" spans="1:2" x14ac:dyDescent="0.25">
      <c r="A39" s="1">
        <v>3.5</v>
      </c>
      <c r="B39" s="1">
        <v>4072.4687512420601</v>
      </c>
    </row>
    <row r="40" spans="1:2" x14ac:dyDescent="0.25">
      <c r="A40" s="1">
        <v>3.625</v>
      </c>
      <c r="B40" s="1">
        <v>3994.4219210769302</v>
      </c>
    </row>
    <row r="41" spans="1:2" x14ac:dyDescent="0.25">
      <c r="A41" s="1">
        <v>3.75</v>
      </c>
      <c r="B41" s="1">
        <v>3971.4807661612299</v>
      </c>
    </row>
    <row r="42" spans="1:2" x14ac:dyDescent="0.25">
      <c r="A42" s="1">
        <v>3.875</v>
      </c>
      <c r="B42" s="1">
        <v>3957.9900063236601</v>
      </c>
    </row>
    <row r="43" spans="1:2" x14ac:dyDescent="0.25">
      <c r="A43" s="1">
        <v>4</v>
      </c>
      <c r="B43" s="1">
        <v>4066.2280607965599</v>
      </c>
    </row>
    <row r="44" spans="1:2" x14ac:dyDescent="0.25">
      <c r="A44" s="1">
        <v>4.125</v>
      </c>
      <c r="B44" s="1">
        <v>3912.91054295195</v>
      </c>
    </row>
    <row r="45" spans="1:2" x14ac:dyDescent="0.25">
      <c r="A45" s="1">
        <v>4.25</v>
      </c>
      <c r="B45" s="1">
        <v>3884.3051286806399</v>
      </c>
    </row>
    <row r="46" spans="1:2" x14ac:dyDescent="0.25">
      <c r="A46" s="1">
        <v>4.375</v>
      </c>
      <c r="B46" s="1">
        <v>3863.8824366122599</v>
      </c>
    </row>
    <row r="47" spans="1:2" x14ac:dyDescent="0.25">
      <c r="A47" s="1">
        <v>4.5</v>
      </c>
      <c r="B47" s="1">
        <v>3875.62862557381</v>
      </c>
    </row>
    <row r="48" spans="1:2" x14ac:dyDescent="0.25">
      <c r="A48" s="1">
        <v>4.625</v>
      </c>
      <c r="B48" s="1">
        <v>3912.4527563254201</v>
      </c>
    </row>
    <row r="49" spans="1:2" x14ac:dyDescent="0.25">
      <c r="A49" s="1">
        <v>4.75</v>
      </c>
      <c r="B49" s="1">
        <v>3953.2207139656198</v>
      </c>
    </row>
    <row r="50" spans="1:2" x14ac:dyDescent="0.25">
      <c r="A50" s="1">
        <v>4.875</v>
      </c>
      <c r="B50" s="1">
        <v>3977.3160013306001</v>
      </c>
    </row>
    <row r="51" spans="1:2" x14ac:dyDescent="0.25">
      <c r="A51" s="1">
        <v>5</v>
      </c>
      <c r="B51" s="1">
        <v>3981.5942948790298</v>
      </c>
    </row>
    <row r="52" spans="1:2" x14ac:dyDescent="0.25">
      <c r="A52" s="1">
        <v>5.125</v>
      </c>
      <c r="B52" s="1">
        <v>4073.8546354708801</v>
      </c>
    </row>
    <row r="53" spans="1:2" x14ac:dyDescent="0.25">
      <c r="A53" s="1">
        <v>5.25</v>
      </c>
      <c r="B53" s="1">
        <v>4168.0868376909102</v>
      </c>
    </row>
    <row r="54" spans="1:2" x14ac:dyDescent="0.25">
      <c r="A54" s="1">
        <v>5.375</v>
      </c>
      <c r="B54" s="1">
        <v>4231.7820815453097</v>
      </c>
    </row>
    <row r="55" spans="1:2" x14ac:dyDescent="0.25">
      <c r="A55" s="1">
        <v>5.5</v>
      </c>
      <c r="B55" s="1">
        <v>4321.8339793502601</v>
      </c>
    </row>
    <row r="56" spans="1:2" x14ac:dyDescent="0.25">
      <c r="A56" s="1">
        <v>5.625</v>
      </c>
      <c r="B56" s="1">
        <v>4341.6734574699403</v>
      </c>
    </row>
    <row r="57" spans="1:2" x14ac:dyDescent="0.25">
      <c r="A57" s="1">
        <v>5.75</v>
      </c>
      <c r="B57" s="1">
        <v>4328.33830479889</v>
      </c>
    </row>
    <row r="58" spans="1:2" x14ac:dyDescent="0.25">
      <c r="A58" s="1">
        <v>5.875</v>
      </c>
      <c r="B58" s="1">
        <v>4322.9934351502297</v>
      </c>
    </row>
    <row r="59" spans="1:2" x14ac:dyDescent="0.25">
      <c r="A59" s="1">
        <v>6</v>
      </c>
      <c r="B59" s="1">
        <v>4361.5496222172396</v>
      </c>
    </row>
    <row r="60" spans="1:2" x14ac:dyDescent="0.25">
      <c r="A60" s="1">
        <v>6.125</v>
      </c>
      <c r="B60" s="1">
        <v>4300.3459155335704</v>
      </c>
    </row>
    <row r="61" spans="1:2" x14ac:dyDescent="0.25">
      <c r="A61" s="1">
        <v>6.25</v>
      </c>
      <c r="B61" s="1">
        <v>4276.6047974454104</v>
      </c>
    </row>
    <row r="62" spans="1:2" x14ac:dyDescent="0.25">
      <c r="A62" s="1">
        <v>6.375</v>
      </c>
      <c r="B62" s="1">
        <v>4260.3562291464004</v>
      </c>
    </row>
    <row r="63" spans="1:2" x14ac:dyDescent="0.25">
      <c r="A63" s="1">
        <v>6.5</v>
      </c>
      <c r="B63" s="1">
        <v>4036.1480561458702</v>
      </c>
    </row>
    <row r="64" spans="1:2" x14ac:dyDescent="0.25">
      <c r="A64" s="1">
        <v>6.625</v>
      </c>
      <c r="B64" s="1">
        <v>3814.5778026476301</v>
      </c>
    </row>
    <row r="65" spans="1:2" x14ac:dyDescent="0.25">
      <c r="A65" s="1">
        <v>6.75</v>
      </c>
      <c r="B65" s="1">
        <v>3650.0819282960601</v>
      </c>
    </row>
    <row r="66" spans="1:2" x14ac:dyDescent="0.25">
      <c r="A66" s="1">
        <v>6.875</v>
      </c>
      <c r="B66" s="1">
        <v>3532.81583806151</v>
      </c>
    </row>
    <row r="67" spans="1:2" x14ac:dyDescent="0.25">
      <c r="A67" s="1">
        <v>7</v>
      </c>
      <c r="B67" s="1">
        <v>3524.4374431921901</v>
      </c>
    </row>
    <row r="68" spans="1:2" x14ac:dyDescent="0.25">
      <c r="A68" s="1">
        <v>7.125</v>
      </c>
      <c r="B68" s="1">
        <v>3634.0579524342402</v>
      </c>
    </row>
    <row r="69" spans="1:2" x14ac:dyDescent="0.25">
      <c r="A69" s="1">
        <v>7.25</v>
      </c>
      <c r="B69" s="1">
        <v>3557.41882178285</v>
      </c>
    </row>
    <row r="70" spans="1:2" x14ac:dyDescent="0.25">
      <c r="A70" s="1">
        <v>7.375</v>
      </c>
      <c r="B70" s="1">
        <v>3547.6700211380398</v>
      </c>
    </row>
    <row r="71" spans="1:2" x14ac:dyDescent="0.25">
      <c r="A71" s="1">
        <v>7.5</v>
      </c>
      <c r="B71" s="1">
        <v>3588.9306777232</v>
      </c>
    </row>
    <row r="72" spans="1:2" x14ac:dyDescent="0.25">
      <c r="A72" s="1">
        <v>7.625</v>
      </c>
      <c r="B72" s="1">
        <v>3576.4013812898202</v>
      </c>
    </row>
    <row r="73" spans="1:2" x14ac:dyDescent="0.25">
      <c r="A73" s="1">
        <v>7.75</v>
      </c>
      <c r="B73" s="1">
        <v>3657.3187031000002</v>
      </c>
    </row>
    <row r="74" spans="1:2" x14ac:dyDescent="0.25">
      <c r="A74" s="1">
        <v>7.875</v>
      </c>
      <c r="B74" s="1">
        <v>3653.4770548460601</v>
      </c>
    </row>
    <row r="75" spans="1:2" x14ac:dyDescent="0.25">
      <c r="A75" s="1">
        <v>8</v>
      </c>
      <c r="B75" s="1">
        <v>3699.0223816412499</v>
      </c>
    </row>
    <row r="76" spans="1:2" x14ac:dyDescent="0.25">
      <c r="A76" s="1">
        <v>8.125</v>
      </c>
      <c r="B76" s="1">
        <v>3701.6926676478902</v>
      </c>
    </row>
    <row r="77" spans="1:2" x14ac:dyDescent="0.25">
      <c r="A77" s="1">
        <v>8.25</v>
      </c>
      <c r="B77" s="1">
        <v>3718.26370928601</v>
      </c>
    </row>
    <row r="78" spans="1:2" x14ac:dyDescent="0.25">
      <c r="A78" s="1">
        <v>8.375</v>
      </c>
      <c r="B78" s="1">
        <v>3793.18615504428</v>
      </c>
    </row>
    <row r="79" spans="1:2" x14ac:dyDescent="0.25">
      <c r="A79" s="1">
        <v>8.5</v>
      </c>
      <c r="B79" s="1">
        <v>3854.7576063729698</v>
      </c>
    </row>
    <row r="80" spans="1:2" x14ac:dyDescent="0.25">
      <c r="A80" s="1">
        <v>8.625</v>
      </c>
      <c r="B80" s="1">
        <v>3887.7952091388502</v>
      </c>
    </row>
    <row r="81" spans="1:2" x14ac:dyDescent="0.25">
      <c r="A81" s="1">
        <v>8.75</v>
      </c>
      <c r="B81" s="1">
        <v>3888.17962572346</v>
      </c>
    </row>
    <row r="82" spans="1:2" x14ac:dyDescent="0.25">
      <c r="A82" s="1">
        <v>8.875</v>
      </c>
      <c r="B82" s="1">
        <v>3820.3748288234701</v>
      </c>
    </row>
    <row r="83" spans="1:2" x14ac:dyDescent="0.25">
      <c r="A83" s="1">
        <v>9</v>
      </c>
      <c r="B83" s="1">
        <v>3689.98219086679</v>
      </c>
    </row>
    <row r="84" spans="1:2" x14ac:dyDescent="0.25">
      <c r="A84" s="1">
        <v>9.125</v>
      </c>
      <c r="B84" s="1">
        <v>3564.66530023822</v>
      </c>
    </row>
    <row r="85" spans="1:2" x14ac:dyDescent="0.25">
      <c r="A85" s="1">
        <v>9.25</v>
      </c>
      <c r="B85" s="1">
        <v>3449.87840523873</v>
      </c>
    </row>
    <row r="86" spans="1:2" x14ac:dyDescent="0.25">
      <c r="A86" s="1">
        <v>9.375</v>
      </c>
      <c r="B86" s="1">
        <v>3415.7696204324302</v>
      </c>
    </row>
    <row r="87" spans="1:2" x14ac:dyDescent="0.25">
      <c r="A87" s="1">
        <v>9.5</v>
      </c>
      <c r="B87" s="1">
        <v>3408.15588835364</v>
      </c>
    </row>
    <row r="88" spans="1:2" x14ac:dyDescent="0.25">
      <c r="A88" s="1">
        <v>9.625</v>
      </c>
      <c r="B88" s="1">
        <v>3391.3419161666998</v>
      </c>
    </row>
    <row r="89" spans="1:2" x14ac:dyDescent="0.25">
      <c r="A89" s="1">
        <v>9.75</v>
      </c>
      <c r="B89" s="1">
        <v>3327.0999760855898</v>
      </c>
    </row>
    <row r="90" spans="1:2" x14ac:dyDescent="0.25">
      <c r="A90" s="1">
        <v>9.875</v>
      </c>
      <c r="B90" s="1">
        <v>3314.4398828953999</v>
      </c>
    </row>
    <row r="91" spans="1:2" x14ac:dyDescent="0.25">
      <c r="A91" s="1">
        <v>10</v>
      </c>
      <c r="B91" s="1">
        <v>3360.4035666585701</v>
      </c>
    </row>
    <row r="92" spans="1:2" x14ac:dyDescent="0.25">
      <c r="A92" s="1">
        <v>10.125</v>
      </c>
      <c r="B92" s="1">
        <v>3412.73702554089</v>
      </c>
    </row>
    <row r="93" spans="1:2" x14ac:dyDescent="0.25">
      <c r="A93" s="1">
        <v>10.25</v>
      </c>
      <c r="B93" s="1">
        <v>3529.3065575888099</v>
      </c>
    </row>
    <row r="94" spans="1:2" x14ac:dyDescent="0.25">
      <c r="A94" s="1">
        <v>10.375</v>
      </c>
      <c r="B94" s="1">
        <v>3553.5097570468802</v>
      </c>
    </row>
    <row r="95" spans="1:2" x14ac:dyDescent="0.25">
      <c r="A95" s="1">
        <v>10.5</v>
      </c>
      <c r="B95" s="1">
        <v>3619.4593429351498</v>
      </c>
    </row>
    <row r="96" spans="1:2" x14ac:dyDescent="0.25">
      <c r="A96" s="1">
        <v>10.625</v>
      </c>
      <c r="B96" s="1">
        <v>3615.05208847623</v>
      </c>
    </row>
    <row r="97" spans="1:2" x14ac:dyDescent="0.25">
      <c r="A97" s="1">
        <v>10.75</v>
      </c>
      <c r="B97" s="1">
        <v>3553.3636755257899</v>
      </c>
    </row>
    <row r="98" spans="1:2" x14ac:dyDescent="0.25">
      <c r="A98" s="1">
        <v>10.875</v>
      </c>
      <c r="B98" s="1">
        <v>3612.4012701806701</v>
      </c>
    </row>
    <row r="99" spans="1:2" x14ac:dyDescent="0.25">
      <c r="A99" s="1">
        <v>11</v>
      </c>
      <c r="B99" s="1">
        <v>3587.6451128550598</v>
      </c>
    </row>
    <row r="100" spans="1:2" x14ac:dyDescent="0.25">
      <c r="A100" s="1">
        <v>11.125</v>
      </c>
      <c r="B100" s="1">
        <v>3599.0454645817899</v>
      </c>
    </row>
    <row r="101" spans="1:2" x14ac:dyDescent="0.25">
      <c r="A101" s="1">
        <v>11.25</v>
      </c>
      <c r="B101" s="1">
        <v>3643.9862676582102</v>
      </c>
    </row>
    <row r="102" spans="1:2" x14ac:dyDescent="0.25">
      <c r="A102" s="1">
        <v>11.375</v>
      </c>
      <c r="B102" s="1">
        <v>3595.9604767210899</v>
      </c>
    </row>
    <row r="103" spans="1:2" x14ac:dyDescent="0.25">
      <c r="A103" s="1">
        <v>11.5</v>
      </c>
      <c r="B103" s="1">
        <v>3623.4314326556</v>
      </c>
    </row>
    <row r="104" spans="1:2" x14ac:dyDescent="0.25">
      <c r="A104" s="1">
        <v>11.625</v>
      </c>
      <c r="B104" s="1">
        <v>3604.9054227235802</v>
      </c>
    </row>
    <row r="105" spans="1:2" x14ac:dyDescent="0.25">
      <c r="A105" s="1">
        <v>11.75</v>
      </c>
      <c r="B105" s="1">
        <v>3625.6018643522302</v>
      </c>
    </row>
    <row r="106" spans="1:2" x14ac:dyDescent="0.25">
      <c r="A106" s="1">
        <v>11.875</v>
      </c>
      <c r="B106" s="1">
        <v>3632.3342553890002</v>
      </c>
    </row>
    <row r="107" spans="1:2" x14ac:dyDescent="0.25">
      <c r="A107" s="1">
        <v>12</v>
      </c>
      <c r="B107" s="1">
        <v>3640.5607336725102</v>
      </c>
    </row>
    <row r="108" spans="1:2" x14ac:dyDescent="0.25">
      <c r="A108" s="1">
        <v>12.125</v>
      </c>
      <c r="B108" s="1">
        <v>3623.5531041547301</v>
      </c>
    </row>
    <row r="109" spans="1:2" x14ac:dyDescent="0.25">
      <c r="A109" s="1">
        <v>12.25</v>
      </c>
      <c r="B109" s="1">
        <v>3549.1985135822902</v>
      </c>
    </row>
    <row r="110" spans="1:2" x14ac:dyDescent="0.25">
      <c r="A110" s="1">
        <v>12.375</v>
      </c>
      <c r="B110" s="1">
        <v>3579.4025857071001</v>
      </c>
    </row>
    <row r="111" spans="1:2" x14ac:dyDescent="0.25">
      <c r="A111" s="1">
        <v>12.5</v>
      </c>
      <c r="B111" s="1">
        <v>3520.7789909696698</v>
      </c>
    </row>
    <row r="112" spans="1:2" x14ac:dyDescent="0.25">
      <c r="A112" s="1">
        <v>12.625</v>
      </c>
      <c r="B112" s="1">
        <v>3502.72775826408</v>
      </c>
    </row>
    <row r="113" spans="1:2" x14ac:dyDescent="0.25">
      <c r="A113" s="1">
        <v>12.75</v>
      </c>
      <c r="B113" s="1">
        <v>3483.1160925015702</v>
      </c>
    </row>
    <row r="114" spans="1:2" x14ac:dyDescent="0.25">
      <c r="A114" s="1">
        <v>12.875</v>
      </c>
      <c r="B114" s="1">
        <v>3489.1360023171801</v>
      </c>
    </row>
    <row r="115" spans="1:2" x14ac:dyDescent="0.25">
      <c r="A115" s="1">
        <v>13</v>
      </c>
      <c r="B115" s="1">
        <v>3520.77805175189</v>
      </c>
    </row>
    <row r="116" spans="1:2" x14ac:dyDescent="0.25">
      <c r="A116" s="1">
        <v>13.125</v>
      </c>
      <c r="B116" s="1">
        <v>3525.7002633551901</v>
      </c>
    </row>
    <row r="117" spans="1:2" x14ac:dyDescent="0.25">
      <c r="A117" s="1">
        <v>13.25</v>
      </c>
      <c r="B117" s="1">
        <v>3589.9688026326298</v>
      </c>
    </row>
    <row r="118" spans="1:2" x14ac:dyDescent="0.25">
      <c r="A118" s="1">
        <v>13.375</v>
      </c>
      <c r="B118" s="1">
        <v>3608.1030171686598</v>
      </c>
    </row>
    <row r="119" spans="1:2" x14ac:dyDescent="0.25">
      <c r="A119" s="1">
        <v>13.5</v>
      </c>
      <c r="B119" s="1">
        <v>3649.5100727231602</v>
      </c>
    </row>
    <row r="120" spans="1:2" x14ac:dyDescent="0.25">
      <c r="A120" s="1">
        <v>13.625</v>
      </c>
      <c r="B120" s="1">
        <v>3701.4662294797299</v>
      </c>
    </row>
    <row r="121" spans="1:2" x14ac:dyDescent="0.25">
      <c r="A121" s="1">
        <v>13.75</v>
      </c>
      <c r="B121" s="1">
        <v>3745.8087426816801</v>
      </c>
    </row>
    <row r="122" spans="1:2" x14ac:dyDescent="0.25">
      <c r="A122" s="1">
        <v>13.875</v>
      </c>
      <c r="B122" s="1">
        <v>3772.5589889436701</v>
      </c>
    </row>
    <row r="123" spans="1:2" x14ac:dyDescent="0.25">
      <c r="A123" s="1">
        <v>14</v>
      </c>
      <c r="B123" s="1">
        <v>3866.5746279434802</v>
      </c>
    </row>
    <row r="124" spans="1:2" x14ac:dyDescent="0.25">
      <c r="A124" s="1">
        <v>14.125</v>
      </c>
      <c r="B124" s="1">
        <v>3848.9334524196502</v>
      </c>
    </row>
    <row r="125" spans="1:2" x14ac:dyDescent="0.25">
      <c r="A125" s="1">
        <v>14.25</v>
      </c>
      <c r="B125" s="1">
        <v>3828.6682514690001</v>
      </c>
    </row>
    <row r="126" spans="1:2" x14ac:dyDescent="0.25">
      <c r="A126" s="1">
        <v>14.375</v>
      </c>
      <c r="B126" s="1">
        <v>3773.2453767946699</v>
      </c>
    </row>
    <row r="127" spans="1:2" x14ac:dyDescent="0.25">
      <c r="A127" s="1">
        <v>14.5</v>
      </c>
      <c r="B127" s="1">
        <v>3672.5006763660499</v>
      </c>
    </row>
    <row r="128" spans="1:2" x14ac:dyDescent="0.25">
      <c r="A128" s="1">
        <v>14.625</v>
      </c>
      <c r="B128" s="1">
        <v>3582.0674414780901</v>
      </c>
    </row>
    <row r="129" spans="1:2" x14ac:dyDescent="0.25">
      <c r="A129" s="1">
        <v>14.75</v>
      </c>
      <c r="B129" s="1">
        <v>3597.34601546863</v>
      </c>
    </row>
    <row r="130" spans="1:2" x14ac:dyDescent="0.25">
      <c r="A130" s="1">
        <v>14.875</v>
      </c>
      <c r="B130" s="1">
        <v>3629.8112533635399</v>
      </c>
    </row>
    <row r="131" spans="1:2" x14ac:dyDescent="0.25">
      <c r="A131" s="1">
        <v>15</v>
      </c>
      <c r="B131" s="1">
        <v>3615.10848741768</v>
      </c>
    </row>
    <row r="132" spans="1:2" x14ac:dyDescent="0.25">
      <c r="A132" s="1">
        <v>15.125</v>
      </c>
      <c r="B132" s="1">
        <v>3682.1554177437602</v>
      </c>
    </row>
    <row r="133" spans="1:2" x14ac:dyDescent="0.25">
      <c r="A133" s="1">
        <v>15.25</v>
      </c>
      <c r="B133" s="1">
        <v>3591.0627285290698</v>
      </c>
    </row>
    <row r="134" spans="1:2" x14ac:dyDescent="0.25">
      <c r="A134" s="1">
        <v>15.375</v>
      </c>
      <c r="B134" s="1">
        <v>3592.1285425263</v>
      </c>
    </row>
    <row r="135" spans="1:2" x14ac:dyDescent="0.25">
      <c r="A135" s="1">
        <v>15.5</v>
      </c>
      <c r="B135" s="1">
        <v>3644.39028172197</v>
      </c>
    </row>
    <row r="136" spans="1:2" x14ac:dyDescent="0.25">
      <c r="A136" s="1">
        <v>15.625</v>
      </c>
      <c r="B136" s="1">
        <v>3536.6442081862301</v>
      </c>
    </row>
    <row r="137" spans="1:2" x14ac:dyDescent="0.25">
      <c r="A137" s="1">
        <v>15.75</v>
      </c>
      <c r="B137" s="1">
        <v>3526.9743611942999</v>
      </c>
    </row>
    <row r="138" spans="1:2" x14ac:dyDescent="0.25">
      <c r="A138" s="1">
        <v>15.875</v>
      </c>
      <c r="B138" s="1">
        <v>3571.7132587238102</v>
      </c>
    </row>
    <row r="139" spans="1:2" x14ac:dyDescent="0.25">
      <c r="A139" s="1">
        <v>16</v>
      </c>
      <c r="B139" s="1">
        <v>3672.3388900414898</v>
      </c>
    </row>
    <row r="140" spans="1:2" x14ac:dyDescent="0.25">
      <c r="A140" s="1">
        <v>16.125</v>
      </c>
      <c r="B140" s="1">
        <v>3731.40638420504</v>
      </c>
    </row>
    <row r="141" spans="1:2" x14ac:dyDescent="0.25">
      <c r="A141" s="1">
        <v>16.25</v>
      </c>
      <c r="B141" s="1">
        <v>3763.3001256963298</v>
      </c>
    </row>
    <row r="142" spans="1:2" x14ac:dyDescent="0.25">
      <c r="A142" s="1">
        <v>16.375</v>
      </c>
      <c r="B142" s="1">
        <v>3756.4861821884901</v>
      </c>
    </row>
    <row r="143" spans="1:2" x14ac:dyDescent="0.25">
      <c r="A143" s="1">
        <v>16.5</v>
      </c>
      <c r="B143" s="1">
        <v>3732.99123492136</v>
      </c>
    </row>
    <row r="144" spans="1:2" x14ac:dyDescent="0.25">
      <c r="A144" s="1">
        <v>16.625</v>
      </c>
      <c r="B144" s="1">
        <v>3762.1752396056199</v>
      </c>
    </row>
    <row r="145" spans="1:2" x14ac:dyDescent="0.25">
      <c r="A145" s="1">
        <v>16.75</v>
      </c>
      <c r="B145" s="1">
        <v>3710.4702232188401</v>
      </c>
    </row>
    <row r="146" spans="1:2" x14ac:dyDescent="0.25">
      <c r="A146" s="1">
        <v>16.875</v>
      </c>
      <c r="B146" s="1">
        <v>3672.5628333171799</v>
      </c>
    </row>
    <row r="147" spans="1:2" x14ac:dyDescent="0.25">
      <c r="A147" s="1">
        <v>17</v>
      </c>
      <c r="B147" s="1">
        <v>3586.6483934314901</v>
      </c>
    </row>
    <row r="148" spans="1:2" x14ac:dyDescent="0.25">
      <c r="A148" s="1">
        <v>17.125</v>
      </c>
      <c r="B148" s="1">
        <v>3567.9123255726799</v>
      </c>
    </row>
    <row r="149" spans="1:2" x14ac:dyDescent="0.25">
      <c r="A149" s="1">
        <v>17.25</v>
      </c>
      <c r="B149" s="1">
        <v>3582.6798426338501</v>
      </c>
    </row>
    <row r="150" spans="1:2" x14ac:dyDescent="0.25">
      <c r="A150" s="1">
        <v>17.375</v>
      </c>
      <c r="B150" s="1">
        <v>3554.6888143603301</v>
      </c>
    </row>
    <row r="151" spans="1:2" x14ac:dyDescent="0.25">
      <c r="A151" s="1">
        <v>17.5</v>
      </c>
      <c r="B151" s="1">
        <v>3544.0909965307301</v>
      </c>
    </row>
    <row r="152" spans="1:2" x14ac:dyDescent="0.25">
      <c r="A152" s="1">
        <v>17.625</v>
      </c>
      <c r="B152" s="1">
        <v>3549.8888365244202</v>
      </c>
    </row>
    <row r="153" spans="1:2" x14ac:dyDescent="0.25">
      <c r="A153" s="1">
        <v>17.75</v>
      </c>
      <c r="B153" s="1">
        <v>3590.1211977891398</v>
      </c>
    </row>
    <row r="154" spans="1:2" x14ac:dyDescent="0.25">
      <c r="A154" s="1">
        <v>17.875</v>
      </c>
      <c r="B154" s="1">
        <v>3605.9102499266801</v>
      </c>
    </row>
    <row r="155" spans="1:2" x14ac:dyDescent="0.25">
      <c r="A155" s="1">
        <v>18</v>
      </c>
      <c r="B155" s="1">
        <v>3750.3036679227098</v>
      </c>
    </row>
    <row r="156" spans="1:2" x14ac:dyDescent="0.25">
      <c r="A156" s="1">
        <v>18.125</v>
      </c>
      <c r="B156" s="1">
        <v>3830.7100233992301</v>
      </c>
    </row>
    <row r="157" spans="1:2" x14ac:dyDescent="0.25">
      <c r="A157" s="1">
        <v>18.25</v>
      </c>
      <c r="B157" s="1">
        <v>3793.2395397992</v>
      </c>
    </row>
    <row r="158" spans="1:2" x14ac:dyDescent="0.25">
      <c r="A158" s="1">
        <v>18.375</v>
      </c>
      <c r="B158" s="1">
        <v>3762.9981354311499</v>
      </c>
    </row>
    <row r="159" spans="1:2" x14ac:dyDescent="0.25">
      <c r="A159" s="1">
        <v>18.5</v>
      </c>
      <c r="B159" s="1">
        <v>3638.990586805</v>
      </c>
    </row>
    <row r="160" spans="1:2" x14ac:dyDescent="0.25">
      <c r="A160" s="1">
        <v>18.625</v>
      </c>
      <c r="B160" s="1">
        <v>3610.6930305615901</v>
      </c>
    </row>
    <row r="161" spans="1:2" x14ac:dyDescent="0.25">
      <c r="A161" s="1">
        <v>18.75</v>
      </c>
      <c r="B161" s="1">
        <v>3582.9959036699902</v>
      </c>
    </row>
    <row r="162" spans="1:2" x14ac:dyDescent="0.25">
      <c r="A162" s="1">
        <v>18.875</v>
      </c>
      <c r="B162" s="1">
        <v>3451.39701375406</v>
      </c>
    </row>
    <row r="163" spans="1:2" x14ac:dyDescent="0.25">
      <c r="A163" s="1">
        <v>19</v>
      </c>
      <c r="B163" s="1">
        <v>3403.7488110213999</v>
      </c>
    </row>
    <row r="164" spans="1:2" x14ac:dyDescent="0.25">
      <c r="A164" s="1">
        <v>19.125</v>
      </c>
      <c r="B164" s="1">
        <v>3390.0990359103398</v>
      </c>
    </row>
    <row r="165" spans="1:2" x14ac:dyDescent="0.25">
      <c r="A165" s="1">
        <v>19.25</v>
      </c>
      <c r="B165" s="1">
        <v>3427.5941948394302</v>
      </c>
    </row>
    <row r="166" spans="1:2" x14ac:dyDescent="0.25">
      <c r="A166" s="1">
        <v>19.375</v>
      </c>
      <c r="B166" s="1">
        <v>3456.89702010162</v>
      </c>
    </row>
    <row r="167" spans="1:2" x14ac:dyDescent="0.25">
      <c r="A167" s="1">
        <v>19.5</v>
      </c>
      <c r="B167" s="1">
        <v>3413.2627503265298</v>
      </c>
    </row>
    <row r="168" spans="1:2" x14ac:dyDescent="0.25">
      <c r="A168" s="1">
        <v>19.625</v>
      </c>
      <c r="B168" s="1">
        <v>5148.2079876559901</v>
      </c>
    </row>
    <row r="169" spans="1:2" x14ac:dyDescent="0.25">
      <c r="A169" s="1">
        <v>19.75</v>
      </c>
      <c r="B169" s="1">
        <v>5360.5767827585796</v>
      </c>
    </row>
    <row r="170" spans="1:2" x14ac:dyDescent="0.25">
      <c r="A170" s="1">
        <v>19.875</v>
      </c>
      <c r="B170" s="1">
        <v>5785.8507181400701</v>
      </c>
    </row>
    <row r="171" spans="1:2" x14ac:dyDescent="0.25">
      <c r="A171" s="1">
        <v>20</v>
      </c>
      <c r="B171" s="1">
        <v>5966.1218712074797</v>
      </c>
    </row>
    <row r="172" spans="1:2" x14ac:dyDescent="0.25">
      <c r="A172" s="1">
        <v>20.125</v>
      </c>
      <c r="B172" s="1">
        <v>5977.3009236330799</v>
      </c>
    </row>
    <row r="173" spans="1:2" x14ac:dyDescent="0.25">
      <c r="A173" s="1">
        <v>20.25</v>
      </c>
      <c r="B173" s="1">
        <v>6099.0250384989904</v>
      </c>
    </row>
    <row r="174" spans="1:2" x14ac:dyDescent="0.25">
      <c r="A174" s="1">
        <v>20.375</v>
      </c>
      <c r="B174" s="1">
        <v>6132.3897985379099</v>
      </c>
    </row>
    <row r="175" spans="1:2" x14ac:dyDescent="0.25">
      <c r="A175" s="1">
        <v>20.5</v>
      </c>
      <c r="B175" s="1">
        <v>6135.7726740138696</v>
      </c>
    </row>
    <row r="176" spans="1:2" x14ac:dyDescent="0.25">
      <c r="A176" s="1">
        <v>20.625</v>
      </c>
      <c r="B176" s="1">
        <v>6111.14886232553</v>
      </c>
    </row>
    <row r="177" spans="1:2" x14ac:dyDescent="0.25">
      <c r="A177" s="1">
        <v>20.75</v>
      </c>
      <c r="B177" s="1">
        <v>6158.9015823138698</v>
      </c>
    </row>
    <row r="178" spans="1:2" x14ac:dyDescent="0.25">
      <c r="A178" s="1">
        <v>20.875</v>
      </c>
      <c r="B178" s="1">
        <v>6181.1528643666898</v>
      </c>
    </row>
    <row r="179" spans="1:2" x14ac:dyDescent="0.25">
      <c r="A179" s="1">
        <v>21</v>
      </c>
      <c r="B179" s="1">
        <v>6089.7597204634703</v>
      </c>
    </row>
    <row r="180" spans="1:2" x14ac:dyDescent="0.25">
      <c r="A180" s="1">
        <v>21.125</v>
      </c>
      <c r="B180" s="1">
        <v>6228.5462475765898</v>
      </c>
    </row>
    <row r="181" spans="1:2" x14ac:dyDescent="0.25">
      <c r="A181" s="1">
        <v>21.25</v>
      </c>
      <c r="B181" s="1">
        <v>6114.5514899362397</v>
      </c>
    </row>
    <row r="182" spans="1:2" x14ac:dyDescent="0.25">
      <c r="A182" s="1">
        <v>21.375</v>
      </c>
      <c r="B182" s="1">
        <v>6091.8049701038699</v>
      </c>
    </row>
    <row r="183" spans="1:2" x14ac:dyDescent="0.25">
      <c r="A183" s="1">
        <v>21.5</v>
      </c>
      <c r="B183" s="1">
        <v>6153.7894437552004</v>
      </c>
    </row>
    <row r="184" spans="1:2" x14ac:dyDescent="0.25">
      <c r="A184" s="1">
        <v>21.625</v>
      </c>
      <c r="B184" s="1">
        <v>6347.9606275168699</v>
      </c>
    </row>
    <row r="185" spans="1:2" x14ac:dyDescent="0.25">
      <c r="A185" s="1">
        <v>21.75</v>
      </c>
      <c r="B185" s="1">
        <v>6425.39307680414</v>
      </c>
    </row>
    <row r="186" spans="1:2" x14ac:dyDescent="0.25">
      <c r="A186" s="1">
        <v>21.875</v>
      </c>
      <c r="B186" s="1">
        <v>6364.4938555645604</v>
      </c>
    </row>
    <row r="187" spans="1:2" x14ac:dyDescent="0.25">
      <c r="A187" s="1">
        <v>22</v>
      </c>
      <c r="B187" s="1">
        <v>6614.01660752929</v>
      </c>
    </row>
    <row r="188" spans="1:2" x14ac:dyDescent="0.25">
      <c r="A188" s="1">
        <v>22.125</v>
      </c>
      <c r="B188" s="1">
        <v>6590.0898794173299</v>
      </c>
    </row>
    <row r="189" spans="1:2" x14ac:dyDescent="0.25">
      <c r="A189" s="1">
        <v>22.25</v>
      </c>
      <c r="B189" s="1">
        <v>6710.3467621001701</v>
      </c>
    </row>
    <row r="190" spans="1:2" x14ac:dyDescent="0.25">
      <c r="A190" s="1">
        <v>22.375</v>
      </c>
      <c r="B190" s="1">
        <v>6840.1782507432499</v>
      </c>
    </row>
    <row r="191" spans="1:2" x14ac:dyDescent="0.25">
      <c r="A191" s="1">
        <v>22.5</v>
      </c>
      <c r="B191" s="1">
        <v>6898.4811293639304</v>
      </c>
    </row>
    <row r="192" spans="1:2" x14ac:dyDescent="0.25">
      <c r="A192" s="1">
        <v>22.625</v>
      </c>
      <c r="B192" s="1">
        <v>6933.5758764520697</v>
      </c>
    </row>
    <row r="193" spans="1:2" x14ac:dyDescent="0.25">
      <c r="A193" s="1">
        <v>22.75</v>
      </c>
      <c r="B193" s="1">
        <v>6854.6619118506096</v>
      </c>
    </row>
    <row r="194" spans="1:2" x14ac:dyDescent="0.25">
      <c r="A194" s="1">
        <v>22.875</v>
      </c>
      <c r="B194" s="1">
        <v>6758.66718976429</v>
      </c>
    </row>
    <row r="195" spans="1:2" x14ac:dyDescent="0.25">
      <c r="A195" s="1">
        <v>23</v>
      </c>
      <c r="B195" s="1">
        <v>6715.0695726439799</v>
      </c>
    </row>
    <row r="196" spans="1:2" x14ac:dyDescent="0.25">
      <c r="A196" s="1">
        <v>23.125</v>
      </c>
      <c r="B196" s="1">
        <v>6652.7655793253598</v>
      </c>
    </row>
    <row r="197" spans="1:2" x14ac:dyDescent="0.25">
      <c r="A197" s="1">
        <v>23.25</v>
      </c>
      <c r="B197" s="1">
        <v>6666.5332568111698</v>
      </c>
    </row>
    <row r="198" spans="1:2" x14ac:dyDescent="0.25">
      <c r="A198" s="1">
        <v>23.375</v>
      </c>
      <c r="B198" s="1">
        <v>6679.6950944780601</v>
      </c>
    </row>
    <row r="199" spans="1:2" x14ac:dyDescent="0.25">
      <c r="A199" s="1">
        <v>23.5</v>
      </c>
      <c r="B199" s="1">
        <v>6690.8834899267604</v>
      </c>
    </row>
    <row r="200" spans="1:2" x14ac:dyDescent="0.25">
      <c r="A200" s="1">
        <v>23.625</v>
      </c>
      <c r="B200" s="1">
        <v>6626.5378375098599</v>
      </c>
    </row>
    <row r="201" spans="1:2" x14ac:dyDescent="0.25">
      <c r="A201" s="1">
        <v>23.75</v>
      </c>
      <c r="B201" s="1">
        <v>6650.3288194914203</v>
      </c>
    </row>
    <row r="202" spans="1:2" x14ac:dyDescent="0.25">
      <c r="A202" s="1">
        <v>23.875</v>
      </c>
      <c r="B202" s="1">
        <v>6661.6503572378597</v>
      </c>
    </row>
    <row r="203" spans="1:2" x14ac:dyDescent="0.25">
      <c r="A203" s="1">
        <v>24</v>
      </c>
      <c r="B203" s="1">
        <v>6715.7623339607499</v>
      </c>
    </row>
    <row r="204" spans="1:2" x14ac:dyDescent="0.25">
      <c r="A204" s="1">
        <v>24.125</v>
      </c>
      <c r="B204" s="1">
        <v>6671.6470724549599</v>
      </c>
    </row>
    <row r="205" spans="1:2" x14ac:dyDescent="0.25">
      <c r="A205" s="1">
        <v>24.25</v>
      </c>
      <c r="B205" s="1">
        <v>6630.2066535765698</v>
      </c>
    </row>
    <row r="206" spans="1:2" x14ac:dyDescent="0.25">
      <c r="A206" s="1">
        <v>24.375</v>
      </c>
      <c r="B206" s="1">
        <v>6477.7330266037798</v>
      </c>
    </row>
    <row r="207" spans="1:2" x14ac:dyDescent="0.25">
      <c r="A207" s="1">
        <v>24.5</v>
      </c>
      <c r="B207" s="1">
        <v>6435.3785198319902</v>
      </c>
    </row>
    <row r="208" spans="1:2" x14ac:dyDescent="0.25">
      <c r="A208" s="1">
        <v>24.625</v>
      </c>
      <c r="B208" s="1">
        <v>6340.9759745313004</v>
      </c>
    </row>
    <row r="209" spans="1:2" x14ac:dyDescent="0.25">
      <c r="A209" s="1">
        <v>24.75</v>
      </c>
      <c r="B209" s="1">
        <v>6287.7708229814398</v>
      </c>
    </row>
    <row r="210" spans="1:2" x14ac:dyDescent="0.25">
      <c r="A210" s="1">
        <v>24.875</v>
      </c>
      <c r="B210" s="1">
        <v>6025.6538724502598</v>
      </c>
    </row>
    <row r="211" spans="1:2" x14ac:dyDescent="0.25">
      <c r="A211" s="1">
        <v>25</v>
      </c>
      <c r="B211" s="1">
        <v>6071.2775640476202</v>
      </c>
    </row>
    <row r="212" spans="1:2" x14ac:dyDescent="0.25">
      <c r="A212" s="1">
        <v>25.125</v>
      </c>
      <c r="B212" s="1">
        <v>5903.7181257923303</v>
      </c>
    </row>
    <row r="213" spans="1:2" x14ac:dyDescent="0.25">
      <c r="A213" s="1">
        <v>25.25</v>
      </c>
      <c r="B213" s="1">
        <v>5915.14768643143</v>
      </c>
    </row>
    <row r="214" spans="1:2" x14ac:dyDescent="0.25">
      <c r="A214" s="1">
        <v>25.375</v>
      </c>
      <c r="B214" s="1">
        <v>5868.8599434799498</v>
      </c>
    </row>
    <row r="215" spans="1:2" x14ac:dyDescent="0.25">
      <c r="A215" s="1">
        <v>25.5</v>
      </c>
      <c r="B215" s="1">
        <v>5831.0974617410502</v>
      </c>
    </row>
    <row r="216" spans="1:2" x14ac:dyDescent="0.25">
      <c r="A216" s="1">
        <v>25.625</v>
      </c>
      <c r="B216" s="1">
        <v>5568.0867235813203</v>
      </c>
    </row>
    <row r="217" spans="1:2" x14ac:dyDescent="0.25">
      <c r="A217" s="1">
        <v>25.75</v>
      </c>
      <c r="B217" s="1">
        <v>5498.8359449883901</v>
      </c>
    </row>
    <row r="218" spans="1:2" x14ac:dyDescent="0.25">
      <c r="A218" s="1">
        <v>25.875</v>
      </c>
      <c r="B218" s="1">
        <v>5587.7246038448302</v>
      </c>
    </row>
    <row r="219" spans="1:2" x14ac:dyDescent="0.25">
      <c r="A219" s="1">
        <v>26</v>
      </c>
      <c r="B219" s="1">
        <v>5646.9693512159101</v>
      </c>
    </row>
    <row r="220" spans="1:2" x14ac:dyDescent="0.25">
      <c r="A220" s="1">
        <v>26.125</v>
      </c>
      <c r="B220" s="1">
        <v>5735.7678694100796</v>
      </c>
    </row>
    <row r="221" spans="1:2" x14ac:dyDescent="0.25">
      <c r="A221" s="1">
        <v>26.25</v>
      </c>
      <c r="B221" s="1">
        <v>5832.3722481341701</v>
      </c>
    </row>
    <row r="222" spans="1:2" x14ac:dyDescent="0.25">
      <c r="A222" s="1">
        <v>26.375</v>
      </c>
      <c r="B222" s="1">
        <v>5985.7017130795102</v>
      </c>
    </row>
    <row r="223" spans="1:2" x14ac:dyDescent="0.25">
      <c r="A223" s="1">
        <v>26.5</v>
      </c>
      <c r="B223" s="1">
        <v>6047.4427175523197</v>
      </c>
    </row>
    <row r="224" spans="1:2" x14ac:dyDescent="0.25">
      <c r="A224" s="1">
        <v>26.625</v>
      </c>
      <c r="B224" s="1">
        <v>6239.68469783607</v>
      </c>
    </row>
    <row r="225" spans="1:2" x14ac:dyDescent="0.25">
      <c r="A225" s="1">
        <v>26.75</v>
      </c>
      <c r="B225" s="1">
        <v>6238.5006166278099</v>
      </c>
    </row>
    <row r="226" spans="1:2" x14ac:dyDescent="0.25">
      <c r="A226" s="1">
        <v>26.875</v>
      </c>
      <c r="B226" s="1">
        <v>6302.8598999644801</v>
      </c>
    </row>
    <row r="227" spans="1:2" x14ac:dyDescent="0.25">
      <c r="A227" s="1">
        <v>27</v>
      </c>
      <c r="B227" s="1">
        <v>6410.0836878284099</v>
      </c>
    </row>
    <row r="228" spans="1:2" x14ac:dyDescent="0.25">
      <c r="A228" s="1">
        <v>27.125</v>
      </c>
      <c r="B228" s="1">
        <v>6462.0626272162099</v>
      </c>
    </row>
    <row r="229" spans="1:2" x14ac:dyDescent="0.25">
      <c r="A229" s="1">
        <v>27.25</v>
      </c>
      <c r="B229" s="1">
        <v>6754.9323187976397</v>
      </c>
    </row>
    <row r="230" spans="1:2" x14ac:dyDescent="0.25">
      <c r="A230" s="1">
        <v>27.375</v>
      </c>
      <c r="B230" s="1">
        <v>6663.94205338546</v>
      </c>
    </row>
    <row r="231" spans="1:2" x14ac:dyDescent="0.25">
      <c r="A231" s="1">
        <v>27.5</v>
      </c>
      <c r="B231" s="1">
        <v>6570.4815088701398</v>
      </c>
    </row>
    <row r="232" spans="1:2" x14ac:dyDescent="0.25">
      <c r="A232" s="1">
        <v>27.625</v>
      </c>
      <c r="B232" s="1">
        <v>6433.4093295149096</v>
      </c>
    </row>
    <row r="233" spans="1:2" x14ac:dyDescent="0.25">
      <c r="A233" s="1">
        <v>27.75</v>
      </c>
      <c r="B233" s="1">
        <v>6450.8944103549502</v>
      </c>
    </row>
    <row r="234" spans="1:2" x14ac:dyDescent="0.25">
      <c r="A234" s="1">
        <v>27.875</v>
      </c>
      <c r="B234" s="1">
        <v>6659.55376068235</v>
      </c>
    </row>
    <row r="235" spans="1:2" x14ac:dyDescent="0.25">
      <c r="A235" s="1">
        <v>28</v>
      </c>
      <c r="B235" s="1">
        <v>6607.4978028947098</v>
      </c>
    </row>
    <row r="236" spans="1:2" x14ac:dyDescent="0.25">
      <c r="A236" s="1">
        <v>28.125</v>
      </c>
      <c r="B236" s="1">
        <v>6688.5996911701995</v>
      </c>
    </row>
    <row r="237" spans="1:2" x14ac:dyDescent="0.25">
      <c r="A237" s="1">
        <v>28.25</v>
      </c>
      <c r="B237" s="1">
        <v>6713.32592556503</v>
      </c>
    </row>
    <row r="238" spans="1:2" x14ac:dyDescent="0.25">
      <c r="A238" s="1">
        <v>28.375</v>
      </c>
      <c r="B238" s="1">
        <v>6668.46155847101</v>
      </c>
    </row>
    <row r="239" spans="1:2" x14ac:dyDescent="0.25">
      <c r="A239" s="1">
        <v>28.5</v>
      </c>
      <c r="B239" s="1">
        <v>6787.8988828224401</v>
      </c>
    </row>
    <row r="240" spans="1:2" x14ac:dyDescent="0.25">
      <c r="A240" s="1">
        <v>28.625</v>
      </c>
      <c r="B240" s="1">
        <v>6856.1775156093099</v>
      </c>
    </row>
    <row r="241" spans="1:2" x14ac:dyDescent="0.25">
      <c r="A241" s="1">
        <v>28.75</v>
      </c>
      <c r="B241" s="1">
        <v>6560.6490702229303</v>
      </c>
    </row>
    <row r="242" spans="1:2" x14ac:dyDescent="0.25">
      <c r="A242" s="1">
        <v>28.875</v>
      </c>
      <c r="B242" s="1">
        <v>6594.8694157726804</v>
      </c>
    </row>
    <row r="243" spans="1:2" x14ac:dyDescent="0.25">
      <c r="A243" s="1">
        <v>29</v>
      </c>
      <c r="B243" s="1">
        <v>6432.2501857877996</v>
      </c>
    </row>
    <row r="244" spans="1:2" x14ac:dyDescent="0.25">
      <c r="A244" s="1">
        <v>29.125</v>
      </c>
      <c r="B244" s="1">
        <v>6451.5391718547298</v>
      </c>
    </row>
    <row r="245" spans="1:2" x14ac:dyDescent="0.25">
      <c r="A245" s="1">
        <v>29.25</v>
      </c>
      <c r="B245" s="1">
        <v>6397.0188525775402</v>
      </c>
    </row>
    <row r="246" spans="1:2" x14ac:dyDescent="0.25">
      <c r="A246" s="1">
        <v>29.375</v>
      </c>
      <c r="B246" s="1">
        <v>6330.53748111812</v>
      </c>
    </row>
    <row r="247" spans="1:2" x14ac:dyDescent="0.25">
      <c r="A247" s="1">
        <v>29.5</v>
      </c>
      <c r="B247" s="1">
        <v>6289.48406089745</v>
      </c>
    </row>
    <row r="248" spans="1:2" x14ac:dyDescent="0.25">
      <c r="A248" s="1">
        <v>29.625</v>
      </c>
      <c r="B248" s="1">
        <v>6394.3632730899199</v>
      </c>
    </row>
    <row r="249" spans="1:2" x14ac:dyDescent="0.25">
      <c r="A249" s="1">
        <v>29.75</v>
      </c>
      <c r="B249" s="1">
        <v>6343.4247523099102</v>
      </c>
    </row>
    <row r="250" spans="1:2" x14ac:dyDescent="0.25">
      <c r="A250" s="1">
        <v>29.875</v>
      </c>
      <c r="B250" s="1">
        <v>6269.6575244180503</v>
      </c>
    </row>
    <row r="251" spans="1:2" x14ac:dyDescent="0.25">
      <c r="A251" s="1">
        <v>30</v>
      </c>
      <c r="B251" s="1">
        <v>6556.6900471986</v>
      </c>
    </row>
    <row r="252" spans="1:2" x14ac:dyDescent="0.25">
      <c r="A252" s="17" t="s">
        <v>29</v>
      </c>
      <c r="B252" s="17">
        <f>AVERAGE(B11:B251)</f>
        <v>4663.7692421760266</v>
      </c>
    </row>
    <row r="253" spans="1:2" x14ac:dyDescent="0.25">
      <c r="A253" s="17" t="s">
        <v>30</v>
      </c>
      <c r="B253" s="17">
        <f>STDEV(B11:B251)</f>
        <v>1259.7425948595003</v>
      </c>
    </row>
    <row r="254" spans="1:2" x14ac:dyDescent="0.25">
      <c r="A254" s="17" t="s">
        <v>31</v>
      </c>
      <c r="B254" s="17">
        <f>STDEV(B11:B251)/SQRT(241)</f>
        <v>81.147154003812432</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workbookViewId="0">
      <selection activeCell="C252" sqref="C252"/>
    </sheetView>
  </sheetViews>
  <sheetFormatPr defaultRowHeight="15" x14ac:dyDescent="0.25"/>
  <cols>
    <col min="1" max="1" width="30.140625" style="2" customWidth="1"/>
    <col min="2" max="3" width="38.5703125" style="2" customWidth="1"/>
  </cols>
  <sheetData>
    <row r="1" spans="1:3" ht="18" x14ac:dyDescent="0.35">
      <c r="A1" s="28" t="s">
        <v>0</v>
      </c>
      <c r="B1" s="30" t="s">
        <v>14</v>
      </c>
      <c r="C1" s="30"/>
    </row>
    <row r="2" spans="1:3" x14ac:dyDescent="0.25">
      <c r="A2" s="29"/>
      <c r="B2" s="10" t="s">
        <v>11</v>
      </c>
      <c r="C2" s="10" t="s">
        <v>28</v>
      </c>
    </row>
    <row r="3" spans="1:3" x14ac:dyDescent="0.25">
      <c r="A3" s="5" t="s">
        <v>1</v>
      </c>
      <c r="B3" s="31">
        <v>66</v>
      </c>
      <c r="C3" s="32"/>
    </row>
    <row r="4" spans="1:3" x14ac:dyDescent="0.25">
      <c r="A4" s="5" t="s">
        <v>2</v>
      </c>
      <c r="B4" s="31" t="s">
        <v>3</v>
      </c>
      <c r="C4" s="32"/>
    </row>
    <row r="5" spans="1:3" ht="31.5" x14ac:dyDescent="0.25">
      <c r="A5" s="6" t="s">
        <v>4</v>
      </c>
      <c r="B5" s="5">
        <v>4</v>
      </c>
      <c r="C5" s="5">
        <v>4</v>
      </c>
    </row>
    <row r="6" spans="1:3" x14ac:dyDescent="0.25">
      <c r="A6" s="6" t="s">
        <v>5</v>
      </c>
      <c r="B6" s="14">
        <v>46.508000000000003</v>
      </c>
      <c r="C6" s="14">
        <v>46.508000000000003</v>
      </c>
    </row>
    <row r="7" spans="1:3" ht="33" x14ac:dyDescent="0.25">
      <c r="A7" s="6" t="s">
        <v>6</v>
      </c>
      <c r="B7" s="5">
        <v>37.44</v>
      </c>
      <c r="C7" s="5">
        <v>37.44</v>
      </c>
    </row>
    <row r="8" spans="1:3" ht="33" x14ac:dyDescent="0.25">
      <c r="A8" s="6" t="s">
        <v>7</v>
      </c>
      <c r="B8" s="5">
        <v>32.226999999999997</v>
      </c>
      <c r="C8" s="5">
        <v>32.226999999999997</v>
      </c>
    </row>
    <row r="9" spans="1:3" x14ac:dyDescent="0.25">
      <c r="A9" s="5" t="s">
        <v>8</v>
      </c>
      <c r="B9" s="11">
        <v>85</v>
      </c>
      <c r="C9" s="11">
        <v>85</v>
      </c>
    </row>
    <row r="10" spans="1:3" s="3" customFormat="1" ht="18" x14ac:dyDescent="0.25">
      <c r="A10" s="8" t="s">
        <v>13</v>
      </c>
      <c r="B10" s="8" t="s">
        <v>20</v>
      </c>
      <c r="C10" s="8" t="s">
        <v>21</v>
      </c>
    </row>
    <row r="11" spans="1:3" x14ac:dyDescent="0.25">
      <c r="A11" s="1">
        <v>0</v>
      </c>
      <c r="B11" s="1">
        <v>3194.77374365688</v>
      </c>
      <c r="C11" s="1">
        <v>2796.0429199967198</v>
      </c>
    </row>
    <row r="12" spans="1:3" x14ac:dyDescent="0.25">
      <c r="A12" s="1">
        <v>0.125</v>
      </c>
      <c r="B12" s="1">
        <v>3129.9684579889799</v>
      </c>
      <c r="C12" s="1">
        <v>2686.5012852085501</v>
      </c>
    </row>
    <row r="13" spans="1:3" x14ac:dyDescent="0.25">
      <c r="A13" s="1">
        <v>0.25</v>
      </c>
      <c r="B13" s="1">
        <v>2983.86858942348</v>
      </c>
      <c r="C13" s="1">
        <v>2530.6700623322299</v>
      </c>
    </row>
    <row r="14" spans="1:3" x14ac:dyDescent="0.25">
      <c r="A14" s="1">
        <v>0.375</v>
      </c>
      <c r="B14" s="1">
        <v>2993.7623615986399</v>
      </c>
      <c r="C14" s="1">
        <v>2371.0649228070902</v>
      </c>
    </row>
    <row r="15" spans="1:3" x14ac:dyDescent="0.25">
      <c r="A15" s="1">
        <v>0.5</v>
      </c>
      <c r="B15" s="1">
        <v>2992.9471465612901</v>
      </c>
      <c r="C15" s="1">
        <v>2298.6020434781399</v>
      </c>
    </row>
    <row r="16" spans="1:3" x14ac:dyDescent="0.25">
      <c r="A16" s="1">
        <v>0.625</v>
      </c>
      <c r="B16" s="1">
        <v>2987.3748529274399</v>
      </c>
      <c r="C16" s="1">
        <v>2326.9677630776</v>
      </c>
    </row>
    <row r="17" spans="1:3" x14ac:dyDescent="0.25">
      <c r="A17" s="1">
        <v>0.75</v>
      </c>
      <c r="B17" s="1">
        <v>2950.4532265825901</v>
      </c>
      <c r="C17" s="1">
        <v>2330.60345601159</v>
      </c>
    </row>
    <row r="18" spans="1:3" x14ac:dyDescent="0.25">
      <c r="A18" s="1">
        <v>0.875</v>
      </c>
      <c r="B18" s="1">
        <v>2991.8961671541902</v>
      </c>
      <c r="C18" s="1">
        <v>2478.0757759737398</v>
      </c>
    </row>
    <row r="19" spans="1:3" x14ac:dyDescent="0.25">
      <c r="A19" s="1">
        <v>1</v>
      </c>
      <c r="B19" s="1">
        <v>2974.0240215397798</v>
      </c>
      <c r="C19" s="1">
        <v>2474.1249085068998</v>
      </c>
    </row>
    <row r="20" spans="1:3" x14ac:dyDescent="0.25">
      <c r="A20" s="1">
        <v>1.125</v>
      </c>
      <c r="B20" s="1">
        <v>2977.8707280877102</v>
      </c>
      <c r="C20" s="1">
        <v>2507.7160953979001</v>
      </c>
    </row>
    <row r="21" spans="1:3" x14ac:dyDescent="0.25">
      <c r="A21" s="1">
        <v>1.25</v>
      </c>
      <c r="B21" s="1">
        <v>2953.0529862906701</v>
      </c>
      <c r="C21" s="1">
        <v>2512.4450761642502</v>
      </c>
    </row>
    <row r="22" spans="1:3" x14ac:dyDescent="0.25">
      <c r="A22" s="1">
        <v>1.375</v>
      </c>
      <c r="B22" s="1">
        <v>2979.6840738424398</v>
      </c>
      <c r="C22" s="1">
        <v>2618.24799768609</v>
      </c>
    </row>
    <row r="23" spans="1:3" x14ac:dyDescent="0.25">
      <c r="A23" s="1">
        <v>1.5</v>
      </c>
      <c r="B23" s="1">
        <v>3056.1612252213999</v>
      </c>
      <c r="C23" s="1">
        <v>2679.5721602833501</v>
      </c>
    </row>
    <row r="24" spans="1:3" x14ac:dyDescent="0.25">
      <c r="A24" s="1">
        <v>1.625</v>
      </c>
      <c r="B24" s="1">
        <v>3127.7547431422099</v>
      </c>
      <c r="C24" s="1">
        <v>2603.0777007183201</v>
      </c>
    </row>
    <row r="25" spans="1:3" x14ac:dyDescent="0.25">
      <c r="A25" s="1">
        <v>1.75</v>
      </c>
      <c r="B25" s="1">
        <v>3121.85769085433</v>
      </c>
      <c r="C25" s="1">
        <v>2597.6286033625001</v>
      </c>
    </row>
    <row r="26" spans="1:3" x14ac:dyDescent="0.25">
      <c r="A26" s="1">
        <v>1.875</v>
      </c>
      <c r="B26" s="1">
        <v>3119.1467587357902</v>
      </c>
      <c r="C26" s="1">
        <v>2533.7940621605499</v>
      </c>
    </row>
    <row r="27" spans="1:3" x14ac:dyDescent="0.25">
      <c r="A27" s="1">
        <v>2</v>
      </c>
      <c r="B27" s="1">
        <v>3117.9900294569702</v>
      </c>
      <c r="C27" s="1">
        <v>2498.9263466049601</v>
      </c>
    </row>
    <row r="28" spans="1:3" x14ac:dyDescent="0.25">
      <c r="A28" s="1">
        <v>2.125</v>
      </c>
      <c r="B28" s="1">
        <v>3163.8635539264801</v>
      </c>
      <c r="C28" s="1">
        <v>2536.6954534188899</v>
      </c>
    </row>
    <row r="29" spans="1:3" x14ac:dyDescent="0.25">
      <c r="A29" s="1">
        <v>2.25</v>
      </c>
      <c r="B29" s="1">
        <v>3188.98175282592</v>
      </c>
      <c r="C29" s="1">
        <v>2554.0082136928299</v>
      </c>
    </row>
    <row r="30" spans="1:3" x14ac:dyDescent="0.25">
      <c r="A30" s="1">
        <v>2.375</v>
      </c>
      <c r="B30" s="1">
        <v>3195.2879036681002</v>
      </c>
      <c r="C30" s="1">
        <v>2550.6994309464098</v>
      </c>
    </row>
    <row r="31" spans="1:3" x14ac:dyDescent="0.25">
      <c r="A31" s="1">
        <v>2.5</v>
      </c>
      <c r="B31" s="1">
        <v>3188.9702066043301</v>
      </c>
      <c r="C31" s="1">
        <v>2462.1695275300999</v>
      </c>
    </row>
    <row r="32" spans="1:3" x14ac:dyDescent="0.25">
      <c r="A32" s="1">
        <v>2.625</v>
      </c>
      <c r="B32" s="1">
        <v>3172.7092446677102</v>
      </c>
      <c r="C32" s="1">
        <v>2493.39461465055</v>
      </c>
    </row>
    <row r="33" spans="1:3" x14ac:dyDescent="0.25">
      <c r="A33" s="1">
        <v>2.75</v>
      </c>
      <c r="B33" s="1">
        <v>3137.1458790841598</v>
      </c>
      <c r="C33" s="1">
        <v>2466.75133440641</v>
      </c>
    </row>
    <row r="34" spans="1:3" x14ac:dyDescent="0.25">
      <c r="A34" s="1">
        <v>2.875</v>
      </c>
      <c r="B34" s="1">
        <v>3199.6723636821498</v>
      </c>
      <c r="C34" s="1">
        <v>2446.8324488072599</v>
      </c>
    </row>
    <row r="35" spans="1:3" x14ac:dyDescent="0.25">
      <c r="A35" s="1">
        <v>3</v>
      </c>
      <c r="B35" s="1">
        <v>3246.0386141859399</v>
      </c>
      <c r="C35" s="1">
        <v>2315.9931810018102</v>
      </c>
    </row>
    <row r="36" spans="1:3" x14ac:dyDescent="0.25">
      <c r="A36" s="1">
        <v>3.125</v>
      </c>
      <c r="B36" s="1">
        <v>3287.6322989597102</v>
      </c>
      <c r="C36" s="1">
        <v>2284.24181526658</v>
      </c>
    </row>
    <row r="37" spans="1:3" x14ac:dyDescent="0.25">
      <c r="A37" s="1">
        <v>3.25</v>
      </c>
      <c r="B37" s="1">
        <v>3436.59757583583</v>
      </c>
      <c r="C37" s="1">
        <v>2221.02440595096</v>
      </c>
    </row>
    <row r="38" spans="1:3" x14ac:dyDescent="0.25">
      <c r="A38" s="1">
        <v>3.375</v>
      </c>
      <c r="B38" s="1">
        <v>3421.9155907068098</v>
      </c>
      <c r="C38" s="1">
        <v>1980.2800542334001</v>
      </c>
    </row>
    <row r="39" spans="1:3" x14ac:dyDescent="0.25">
      <c r="A39" s="1">
        <v>3.5</v>
      </c>
      <c r="B39" s="1">
        <v>3497.7405284516699</v>
      </c>
      <c r="C39" s="1">
        <v>1975.3581253121499</v>
      </c>
    </row>
    <row r="40" spans="1:3" x14ac:dyDescent="0.25">
      <c r="A40" s="1">
        <v>3.625</v>
      </c>
      <c r="B40" s="1">
        <v>3543.6217096438299</v>
      </c>
      <c r="C40" s="1">
        <v>2087.19174166618</v>
      </c>
    </row>
    <row r="41" spans="1:3" x14ac:dyDescent="0.25">
      <c r="A41" s="1">
        <v>3.75</v>
      </c>
      <c r="B41" s="1">
        <v>3593.5574512589401</v>
      </c>
      <c r="C41" s="1">
        <v>2107.3841450046102</v>
      </c>
    </row>
    <row r="42" spans="1:3" x14ac:dyDescent="0.25">
      <c r="A42" s="1">
        <v>3.875</v>
      </c>
      <c r="B42" s="1">
        <v>3567.9032245244398</v>
      </c>
      <c r="C42" s="1">
        <v>2053.4344093315699</v>
      </c>
    </row>
    <row r="43" spans="1:3" x14ac:dyDescent="0.25">
      <c r="A43" s="1">
        <v>4</v>
      </c>
      <c r="B43" s="1">
        <v>3450.0299222655999</v>
      </c>
      <c r="C43" s="1">
        <v>1955.19604491886</v>
      </c>
    </row>
    <row r="44" spans="1:3" x14ac:dyDescent="0.25">
      <c r="A44" s="1">
        <v>4.125</v>
      </c>
      <c r="B44" s="1">
        <v>3409.99367406381</v>
      </c>
      <c r="C44" s="1">
        <v>2088.6915962519702</v>
      </c>
    </row>
    <row r="45" spans="1:3" x14ac:dyDescent="0.25">
      <c r="A45" s="1">
        <v>4.25</v>
      </c>
      <c r="B45" s="1">
        <v>3397.00469458834</v>
      </c>
      <c r="C45" s="1">
        <v>2243.67147759403</v>
      </c>
    </row>
    <row r="46" spans="1:3" x14ac:dyDescent="0.25">
      <c r="A46" s="1">
        <v>4.375</v>
      </c>
      <c r="B46" s="1">
        <v>3325.5833312238801</v>
      </c>
      <c r="C46" s="1">
        <v>2238.643416417</v>
      </c>
    </row>
    <row r="47" spans="1:3" x14ac:dyDescent="0.25">
      <c r="A47" s="1">
        <v>4.5</v>
      </c>
      <c r="B47" s="1">
        <v>3305.4490471059798</v>
      </c>
      <c r="C47" s="1">
        <v>2182.41170060691</v>
      </c>
    </row>
    <row r="48" spans="1:3" x14ac:dyDescent="0.25">
      <c r="A48" s="1">
        <v>4.625</v>
      </c>
      <c r="B48" s="1">
        <v>3290.30153251927</v>
      </c>
      <c r="C48" s="1">
        <v>2186.1459412979898</v>
      </c>
    </row>
    <row r="49" spans="1:3" x14ac:dyDescent="0.25">
      <c r="A49" s="1">
        <v>4.75</v>
      </c>
      <c r="B49" s="1">
        <v>3246.7909086855102</v>
      </c>
      <c r="C49" s="1">
        <v>2082.4426083049998</v>
      </c>
    </row>
    <row r="50" spans="1:3" x14ac:dyDescent="0.25">
      <c r="A50" s="1">
        <v>4.875</v>
      </c>
      <c r="B50" s="1">
        <v>3219.9487670564199</v>
      </c>
      <c r="C50" s="1">
        <v>1856.88094515526</v>
      </c>
    </row>
    <row r="51" spans="1:3" x14ac:dyDescent="0.25">
      <c r="A51" s="1">
        <v>5</v>
      </c>
      <c r="B51" s="1">
        <v>3243.5865790576599</v>
      </c>
      <c r="C51" s="1">
        <v>1871.63372917016</v>
      </c>
    </row>
    <row r="52" spans="1:3" x14ac:dyDescent="0.25">
      <c r="A52" s="1">
        <v>5.125</v>
      </c>
      <c r="B52" s="1">
        <v>3266.91014249814</v>
      </c>
      <c r="C52" s="1">
        <v>2107.7044576605399</v>
      </c>
    </row>
    <row r="53" spans="1:3" x14ac:dyDescent="0.25">
      <c r="A53" s="1">
        <v>5.25</v>
      </c>
      <c r="B53" s="1">
        <v>3225.0777659493201</v>
      </c>
      <c r="C53" s="1">
        <v>2118.7344862377599</v>
      </c>
    </row>
    <row r="54" spans="1:3" x14ac:dyDescent="0.25">
      <c r="A54" s="1">
        <v>5.375</v>
      </c>
      <c r="B54" s="1">
        <v>3213.2441973924701</v>
      </c>
      <c r="C54" s="1">
        <v>2091.8047580350499</v>
      </c>
    </row>
    <row r="55" spans="1:3" x14ac:dyDescent="0.25">
      <c r="A55" s="1">
        <v>5.5</v>
      </c>
      <c r="B55" s="1">
        <v>3170.5273904759702</v>
      </c>
      <c r="C55" s="1">
        <v>2006.39713586277</v>
      </c>
    </row>
    <row r="56" spans="1:3" x14ac:dyDescent="0.25">
      <c r="A56" s="1">
        <v>5.625</v>
      </c>
      <c r="B56" s="1">
        <v>3135.4751952554702</v>
      </c>
      <c r="C56" s="1">
        <v>1912.55494212948</v>
      </c>
    </row>
    <row r="57" spans="1:3" x14ac:dyDescent="0.25">
      <c r="A57" s="1">
        <v>5.75</v>
      </c>
      <c r="B57" s="1">
        <v>3114.6397092471798</v>
      </c>
      <c r="C57" s="1">
        <v>1969.2868674189499</v>
      </c>
    </row>
    <row r="58" spans="1:3" x14ac:dyDescent="0.25">
      <c r="A58" s="1">
        <v>5.875</v>
      </c>
      <c r="B58" s="1">
        <v>3116.40231623719</v>
      </c>
      <c r="C58" s="1">
        <v>1872.32069254674</v>
      </c>
    </row>
    <row r="59" spans="1:3" x14ac:dyDescent="0.25">
      <c r="A59" s="1">
        <v>6</v>
      </c>
      <c r="B59" s="1">
        <v>3189.4593921892802</v>
      </c>
      <c r="C59" s="1">
        <v>1800.2762247578501</v>
      </c>
    </row>
    <row r="60" spans="1:3" x14ac:dyDescent="0.25">
      <c r="A60" s="1">
        <v>6.125</v>
      </c>
      <c r="B60" s="1">
        <v>3206.7094058982302</v>
      </c>
      <c r="C60" s="1">
        <v>1836.0577277377799</v>
      </c>
    </row>
    <row r="61" spans="1:3" x14ac:dyDescent="0.25">
      <c r="A61" s="1">
        <v>6.25</v>
      </c>
      <c r="B61" s="1">
        <v>3186.7517324099299</v>
      </c>
      <c r="C61" s="1">
        <v>1778.84712129017</v>
      </c>
    </row>
    <row r="62" spans="1:3" x14ac:dyDescent="0.25">
      <c r="A62" s="1">
        <v>6.375</v>
      </c>
      <c r="B62" s="1">
        <v>3132.10472967541</v>
      </c>
      <c r="C62" s="1">
        <v>1968.5430945062701</v>
      </c>
    </row>
    <row r="63" spans="1:3" x14ac:dyDescent="0.25">
      <c r="A63" s="1">
        <v>6.5</v>
      </c>
      <c r="B63" s="1">
        <v>3129.6467282910398</v>
      </c>
      <c r="C63" s="1">
        <v>2054.4132349162801</v>
      </c>
    </row>
    <row r="64" spans="1:3" x14ac:dyDescent="0.25">
      <c r="A64" s="1">
        <v>6.625</v>
      </c>
      <c r="B64" s="1">
        <v>3156.4093523141701</v>
      </c>
      <c r="C64" s="1">
        <v>1866.59566187112</v>
      </c>
    </row>
    <row r="65" spans="1:3" x14ac:dyDescent="0.25">
      <c r="A65" s="1">
        <v>6.75</v>
      </c>
      <c r="B65" s="1">
        <v>3200.8651732814001</v>
      </c>
      <c r="C65" s="1">
        <v>1770.0637225308601</v>
      </c>
    </row>
    <row r="66" spans="1:3" x14ac:dyDescent="0.25">
      <c r="A66" s="1">
        <v>6.875</v>
      </c>
      <c r="B66" s="1">
        <v>3248.8630061734598</v>
      </c>
      <c r="C66" s="1">
        <v>1906.64916772365</v>
      </c>
    </row>
    <row r="67" spans="1:3" x14ac:dyDescent="0.25">
      <c r="A67" s="1">
        <v>7</v>
      </c>
      <c r="B67" s="1">
        <v>3294.9062493672</v>
      </c>
      <c r="C67" s="1">
        <v>2136.7324292334802</v>
      </c>
    </row>
    <row r="68" spans="1:3" x14ac:dyDescent="0.25">
      <c r="A68" s="1">
        <v>7.125</v>
      </c>
      <c r="B68" s="1">
        <v>3255.2424705528902</v>
      </c>
      <c r="C68" s="1">
        <v>2206.0340736629701</v>
      </c>
    </row>
    <row r="69" spans="1:3" x14ac:dyDescent="0.25">
      <c r="A69" s="1">
        <v>7.25</v>
      </c>
      <c r="B69" s="1">
        <v>3240.5952390430002</v>
      </c>
      <c r="C69" s="1">
        <v>1902.5625113690301</v>
      </c>
    </row>
    <row r="70" spans="1:3" x14ac:dyDescent="0.25">
      <c r="A70" s="1">
        <v>7.375</v>
      </c>
      <c r="B70" s="1">
        <v>3264.3121546882498</v>
      </c>
      <c r="C70" s="1">
        <v>1849.0637240480901</v>
      </c>
    </row>
    <row r="71" spans="1:3" x14ac:dyDescent="0.25">
      <c r="A71" s="1">
        <v>7.5</v>
      </c>
      <c r="B71" s="1">
        <v>3302.6804958039002</v>
      </c>
      <c r="C71" s="1">
        <v>1977.6687707308799</v>
      </c>
    </row>
    <row r="72" spans="1:3" x14ac:dyDescent="0.25">
      <c r="A72" s="1">
        <v>7.625</v>
      </c>
      <c r="B72" s="1">
        <v>3223.5243940753198</v>
      </c>
      <c r="C72" s="1">
        <v>2017.4809988405</v>
      </c>
    </row>
    <row r="73" spans="1:3" x14ac:dyDescent="0.25">
      <c r="A73" s="1">
        <v>7.75</v>
      </c>
      <c r="B73" s="1">
        <v>3243.2266038764801</v>
      </c>
      <c r="C73" s="1">
        <v>1901.8421392433199</v>
      </c>
    </row>
    <row r="74" spans="1:3" x14ac:dyDescent="0.25">
      <c r="A74" s="1">
        <v>7.875</v>
      </c>
      <c r="B74" s="1">
        <v>3069.9625640415102</v>
      </c>
      <c r="C74" s="1">
        <v>2026.1106053574199</v>
      </c>
    </row>
    <row r="75" spans="1:3" x14ac:dyDescent="0.25">
      <c r="A75" s="1">
        <v>8</v>
      </c>
      <c r="B75" s="1">
        <v>3098.73820377129</v>
      </c>
      <c r="C75" s="1">
        <v>2210.1071201294899</v>
      </c>
    </row>
    <row r="76" spans="1:3" x14ac:dyDescent="0.25">
      <c r="A76" s="1">
        <v>8.125</v>
      </c>
      <c r="B76" s="1">
        <v>3041.9613493094298</v>
      </c>
      <c r="C76" s="1">
        <v>2215.3130549448401</v>
      </c>
    </row>
    <row r="77" spans="1:3" x14ac:dyDescent="0.25">
      <c r="A77" s="1">
        <v>8.25</v>
      </c>
      <c r="B77" s="1">
        <v>2957.0987006075202</v>
      </c>
      <c r="C77" s="1">
        <v>2084.5004738607699</v>
      </c>
    </row>
    <row r="78" spans="1:3" x14ac:dyDescent="0.25">
      <c r="A78" s="1">
        <v>8.375</v>
      </c>
      <c r="B78" s="1">
        <v>2920.9341790594499</v>
      </c>
      <c r="C78" s="1">
        <v>1978.04747153121</v>
      </c>
    </row>
    <row r="79" spans="1:3" x14ac:dyDescent="0.25">
      <c r="A79" s="1">
        <v>8.5</v>
      </c>
      <c r="B79" s="1">
        <v>2864.4404935345301</v>
      </c>
      <c r="C79" s="1">
        <v>1933.8054158161401</v>
      </c>
    </row>
    <row r="80" spans="1:3" x14ac:dyDescent="0.25">
      <c r="A80" s="1">
        <v>8.625</v>
      </c>
      <c r="B80" s="1">
        <v>2799.3781140533101</v>
      </c>
      <c r="C80" s="1">
        <v>1886.7006061992599</v>
      </c>
    </row>
    <row r="81" spans="1:3" x14ac:dyDescent="0.25">
      <c r="A81" s="1">
        <v>8.75</v>
      </c>
      <c r="B81" s="1">
        <v>2748.90601137154</v>
      </c>
      <c r="C81" s="1">
        <v>1846.64779608766</v>
      </c>
    </row>
    <row r="82" spans="1:3" x14ac:dyDescent="0.25">
      <c r="A82" s="1">
        <v>8.875</v>
      </c>
      <c r="B82" s="1">
        <v>2745.27695720679</v>
      </c>
      <c r="C82" s="1">
        <v>1776.3985047645201</v>
      </c>
    </row>
    <row r="83" spans="1:3" x14ac:dyDescent="0.25">
      <c r="A83" s="1">
        <v>9</v>
      </c>
      <c r="B83" s="1">
        <v>2750.5408939357499</v>
      </c>
      <c r="C83" s="1">
        <v>1708.11314400382</v>
      </c>
    </row>
    <row r="84" spans="1:3" x14ac:dyDescent="0.25">
      <c r="A84" s="1">
        <v>9.125</v>
      </c>
      <c r="B84" s="1">
        <v>2748.22151042311</v>
      </c>
      <c r="C84" s="1">
        <v>1692.78012312327</v>
      </c>
    </row>
    <row r="85" spans="1:3" x14ac:dyDescent="0.25">
      <c r="A85" s="1">
        <v>9.25</v>
      </c>
      <c r="B85" s="1">
        <v>2740.5127424017601</v>
      </c>
      <c r="C85" s="1">
        <v>1689.21785361563</v>
      </c>
    </row>
    <row r="86" spans="1:3" x14ac:dyDescent="0.25">
      <c r="A86" s="1">
        <v>9.375</v>
      </c>
      <c r="B86" s="1">
        <v>2704.8598223495501</v>
      </c>
      <c r="C86" s="1">
        <v>1667.0135490008199</v>
      </c>
    </row>
    <row r="87" spans="1:3" x14ac:dyDescent="0.25">
      <c r="A87" s="1">
        <v>9.5</v>
      </c>
      <c r="B87" s="1">
        <v>2653.8497313672301</v>
      </c>
      <c r="C87" s="1">
        <v>1702.1158648926901</v>
      </c>
    </row>
    <row r="88" spans="1:3" x14ac:dyDescent="0.25">
      <c r="A88" s="1">
        <v>9.625</v>
      </c>
      <c r="B88" s="1">
        <v>2647.2382970820299</v>
      </c>
      <c r="C88" s="1">
        <v>1704.6267018461899</v>
      </c>
    </row>
    <row r="89" spans="1:3" x14ac:dyDescent="0.25">
      <c r="A89" s="1">
        <v>9.75</v>
      </c>
      <c r="B89" s="1">
        <v>2652.9288988343701</v>
      </c>
      <c r="C89" s="1">
        <v>1663.0287728158</v>
      </c>
    </row>
    <row r="90" spans="1:3" x14ac:dyDescent="0.25">
      <c r="A90" s="1">
        <v>9.875</v>
      </c>
      <c r="B90" s="1">
        <v>2726.30024322606</v>
      </c>
      <c r="C90" s="1">
        <v>1583.3516295863201</v>
      </c>
    </row>
    <row r="91" spans="1:3" x14ac:dyDescent="0.25">
      <c r="A91" s="1">
        <v>10</v>
      </c>
      <c r="B91" s="1">
        <v>2715.4008833504399</v>
      </c>
      <c r="C91" s="1">
        <v>1501.4169694074201</v>
      </c>
    </row>
    <row r="92" spans="1:3" x14ac:dyDescent="0.25">
      <c r="A92" s="1">
        <v>10.125</v>
      </c>
      <c r="B92" s="1">
        <v>2700.5086879278701</v>
      </c>
      <c r="C92" s="1">
        <v>1382.6689070299601</v>
      </c>
    </row>
    <row r="93" spans="1:3" x14ac:dyDescent="0.25">
      <c r="A93" s="1">
        <v>10.25</v>
      </c>
      <c r="B93" s="1">
        <v>2689.9195337138399</v>
      </c>
      <c r="C93" s="1">
        <v>1381.7040715106</v>
      </c>
    </row>
    <row r="94" spans="1:3" x14ac:dyDescent="0.25">
      <c r="A94" s="1">
        <v>10.375</v>
      </c>
      <c r="B94" s="1">
        <v>2613.45774548484</v>
      </c>
      <c r="C94" s="1">
        <v>1289.0963357574101</v>
      </c>
    </row>
    <row r="95" spans="1:3" x14ac:dyDescent="0.25">
      <c r="A95" s="1">
        <v>10.5</v>
      </c>
      <c r="B95" s="1">
        <v>2581.8408258019699</v>
      </c>
      <c r="C95" s="1">
        <v>1218.9476887575599</v>
      </c>
    </row>
    <row r="96" spans="1:3" x14ac:dyDescent="0.25">
      <c r="A96" s="1">
        <v>10.625</v>
      </c>
      <c r="B96" s="1">
        <v>2537.51056754619</v>
      </c>
      <c r="C96" s="1">
        <v>1222.1729178897001</v>
      </c>
    </row>
    <row r="97" spans="1:3" x14ac:dyDescent="0.25">
      <c r="A97" s="1">
        <v>10.75</v>
      </c>
      <c r="B97" s="1">
        <v>2510.0256666718501</v>
      </c>
      <c r="C97" s="1">
        <v>1233.4194697384601</v>
      </c>
    </row>
    <row r="98" spans="1:3" x14ac:dyDescent="0.25">
      <c r="A98" s="1">
        <v>10.875</v>
      </c>
      <c r="B98" s="1">
        <v>2469.4367313949501</v>
      </c>
      <c r="C98" s="1">
        <v>1189.7682003739201</v>
      </c>
    </row>
    <row r="99" spans="1:3" x14ac:dyDescent="0.25">
      <c r="A99" s="1">
        <v>11</v>
      </c>
      <c r="B99" s="1">
        <v>2462.6004672316299</v>
      </c>
      <c r="C99" s="1">
        <v>1219.0242790396801</v>
      </c>
    </row>
    <row r="100" spans="1:3" x14ac:dyDescent="0.25">
      <c r="A100" s="1">
        <v>11.125</v>
      </c>
      <c r="B100" s="1">
        <v>2457.4303462850999</v>
      </c>
      <c r="C100" s="1">
        <v>1215.49379874699</v>
      </c>
    </row>
    <row r="101" spans="1:3" x14ac:dyDescent="0.25">
      <c r="A101" s="1">
        <v>11.25</v>
      </c>
      <c r="B101" s="1">
        <v>2477.7016915487202</v>
      </c>
      <c r="C101" s="1">
        <v>1257.2747134755</v>
      </c>
    </row>
    <row r="102" spans="1:3" x14ac:dyDescent="0.25">
      <c r="A102" s="1">
        <v>11.375</v>
      </c>
      <c r="B102" s="1">
        <v>2496.42227457952</v>
      </c>
      <c r="C102" s="1">
        <v>1271.6617571720401</v>
      </c>
    </row>
    <row r="103" spans="1:3" x14ac:dyDescent="0.25">
      <c r="A103" s="1">
        <v>11.5</v>
      </c>
      <c r="B103" s="1">
        <v>2510.1503372498901</v>
      </c>
      <c r="C103" s="1">
        <v>1245.16276556854</v>
      </c>
    </row>
    <row r="104" spans="1:3" x14ac:dyDescent="0.25">
      <c r="A104" s="1">
        <v>11.625</v>
      </c>
      <c r="B104" s="1">
        <v>2541.2954356928199</v>
      </c>
      <c r="C104" s="1">
        <v>1280.15099504045</v>
      </c>
    </row>
    <row r="105" spans="1:3" x14ac:dyDescent="0.25">
      <c r="A105" s="1">
        <v>11.75</v>
      </c>
      <c r="B105" s="1">
        <v>2513.1000587107101</v>
      </c>
      <c r="C105" s="1">
        <v>1271.3606952412599</v>
      </c>
    </row>
    <row r="106" spans="1:3" x14ac:dyDescent="0.25">
      <c r="A106" s="1">
        <v>11.875</v>
      </c>
      <c r="B106" s="1">
        <v>2498.5854563831399</v>
      </c>
      <c r="C106" s="1">
        <v>1206.2413909207601</v>
      </c>
    </row>
    <row r="107" spans="1:3" x14ac:dyDescent="0.25">
      <c r="A107" s="1">
        <v>12</v>
      </c>
      <c r="B107" s="1">
        <v>2499.1565632987599</v>
      </c>
      <c r="C107" s="1">
        <v>1215.58969945233</v>
      </c>
    </row>
    <row r="108" spans="1:3" x14ac:dyDescent="0.25">
      <c r="A108" s="1">
        <v>12.125</v>
      </c>
      <c r="B108" s="1">
        <v>2512.7791431475198</v>
      </c>
      <c r="C108" s="1">
        <v>1223.5188891349101</v>
      </c>
    </row>
    <row r="109" spans="1:3" x14ac:dyDescent="0.25">
      <c r="A109" s="1">
        <v>12.25</v>
      </c>
      <c r="B109" s="1">
        <v>2500.9182235558301</v>
      </c>
      <c r="C109" s="1">
        <v>1245.8859088069701</v>
      </c>
    </row>
    <row r="110" spans="1:3" x14ac:dyDescent="0.25">
      <c r="A110" s="1">
        <v>12.375</v>
      </c>
      <c r="B110" s="1">
        <v>2491.8185894026701</v>
      </c>
      <c r="C110" s="1">
        <v>1244.24836838286</v>
      </c>
    </row>
    <row r="111" spans="1:3" x14ac:dyDescent="0.25">
      <c r="A111" s="1">
        <v>12.5</v>
      </c>
      <c r="B111" s="1">
        <v>2461.3692109732801</v>
      </c>
      <c r="C111" s="1">
        <v>1239.9658242585699</v>
      </c>
    </row>
    <row r="112" spans="1:3" x14ac:dyDescent="0.25">
      <c r="A112" s="1">
        <v>12.625</v>
      </c>
      <c r="B112" s="1">
        <v>2469.0373643201501</v>
      </c>
      <c r="C112" s="1">
        <v>1213.80060648787</v>
      </c>
    </row>
    <row r="113" spans="1:3" x14ac:dyDescent="0.25">
      <c r="A113" s="1">
        <v>12.75</v>
      </c>
      <c r="B113" s="1">
        <v>2483.2626747507502</v>
      </c>
      <c r="C113" s="1">
        <v>1205.64845266513</v>
      </c>
    </row>
    <row r="114" spans="1:3" x14ac:dyDescent="0.25">
      <c r="A114" s="1">
        <v>12.875</v>
      </c>
      <c r="B114" s="1">
        <v>2490.4869207584202</v>
      </c>
      <c r="C114" s="1">
        <v>1177.56030868074</v>
      </c>
    </row>
    <row r="115" spans="1:3" x14ac:dyDescent="0.25">
      <c r="A115" s="1">
        <v>13</v>
      </c>
      <c r="B115" s="1">
        <v>2479.1608873516402</v>
      </c>
      <c r="C115" s="1">
        <v>1185.96978020906</v>
      </c>
    </row>
    <row r="116" spans="1:3" x14ac:dyDescent="0.25">
      <c r="A116" s="1">
        <v>13.125</v>
      </c>
      <c r="B116" s="1">
        <v>2474.8531355557402</v>
      </c>
      <c r="C116" s="1">
        <v>1178.4732956492701</v>
      </c>
    </row>
    <row r="117" spans="1:3" x14ac:dyDescent="0.25">
      <c r="A117" s="1">
        <v>13.25</v>
      </c>
      <c r="B117" s="1">
        <v>2475.1022711062301</v>
      </c>
      <c r="C117" s="1">
        <v>1165.7044309375499</v>
      </c>
    </row>
    <row r="118" spans="1:3" x14ac:dyDescent="0.25">
      <c r="A118" s="1">
        <v>13.375</v>
      </c>
      <c r="B118" s="1">
        <v>2520.10867899809</v>
      </c>
      <c r="C118" s="1">
        <v>1112.9146296481499</v>
      </c>
    </row>
    <row r="119" spans="1:3" x14ac:dyDescent="0.25">
      <c r="A119" s="1">
        <v>13.5</v>
      </c>
      <c r="B119" s="1">
        <v>2554.2894600382201</v>
      </c>
      <c r="C119" s="1">
        <v>1097.6083810088301</v>
      </c>
    </row>
    <row r="120" spans="1:3" x14ac:dyDescent="0.25">
      <c r="A120" s="1">
        <v>13.625</v>
      </c>
      <c r="B120" s="1">
        <v>2526.4380482237402</v>
      </c>
      <c r="C120" s="1">
        <v>1129.8622578834199</v>
      </c>
    </row>
    <row r="121" spans="1:3" x14ac:dyDescent="0.25">
      <c r="A121" s="1">
        <v>13.75</v>
      </c>
      <c r="B121" s="1">
        <v>2436.2051346614398</v>
      </c>
      <c r="C121" s="1">
        <v>1176.7576196611701</v>
      </c>
    </row>
    <row r="122" spans="1:3" x14ac:dyDescent="0.25">
      <c r="A122" s="1">
        <v>13.875</v>
      </c>
      <c r="B122" s="1">
        <v>2416.4714921087502</v>
      </c>
      <c r="C122" s="1">
        <v>1244.5560563848601</v>
      </c>
    </row>
    <row r="123" spans="1:3" x14ac:dyDescent="0.25">
      <c r="A123" s="1">
        <v>14</v>
      </c>
      <c r="B123" s="1">
        <v>2411.1600447944302</v>
      </c>
      <c r="C123" s="1">
        <v>1310.9159548687101</v>
      </c>
    </row>
    <row r="124" spans="1:3" x14ac:dyDescent="0.25">
      <c r="A124" s="1">
        <v>14.125</v>
      </c>
      <c r="B124" s="1">
        <v>2353.63502885349</v>
      </c>
      <c r="C124" s="1">
        <v>1336.0003762184101</v>
      </c>
    </row>
    <row r="125" spans="1:3" x14ac:dyDescent="0.25">
      <c r="A125" s="1">
        <v>14.25</v>
      </c>
      <c r="B125" s="1">
        <v>2198.6464025836899</v>
      </c>
      <c r="C125" s="1">
        <v>1295.20040887651</v>
      </c>
    </row>
    <row r="126" spans="1:3" x14ac:dyDescent="0.25">
      <c r="A126" s="1">
        <v>14.375</v>
      </c>
      <c r="B126" s="1">
        <v>2197.9319291821398</v>
      </c>
      <c r="C126" s="1">
        <v>1345.0674376192801</v>
      </c>
    </row>
    <row r="127" spans="1:3" x14ac:dyDescent="0.25">
      <c r="A127" s="1">
        <v>14.5</v>
      </c>
      <c r="B127" s="1">
        <v>2181.2447520262899</v>
      </c>
      <c r="C127" s="1">
        <v>1392.81746572354</v>
      </c>
    </row>
    <row r="128" spans="1:3" x14ac:dyDescent="0.25">
      <c r="A128" s="1">
        <v>14.625</v>
      </c>
      <c r="B128" s="1">
        <v>2230.0933381489399</v>
      </c>
      <c r="C128" s="1">
        <v>1327.18189317783</v>
      </c>
    </row>
    <row r="129" spans="1:3" x14ac:dyDescent="0.25">
      <c r="A129" s="1">
        <v>14.75</v>
      </c>
      <c r="B129" s="1">
        <v>2254.08223221246</v>
      </c>
      <c r="C129" s="1">
        <v>1335.6561329631099</v>
      </c>
    </row>
    <row r="130" spans="1:3" x14ac:dyDescent="0.25">
      <c r="A130" s="1">
        <v>14.875</v>
      </c>
      <c r="B130" s="1">
        <v>2265.5082057712102</v>
      </c>
      <c r="C130" s="1">
        <v>1404.415354796</v>
      </c>
    </row>
    <row r="131" spans="1:3" x14ac:dyDescent="0.25">
      <c r="A131" s="1">
        <v>15</v>
      </c>
      <c r="B131" s="1">
        <v>2310.5706438584498</v>
      </c>
      <c r="C131" s="1">
        <v>1399.44761007785</v>
      </c>
    </row>
    <row r="132" spans="1:3" x14ac:dyDescent="0.25">
      <c r="A132" s="1">
        <v>15.125</v>
      </c>
      <c r="B132" s="1">
        <v>2340.1998505879101</v>
      </c>
      <c r="C132" s="1">
        <v>1361.47381893538</v>
      </c>
    </row>
    <row r="133" spans="1:3" x14ac:dyDescent="0.25">
      <c r="A133" s="1">
        <v>15.25</v>
      </c>
      <c r="B133" s="1">
        <v>2338.43628523078</v>
      </c>
      <c r="C133" s="1">
        <v>1320.5946950167099</v>
      </c>
    </row>
    <row r="134" spans="1:3" x14ac:dyDescent="0.25">
      <c r="A134" s="1">
        <v>15.375</v>
      </c>
      <c r="B134" s="1">
        <v>2333.0100224304001</v>
      </c>
      <c r="C134" s="1">
        <v>1292.6028071661699</v>
      </c>
    </row>
    <row r="135" spans="1:3" x14ac:dyDescent="0.25">
      <c r="A135" s="1">
        <v>15.5</v>
      </c>
      <c r="B135" s="1">
        <v>2354.0053589939298</v>
      </c>
      <c r="C135" s="1">
        <v>1262.90181239151</v>
      </c>
    </row>
    <row r="136" spans="1:3" x14ac:dyDescent="0.25">
      <c r="A136" s="1">
        <v>15.625</v>
      </c>
      <c r="B136" s="1">
        <v>2362.2150413547602</v>
      </c>
      <c r="C136" s="1">
        <v>1210.5534126570799</v>
      </c>
    </row>
    <row r="137" spans="1:3" x14ac:dyDescent="0.25">
      <c r="A137" s="1">
        <v>15.75</v>
      </c>
      <c r="B137" s="1">
        <v>2413.9789527064599</v>
      </c>
      <c r="C137" s="1">
        <v>1172.3373290243501</v>
      </c>
    </row>
    <row r="138" spans="1:3" x14ac:dyDescent="0.25">
      <c r="A138" s="1">
        <v>15.875</v>
      </c>
      <c r="B138" s="1">
        <v>2460.8833393745899</v>
      </c>
      <c r="C138" s="1">
        <v>1190.86470730678</v>
      </c>
    </row>
    <row r="139" spans="1:3" x14ac:dyDescent="0.25">
      <c r="A139" s="1">
        <v>16</v>
      </c>
      <c r="B139" s="1">
        <v>2471.5768680532201</v>
      </c>
      <c r="C139" s="1">
        <v>1202.2655969714899</v>
      </c>
    </row>
    <row r="140" spans="1:3" x14ac:dyDescent="0.25">
      <c r="A140" s="1">
        <v>16.125</v>
      </c>
      <c r="B140" s="1">
        <v>2490.9791583435499</v>
      </c>
      <c r="C140" s="1">
        <v>1162.57000197446</v>
      </c>
    </row>
    <row r="141" spans="1:3" x14ac:dyDescent="0.25">
      <c r="A141" s="1">
        <v>16.25</v>
      </c>
      <c r="B141" s="1">
        <v>2463.1512136187798</v>
      </c>
      <c r="C141" s="1">
        <v>1138.46972902621</v>
      </c>
    </row>
    <row r="142" spans="1:3" x14ac:dyDescent="0.25">
      <c r="A142" s="1">
        <v>16.375</v>
      </c>
      <c r="B142" s="1">
        <v>2481.0746105962298</v>
      </c>
      <c r="C142" s="1">
        <v>1131.50396215609</v>
      </c>
    </row>
    <row r="143" spans="1:3" x14ac:dyDescent="0.25">
      <c r="A143" s="1">
        <v>16.5</v>
      </c>
      <c r="B143" s="1">
        <v>2471.3805495060201</v>
      </c>
      <c r="C143" s="1">
        <v>1170.1146369297901</v>
      </c>
    </row>
    <row r="144" spans="1:3" x14ac:dyDescent="0.25">
      <c r="A144" s="1">
        <v>16.625</v>
      </c>
      <c r="B144" s="1">
        <v>2476.60098685196</v>
      </c>
      <c r="C144" s="1">
        <v>1282.3977663113701</v>
      </c>
    </row>
    <row r="145" spans="1:3" x14ac:dyDescent="0.25">
      <c r="A145" s="1">
        <v>16.75</v>
      </c>
      <c r="B145" s="1">
        <v>2435.5997954001</v>
      </c>
      <c r="C145" s="1">
        <v>1353.2265749974699</v>
      </c>
    </row>
    <row r="146" spans="1:3" x14ac:dyDescent="0.25">
      <c r="A146" s="1">
        <v>16.875</v>
      </c>
      <c r="B146" s="1">
        <v>2464.16050253103</v>
      </c>
      <c r="C146" s="1">
        <v>1484.5299913049701</v>
      </c>
    </row>
    <row r="147" spans="1:3" x14ac:dyDescent="0.25">
      <c r="A147" s="1">
        <v>17</v>
      </c>
      <c r="B147" s="1">
        <v>2433.6930606740598</v>
      </c>
      <c r="C147" s="1">
        <v>1487.6766230508399</v>
      </c>
    </row>
    <row r="148" spans="1:3" x14ac:dyDescent="0.25">
      <c r="A148" s="1">
        <v>17.125</v>
      </c>
      <c r="B148" s="1">
        <v>2408.4089884928399</v>
      </c>
      <c r="C148" s="1">
        <v>1448.4318320741199</v>
      </c>
    </row>
    <row r="149" spans="1:3" x14ac:dyDescent="0.25">
      <c r="A149" s="1">
        <v>17.25</v>
      </c>
      <c r="B149" s="1">
        <v>2359.2577014952999</v>
      </c>
      <c r="C149" s="1">
        <v>1457.13426367076</v>
      </c>
    </row>
    <row r="150" spans="1:3" x14ac:dyDescent="0.25">
      <c r="A150" s="1">
        <v>17.375</v>
      </c>
      <c r="B150" s="1">
        <v>2341.6265596858202</v>
      </c>
      <c r="C150" s="1">
        <v>1481.9836005536299</v>
      </c>
    </row>
    <row r="151" spans="1:3" x14ac:dyDescent="0.25">
      <c r="A151" s="1">
        <v>17.5</v>
      </c>
      <c r="B151" s="1">
        <v>2332.7798374986301</v>
      </c>
      <c r="C151" s="1">
        <v>1417.9462739829501</v>
      </c>
    </row>
    <row r="152" spans="1:3" x14ac:dyDescent="0.25">
      <c r="A152" s="1">
        <v>17.625</v>
      </c>
      <c r="B152" s="1">
        <v>2342.92919605417</v>
      </c>
      <c r="C152" s="1">
        <v>1547.4104240868</v>
      </c>
    </row>
    <row r="153" spans="1:3" x14ac:dyDescent="0.25">
      <c r="A153" s="1">
        <v>17.75</v>
      </c>
      <c r="B153" s="1">
        <v>2334.0589118316698</v>
      </c>
      <c r="C153" s="1">
        <v>1420.26905125096</v>
      </c>
    </row>
    <row r="154" spans="1:3" x14ac:dyDescent="0.25">
      <c r="A154" s="1">
        <v>17.875</v>
      </c>
      <c r="B154" s="1">
        <v>2356.6940717274401</v>
      </c>
      <c r="C154" s="1">
        <v>1388.3361083782299</v>
      </c>
    </row>
    <row r="155" spans="1:3" x14ac:dyDescent="0.25">
      <c r="A155" s="1">
        <v>18</v>
      </c>
      <c r="B155" s="1">
        <v>2344.54747803183</v>
      </c>
      <c r="C155" s="1">
        <v>1362.19826500827</v>
      </c>
    </row>
    <row r="156" spans="1:3" x14ac:dyDescent="0.25">
      <c r="A156" s="1">
        <v>18.125</v>
      </c>
      <c r="B156" s="1">
        <v>2332.12378492784</v>
      </c>
      <c r="C156" s="1">
        <v>1307.0458510107001</v>
      </c>
    </row>
    <row r="157" spans="1:3" x14ac:dyDescent="0.25">
      <c r="A157" s="1">
        <v>18.25</v>
      </c>
      <c r="B157" s="1">
        <v>2374.1962624108701</v>
      </c>
      <c r="C157" s="1">
        <v>1270.39603278192</v>
      </c>
    </row>
    <row r="158" spans="1:3" x14ac:dyDescent="0.25">
      <c r="A158" s="1">
        <v>18.375</v>
      </c>
      <c r="B158" s="1">
        <v>2386.8629261168298</v>
      </c>
      <c r="C158" s="1">
        <v>1319.12389701355</v>
      </c>
    </row>
    <row r="159" spans="1:3" x14ac:dyDescent="0.25">
      <c r="A159" s="1">
        <v>18.5</v>
      </c>
      <c r="B159" s="1">
        <v>2383.9964440844101</v>
      </c>
      <c r="C159" s="1">
        <v>1276.67923918163</v>
      </c>
    </row>
    <row r="160" spans="1:3" x14ac:dyDescent="0.25">
      <c r="A160" s="1">
        <v>18.625</v>
      </c>
      <c r="B160" s="1">
        <v>2381.0371039055399</v>
      </c>
      <c r="C160" s="1">
        <v>1337.92753807448</v>
      </c>
    </row>
    <row r="161" spans="1:3" x14ac:dyDescent="0.25">
      <c r="A161" s="1">
        <v>18.75</v>
      </c>
      <c r="B161" s="1">
        <v>2360.9486080422698</v>
      </c>
      <c r="C161" s="1">
        <v>1335.43450457976</v>
      </c>
    </row>
    <row r="162" spans="1:3" x14ac:dyDescent="0.25">
      <c r="A162" s="1">
        <v>18.875</v>
      </c>
      <c r="B162" s="1">
        <v>2343.4183429806599</v>
      </c>
      <c r="C162" s="1">
        <v>1326.75456004338</v>
      </c>
    </row>
    <row r="163" spans="1:3" x14ac:dyDescent="0.25">
      <c r="A163" s="1">
        <v>19</v>
      </c>
      <c r="B163" s="1">
        <v>2325.8288035771502</v>
      </c>
      <c r="C163" s="1">
        <v>1342.4126944510999</v>
      </c>
    </row>
    <row r="164" spans="1:3" x14ac:dyDescent="0.25">
      <c r="A164" s="1">
        <v>19.125</v>
      </c>
      <c r="B164" s="1">
        <v>2324.5421266164999</v>
      </c>
      <c r="C164" s="1">
        <v>1350.87317032636</v>
      </c>
    </row>
    <row r="165" spans="1:3" x14ac:dyDescent="0.25">
      <c r="A165" s="1">
        <v>19.25</v>
      </c>
      <c r="B165" s="1">
        <v>2313.4849732358498</v>
      </c>
      <c r="C165" s="1">
        <v>1394.8464423177099</v>
      </c>
    </row>
    <row r="166" spans="1:3" x14ac:dyDescent="0.25">
      <c r="A166" s="1">
        <v>19.375</v>
      </c>
      <c r="B166" s="1">
        <v>2292.8588775304402</v>
      </c>
      <c r="C166" s="1">
        <v>1328.2892414169701</v>
      </c>
    </row>
    <row r="167" spans="1:3" x14ac:dyDescent="0.25">
      <c r="A167" s="1">
        <v>19.5</v>
      </c>
      <c r="B167" s="1">
        <v>2282.2955977032302</v>
      </c>
      <c r="C167" s="1">
        <v>1275.4090114908799</v>
      </c>
    </row>
    <row r="168" spans="1:3" x14ac:dyDescent="0.25">
      <c r="A168" s="1">
        <v>19.625</v>
      </c>
      <c r="B168" s="1">
        <v>2306.8881870965402</v>
      </c>
      <c r="C168" s="1">
        <v>1275.05416247314</v>
      </c>
    </row>
    <row r="169" spans="1:3" x14ac:dyDescent="0.25">
      <c r="A169" s="1">
        <v>19.75</v>
      </c>
      <c r="B169" s="1">
        <v>2338.79096101294</v>
      </c>
      <c r="C169" s="1">
        <v>1390.1614667033</v>
      </c>
    </row>
    <row r="170" spans="1:3" x14ac:dyDescent="0.25">
      <c r="A170" s="1">
        <v>19.875</v>
      </c>
      <c r="B170" s="1">
        <v>2389.5074322947999</v>
      </c>
      <c r="C170" s="1">
        <v>1354.1499837911299</v>
      </c>
    </row>
    <row r="171" spans="1:3" x14ac:dyDescent="0.25">
      <c r="A171" s="1">
        <v>20</v>
      </c>
      <c r="B171" s="1">
        <v>2423.2268519036002</v>
      </c>
      <c r="C171" s="1">
        <v>1395.4033963868201</v>
      </c>
    </row>
    <row r="172" spans="1:3" x14ac:dyDescent="0.25">
      <c r="A172" s="1">
        <v>20.125</v>
      </c>
      <c r="B172" s="1">
        <v>2438.3835375195099</v>
      </c>
      <c r="C172" s="1">
        <v>1357.26656728445</v>
      </c>
    </row>
    <row r="173" spans="1:3" x14ac:dyDescent="0.25">
      <c r="A173" s="1">
        <v>20.25</v>
      </c>
      <c r="B173" s="1">
        <v>2435.9511707024699</v>
      </c>
      <c r="C173" s="1">
        <v>1374.22911690418</v>
      </c>
    </row>
    <row r="174" spans="1:3" x14ac:dyDescent="0.25">
      <c r="A174" s="1">
        <v>20.375</v>
      </c>
      <c r="B174" s="1">
        <v>2420.1177727900799</v>
      </c>
      <c r="C174" s="1">
        <v>1380.5431141878501</v>
      </c>
    </row>
    <row r="175" spans="1:3" x14ac:dyDescent="0.25">
      <c r="A175" s="1">
        <v>20.5</v>
      </c>
      <c r="B175" s="1">
        <v>2415.63028106507</v>
      </c>
      <c r="C175" s="1">
        <v>1337.53583651188</v>
      </c>
    </row>
    <row r="176" spans="1:3" x14ac:dyDescent="0.25">
      <c r="A176" s="1">
        <v>20.625</v>
      </c>
      <c r="B176" s="1">
        <v>2413.2100881443598</v>
      </c>
      <c r="C176" s="1">
        <v>1331.6469458863401</v>
      </c>
    </row>
    <row r="177" spans="1:3" x14ac:dyDescent="0.25">
      <c r="A177" s="1">
        <v>20.75</v>
      </c>
      <c r="B177" s="1">
        <v>2372.0834297763199</v>
      </c>
      <c r="C177" s="1">
        <v>1347.4274074597399</v>
      </c>
    </row>
    <row r="178" spans="1:3" x14ac:dyDescent="0.25">
      <c r="A178" s="1">
        <v>20.875</v>
      </c>
      <c r="B178" s="1">
        <v>2359.4092883093799</v>
      </c>
      <c r="C178" s="1">
        <v>1348.6397298649499</v>
      </c>
    </row>
    <row r="179" spans="1:3" x14ac:dyDescent="0.25">
      <c r="A179" s="1">
        <v>21</v>
      </c>
      <c r="B179" s="1">
        <v>2370.2414827152502</v>
      </c>
      <c r="C179" s="1">
        <v>1390.65970553841</v>
      </c>
    </row>
    <row r="180" spans="1:3" x14ac:dyDescent="0.25">
      <c r="A180" s="1">
        <v>21.125</v>
      </c>
      <c r="B180" s="1">
        <v>2400.70181537178</v>
      </c>
      <c r="C180" s="1">
        <v>1603.9401396936501</v>
      </c>
    </row>
    <row r="181" spans="1:3" x14ac:dyDescent="0.25">
      <c r="A181" s="1">
        <v>21.25</v>
      </c>
      <c r="B181" s="1">
        <v>2407.1327551204499</v>
      </c>
      <c r="C181" s="1">
        <v>1594.02995417579</v>
      </c>
    </row>
    <row r="182" spans="1:3" x14ac:dyDescent="0.25">
      <c r="A182" s="1">
        <v>21.375</v>
      </c>
      <c r="B182" s="1">
        <v>2418.7904547747899</v>
      </c>
      <c r="C182" s="1">
        <v>1509.54897211599</v>
      </c>
    </row>
    <row r="183" spans="1:3" x14ac:dyDescent="0.25">
      <c r="A183" s="1">
        <v>21.5</v>
      </c>
      <c r="B183" s="1">
        <v>2387.9010799173402</v>
      </c>
      <c r="C183" s="1">
        <v>1489.42331578686</v>
      </c>
    </row>
    <row r="184" spans="1:3" x14ac:dyDescent="0.25">
      <c r="A184" s="1">
        <v>21.625</v>
      </c>
      <c r="B184" s="1">
        <v>2363.3667778914401</v>
      </c>
      <c r="C184" s="1">
        <v>1381.74232793171</v>
      </c>
    </row>
    <row r="185" spans="1:3" x14ac:dyDescent="0.25">
      <c r="A185" s="1">
        <v>21.75</v>
      </c>
      <c r="B185" s="1">
        <v>2343.5525633439502</v>
      </c>
      <c r="C185" s="1">
        <v>1396.4420122845499</v>
      </c>
    </row>
    <row r="186" spans="1:3" x14ac:dyDescent="0.25">
      <c r="A186" s="1">
        <v>21.875</v>
      </c>
      <c r="B186" s="1">
        <v>2310.5954920115901</v>
      </c>
      <c r="C186" s="1">
        <v>1382.12109379651</v>
      </c>
    </row>
    <row r="187" spans="1:3" x14ac:dyDescent="0.25">
      <c r="A187" s="1">
        <v>22</v>
      </c>
      <c r="B187" s="1">
        <v>2289.8002584844298</v>
      </c>
      <c r="C187" s="1">
        <v>1311.4021690580901</v>
      </c>
    </row>
    <row r="188" spans="1:3" x14ac:dyDescent="0.25">
      <c r="A188" s="1">
        <v>22.125</v>
      </c>
      <c r="B188" s="1">
        <v>2288.35553956582</v>
      </c>
      <c r="C188" s="1">
        <v>1328.0097549038901</v>
      </c>
    </row>
    <row r="189" spans="1:3" x14ac:dyDescent="0.25">
      <c r="A189" s="1">
        <v>22.25</v>
      </c>
      <c r="B189" s="1">
        <v>2290.0184336485099</v>
      </c>
      <c r="C189" s="1">
        <v>1321.1255893273201</v>
      </c>
    </row>
    <row r="190" spans="1:3" x14ac:dyDescent="0.25">
      <c r="A190" s="1">
        <v>22.375</v>
      </c>
      <c r="B190" s="1">
        <v>2302.1903504574402</v>
      </c>
      <c r="C190" s="1">
        <v>1304.96345472606</v>
      </c>
    </row>
    <row r="191" spans="1:3" x14ac:dyDescent="0.25">
      <c r="A191" s="1">
        <v>22.5</v>
      </c>
      <c r="B191" s="1">
        <v>2293.3494068401901</v>
      </c>
      <c r="C191" s="1">
        <v>1196.12199156417</v>
      </c>
    </row>
    <row r="192" spans="1:3" x14ac:dyDescent="0.25">
      <c r="A192" s="1">
        <v>22.625</v>
      </c>
      <c r="B192" s="1">
        <v>2297.4181837255901</v>
      </c>
      <c r="C192" s="1">
        <v>1189.64242996499</v>
      </c>
    </row>
    <row r="193" spans="1:3" x14ac:dyDescent="0.25">
      <c r="A193" s="1">
        <v>22.75</v>
      </c>
      <c r="B193" s="1">
        <v>2306.4870199163001</v>
      </c>
      <c r="C193" s="1">
        <v>1195.1807624789001</v>
      </c>
    </row>
    <row r="194" spans="1:3" x14ac:dyDescent="0.25">
      <c r="A194" s="1">
        <v>22.875</v>
      </c>
      <c r="B194" s="1">
        <v>2327.2795619342101</v>
      </c>
      <c r="C194" s="1">
        <v>1252.16370500786</v>
      </c>
    </row>
    <row r="195" spans="1:3" x14ac:dyDescent="0.25">
      <c r="A195" s="1">
        <v>23</v>
      </c>
      <c r="B195" s="1">
        <v>2335.2332945826302</v>
      </c>
      <c r="C195" s="1">
        <v>1241.73520859728</v>
      </c>
    </row>
    <row r="196" spans="1:3" x14ac:dyDescent="0.25">
      <c r="A196" s="1">
        <v>23.125</v>
      </c>
      <c r="B196" s="1">
        <v>2328.4595406623798</v>
      </c>
      <c r="C196" s="1">
        <v>1195.0801630309099</v>
      </c>
    </row>
    <row r="197" spans="1:3" x14ac:dyDescent="0.25">
      <c r="A197" s="1">
        <v>23.25</v>
      </c>
      <c r="B197" s="1">
        <v>2346.8350336369599</v>
      </c>
      <c r="C197" s="1">
        <v>1262.3198449853701</v>
      </c>
    </row>
    <row r="198" spans="1:3" x14ac:dyDescent="0.25">
      <c r="A198" s="1">
        <v>23.375</v>
      </c>
      <c r="B198" s="1">
        <v>2351.2174355051202</v>
      </c>
      <c r="C198" s="1">
        <v>1251.5520210734001</v>
      </c>
    </row>
    <row r="199" spans="1:3" x14ac:dyDescent="0.25">
      <c r="A199" s="1">
        <v>23.5</v>
      </c>
      <c r="B199" s="1">
        <v>2353.3391206523402</v>
      </c>
      <c r="C199" s="1">
        <v>1238.3781487413901</v>
      </c>
    </row>
    <row r="200" spans="1:3" x14ac:dyDescent="0.25">
      <c r="A200" s="1">
        <v>23.625</v>
      </c>
      <c r="B200" s="1">
        <v>2340.2622043538699</v>
      </c>
      <c r="C200" s="1">
        <v>1293.20934644926</v>
      </c>
    </row>
    <row r="201" spans="1:3" x14ac:dyDescent="0.25">
      <c r="A201" s="1">
        <v>23.75</v>
      </c>
      <c r="B201" s="1">
        <v>2326.86779811016</v>
      </c>
      <c r="C201" s="1">
        <v>1344.91816534755</v>
      </c>
    </row>
    <row r="202" spans="1:3" x14ac:dyDescent="0.25">
      <c r="A202" s="1">
        <v>23.875</v>
      </c>
      <c r="B202" s="1">
        <v>2311.64113606301</v>
      </c>
      <c r="C202" s="1">
        <v>1331.47847880515</v>
      </c>
    </row>
    <row r="203" spans="1:3" x14ac:dyDescent="0.25">
      <c r="A203" s="1">
        <v>24</v>
      </c>
      <c r="B203" s="1">
        <v>2285.4923733626601</v>
      </c>
      <c r="C203" s="1">
        <v>1357.26076851378</v>
      </c>
    </row>
    <row r="204" spans="1:3" x14ac:dyDescent="0.25">
      <c r="A204" s="1">
        <v>24.125</v>
      </c>
      <c r="B204" s="1">
        <v>2207.56268450687</v>
      </c>
      <c r="C204" s="1">
        <v>1274.61100160356</v>
      </c>
    </row>
    <row r="205" spans="1:3" x14ac:dyDescent="0.25">
      <c r="A205" s="1">
        <v>24.25</v>
      </c>
      <c r="B205" s="1">
        <v>2188.31747567203</v>
      </c>
      <c r="C205" s="1">
        <v>1229.4861623740401</v>
      </c>
    </row>
    <row r="206" spans="1:3" x14ac:dyDescent="0.25">
      <c r="A206" s="1">
        <v>24.375</v>
      </c>
      <c r="B206" s="1">
        <v>2185.6237551668801</v>
      </c>
      <c r="C206" s="1">
        <v>1214.21811268335</v>
      </c>
    </row>
    <row r="207" spans="1:3" x14ac:dyDescent="0.25">
      <c r="A207" s="1">
        <v>24.5</v>
      </c>
      <c r="B207" s="1">
        <v>2223.23409299487</v>
      </c>
      <c r="C207" s="1">
        <v>1100.1532427376801</v>
      </c>
    </row>
    <row r="208" spans="1:3" x14ac:dyDescent="0.25">
      <c r="A208" s="1">
        <v>24.625</v>
      </c>
      <c r="B208" s="1">
        <v>2205.4078510999698</v>
      </c>
      <c r="C208" s="1">
        <v>988.81321689756999</v>
      </c>
    </row>
    <row r="209" spans="1:3" x14ac:dyDescent="0.25">
      <c r="A209" s="1">
        <v>24.75</v>
      </c>
      <c r="B209" s="1">
        <v>2204.18710635039</v>
      </c>
      <c r="C209" s="1">
        <v>927.73018310833004</v>
      </c>
    </row>
    <row r="210" spans="1:3" x14ac:dyDescent="0.25">
      <c r="A210" s="1">
        <v>24.875</v>
      </c>
      <c r="B210" s="1">
        <v>2219.4286901799801</v>
      </c>
      <c r="C210" s="1">
        <v>899.81310322791103</v>
      </c>
    </row>
    <row r="211" spans="1:3" x14ac:dyDescent="0.25">
      <c r="A211" s="1">
        <v>25</v>
      </c>
      <c r="B211" s="1">
        <v>2252.7472669528102</v>
      </c>
      <c r="C211" s="1">
        <v>896.73019317635305</v>
      </c>
    </row>
    <row r="212" spans="1:3" x14ac:dyDescent="0.25">
      <c r="A212" s="1">
        <v>25.125</v>
      </c>
      <c r="B212" s="1">
        <v>2239.8187194065299</v>
      </c>
      <c r="C212" s="1">
        <v>897.00889759219694</v>
      </c>
    </row>
    <row r="213" spans="1:3" x14ac:dyDescent="0.25">
      <c r="A213" s="1">
        <v>25.25</v>
      </c>
      <c r="B213" s="1">
        <v>2248.77970983358</v>
      </c>
      <c r="C213" s="1">
        <v>872.94799212639703</v>
      </c>
    </row>
    <row r="214" spans="1:3" x14ac:dyDescent="0.25">
      <c r="A214" s="1">
        <v>25.375</v>
      </c>
      <c r="B214" s="1">
        <v>2258.8759960836701</v>
      </c>
      <c r="C214" s="1">
        <v>867.70012348189505</v>
      </c>
    </row>
    <row r="215" spans="1:3" x14ac:dyDescent="0.25">
      <c r="A215" s="1">
        <v>25.5</v>
      </c>
      <c r="B215" s="1">
        <v>2249.93791330867</v>
      </c>
      <c r="C215" s="1">
        <v>876.64053544854005</v>
      </c>
    </row>
    <row r="216" spans="1:3" x14ac:dyDescent="0.25">
      <c r="A216" s="1">
        <v>25.625</v>
      </c>
      <c r="B216" s="1">
        <v>2224.4789939407301</v>
      </c>
      <c r="C216" s="1">
        <v>857.00492135935804</v>
      </c>
    </row>
    <row r="217" spans="1:3" x14ac:dyDescent="0.25">
      <c r="A217" s="1">
        <v>25.75</v>
      </c>
      <c r="B217" s="1">
        <v>2233.7695103657102</v>
      </c>
      <c r="C217" s="1">
        <v>861.38775578609102</v>
      </c>
    </row>
    <row r="218" spans="1:3" x14ac:dyDescent="0.25">
      <c r="A218" s="1">
        <v>25.875</v>
      </c>
      <c r="B218" s="1">
        <v>2259.69418831035</v>
      </c>
      <c r="C218" s="1">
        <v>926.11782873491302</v>
      </c>
    </row>
    <row r="219" spans="1:3" x14ac:dyDescent="0.25">
      <c r="A219" s="1">
        <v>26</v>
      </c>
      <c r="B219" s="1">
        <v>2243.9566893654401</v>
      </c>
      <c r="C219" s="1">
        <v>869.05567975896497</v>
      </c>
    </row>
    <row r="220" spans="1:3" x14ac:dyDescent="0.25">
      <c r="A220" s="1">
        <v>26.125</v>
      </c>
      <c r="B220" s="1">
        <v>2263.1594247201401</v>
      </c>
      <c r="C220" s="1">
        <v>861.402433180853</v>
      </c>
    </row>
    <row r="221" spans="1:3" x14ac:dyDescent="0.25">
      <c r="A221" s="1">
        <v>26.25</v>
      </c>
      <c r="B221" s="1">
        <v>2263.5298284732698</v>
      </c>
      <c r="C221" s="1">
        <v>858.84528413012799</v>
      </c>
    </row>
    <row r="222" spans="1:3" x14ac:dyDescent="0.25">
      <c r="A222" s="1">
        <v>26.375</v>
      </c>
      <c r="B222" s="1">
        <v>2257.1373578899902</v>
      </c>
      <c r="C222" s="1">
        <v>856.69018285215702</v>
      </c>
    </row>
    <row r="223" spans="1:3" x14ac:dyDescent="0.25">
      <c r="A223" s="1">
        <v>26.5</v>
      </c>
      <c r="B223" s="1">
        <v>2264.6142062050699</v>
      </c>
      <c r="C223" s="1">
        <v>882.97038262112096</v>
      </c>
    </row>
    <row r="224" spans="1:3" x14ac:dyDescent="0.25">
      <c r="A224" s="1">
        <v>26.625</v>
      </c>
      <c r="B224" s="1">
        <v>2187.11689252003</v>
      </c>
      <c r="C224" s="1">
        <v>866.986645300747</v>
      </c>
    </row>
    <row r="225" spans="1:3" x14ac:dyDescent="0.25">
      <c r="A225" s="1">
        <v>26.75</v>
      </c>
      <c r="B225" s="1">
        <v>2103.5368228808302</v>
      </c>
      <c r="C225" s="1">
        <v>857.16832377931496</v>
      </c>
    </row>
    <row r="226" spans="1:3" x14ac:dyDescent="0.25">
      <c r="A226" s="1">
        <v>26.875</v>
      </c>
      <c r="B226" s="1">
        <v>2097.70722838544</v>
      </c>
      <c r="C226" s="1">
        <v>869.20436724659999</v>
      </c>
    </row>
    <row r="227" spans="1:3" x14ac:dyDescent="0.25">
      <c r="A227" s="1">
        <v>27</v>
      </c>
      <c r="B227" s="1">
        <v>2116.1290727497799</v>
      </c>
      <c r="C227" s="1">
        <v>842.07479830163595</v>
      </c>
    </row>
    <row r="228" spans="1:3" x14ac:dyDescent="0.25">
      <c r="A228" s="1">
        <v>27.125</v>
      </c>
      <c r="B228" s="1">
        <v>2115.7908393520902</v>
      </c>
      <c r="C228" s="1">
        <v>803.77274548001606</v>
      </c>
    </row>
    <row r="229" spans="1:3" x14ac:dyDescent="0.25">
      <c r="A229" s="1">
        <v>27.25</v>
      </c>
      <c r="B229" s="1">
        <v>2132.64690002004</v>
      </c>
      <c r="C229" s="1">
        <v>797.788937846919</v>
      </c>
    </row>
    <row r="230" spans="1:3" x14ac:dyDescent="0.25">
      <c r="A230" s="1">
        <v>27.375</v>
      </c>
      <c r="B230" s="1">
        <v>2159.12789348144</v>
      </c>
      <c r="C230" s="1">
        <v>769.78309056324099</v>
      </c>
    </row>
    <row r="231" spans="1:3" x14ac:dyDescent="0.25">
      <c r="A231" s="1">
        <v>27.5</v>
      </c>
      <c r="B231" s="1">
        <v>2197.54430732521</v>
      </c>
      <c r="C231" s="1">
        <v>755.84103273185895</v>
      </c>
    </row>
    <row r="232" spans="1:3" x14ac:dyDescent="0.25">
      <c r="A232" s="1">
        <v>27.625</v>
      </c>
      <c r="B232" s="1">
        <v>2242.0211415039298</v>
      </c>
      <c r="C232" s="1">
        <v>754.22570226303901</v>
      </c>
    </row>
    <row r="233" spans="1:3" x14ac:dyDescent="0.25">
      <c r="A233" s="1">
        <v>27.75</v>
      </c>
      <c r="B233" s="1">
        <v>2253.2262055526598</v>
      </c>
      <c r="C233" s="1">
        <v>732.59424413708598</v>
      </c>
    </row>
    <row r="234" spans="1:3" x14ac:dyDescent="0.25">
      <c r="A234" s="1">
        <v>27.875</v>
      </c>
      <c r="B234" s="1">
        <v>2281.9412627537599</v>
      </c>
      <c r="C234" s="1">
        <v>702.53086364280796</v>
      </c>
    </row>
    <row r="235" spans="1:3" x14ac:dyDescent="0.25">
      <c r="A235" s="1">
        <v>28</v>
      </c>
      <c r="B235" s="1">
        <v>2302.4876215253898</v>
      </c>
      <c r="C235" s="1">
        <v>709.37031314896399</v>
      </c>
    </row>
    <row r="236" spans="1:3" x14ac:dyDescent="0.25">
      <c r="A236" s="1">
        <v>28.125</v>
      </c>
      <c r="B236" s="1">
        <v>2284.8774033801001</v>
      </c>
      <c r="C236" s="1">
        <v>705.82519516015702</v>
      </c>
    </row>
    <row r="237" spans="1:3" x14ac:dyDescent="0.25">
      <c r="A237" s="1">
        <v>28.25</v>
      </c>
      <c r="B237" s="1">
        <v>2270.87066465218</v>
      </c>
      <c r="C237" s="1">
        <v>683.65669372680804</v>
      </c>
    </row>
    <row r="238" spans="1:3" x14ac:dyDescent="0.25">
      <c r="A238" s="1">
        <v>28.375</v>
      </c>
      <c r="B238" s="1">
        <v>2276.8042106780899</v>
      </c>
      <c r="C238" s="1">
        <v>730.79138498631596</v>
      </c>
    </row>
    <row r="239" spans="1:3" x14ac:dyDescent="0.25">
      <c r="A239" s="1">
        <v>28.5</v>
      </c>
      <c r="B239" s="1">
        <v>2288.7847662221898</v>
      </c>
      <c r="C239" s="1">
        <v>741.86478554217695</v>
      </c>
    </row>
    <row r="240" spans="1:3" x14ac:dyDescent="0.25">
      <c r="A240" s="1">
        <v>28.625</v>
      </c>
      <c r="B240" s="1">
        <v>2304.9647326537902</v>
      </c>
      <c r="C240" s="1">
        <v>835.27943477861902</v>
      </c>
    </row>
    <row r="241" spans="1:3" x14ac:dyDescent="0.25">
      <c r="A241" s="1">
        <v>28.75</v>
      </c>
      <c r="B241" s="1">
        <v>2296.9149349456802</v>
      </c>
      <c r="C241" s="1">
        <v>872.39271067241305</v>
      </c>
    </row>
    <row r="242" spans="1:3" x14ac:dyDescent="0.25">
      <c r="A242" s="1">
        <v>28.875</v>
      </c>
      <c r="B242" s="1">
        <v>2292.5102924543799</v>
      </c>
      <c r="C242" s="1">
        <v>870.11466767087302</v>
      </c>
    </row>
    <row r="243" spans="1:3" x14ac:dyDescent="0.25">
      <c r="A243" s="1">
        <v>29</v>
      </c>
      <c r="B243" s="1">
        <v>2273.2567420117898</v>
      </c>
      <c r="C243" s="1">
        <v>823.29952099992397</v>
      </c>
    </row>
    <row r="244" spans="1:3" x14ac:dyDescent="0.25">
      <c r="A244" s="1">
        <v>29.125</v>
      </c>
      <c r="B244" s="1">
        <v>2257.1982470246598</v>
      </c>
      <c r="C244" s="1">
        <v>830.79832569758503</v>
      </c>
    </row>
    <row r="245" spans="1:3" x14ac:dyDescent="0.25">
      <c r="A245" s="1">
        <v>29.25</v>
      </c>
      <c r="B245" s="1">
        <v>2258.04421143536</v>
      </c>
      <c r="C245" s="1">
        <v>840.63150993689101</v>
      </c>
    </row>
    <row r="246" spans="1:3" x14ac:dyDescent="0.25">
      <c r="A246" s="1">
        <v>29.375</v>
      </c>
      <c r="B246" s="1">
        <v>2241.9051887205001</v>
      </c>
      <c r="C246" s="1">
        <v>841.64666563608205</v>
      </c>
    </row>
    <row r="247" spans="1:3" x14ac:dyDescent="0.25">
      <c r="A247" s="1">
        <v>29.5</v>
      </c>
      <c r="B247" s="1">
        <v>2233.53964999359</v>
      </c>
      <c r="C247" s="1">
        <v>838.90260669090696</v>
      </c>
    </row>
    <row r="248" spans="1:3" x14ac:dyDescent="0.25">
      <c r="A248" s="1">
        <v>29.625</v>
      </c>
      <c r="B248" s="1">
        <v>2105.4135453785998</v>
      </c>
      <c r="C248" s="1">
        <v>812.334552241697</v>
      </c>
    </row>
    <row r="249" spans="1:3" x14ac:dyDescent="0.25">
      <c r="A249" s="1">
        <v>29.75</v>
      </c>
      <c r="B249" s="1">
        <v>2101.4544342519898</v>
      </c>
      <c r="C249" s="1">
        <v>813.39982756656195</v>
      </c>
    </row>
    <row r="250" spans="1:3" x14ac:dyDescent="0.25">
      <c r="A250" s="1">
        <v>29.875</v>
      </c>
      <c r="B250" s="1">
        <v>2076.9128068867499</v>
      </c>
      <c r="C250" s="1">
        <v>789.10033982780806</v>
      </c>
    </row>
    <row r="251" spans="1:3" x14ac:dyDescent="0.25">
      <c r="A251" s="1">
        <v>30</v>
      </c>
      <c r="B251" s="1">
        <v>2120.3704811327002</v>
      </c>
      <c r="C251" s="1">
        <v>807.06986067539503</v>
      </c>
    </row>
    <row r="252" spans="1:3" x14ac:dyDescent="0.25">
      <c r="B252" s="17" t="s">
        <v>29</v>
      </c>
      <c r="C252" s="17">
        <f>AVERAGE(C11:C251)</f>
        <v>1490.7898396982623</v>
      </c>
    </row>
    <row r="253" spans="1:3" x14ac:dyDescent="0.25">
      <c r="B253" s="17" t="s">
        <v>30</v>
      </c>
      <c r="C253" s="17">
        <f>STDEV(C11:C251)</f>
        <v>519.89924108756509</v>
      </c>
    </row>
    <row r="254" spans="1:3" x14ac:dyDescent="0.25">
      <c r="B254" s="17" t="s">
        <v>31</v>
      </c>
      <c r="C254" s="17">
        <f>STDEV(C11:C251)/SQRT(241)</f>
        <v>33.489654120731814</v>
      </c>
    </row>
  </sheetData>
  <mergeCells count="4">
    <mergeCell ref="A1:A2"/>
    <mergeCell ref="B1:C1"/>
    <mergeCell ref="B3:C3"/>
    <mergeCell ref="B4:C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6" t="s">
        <v>14</v>
      </c>
    </row>
    <row r="2" spans="1:2" x14ac:dyDescent="0.25">
      <c r="A2" s="29"/>
      <c r="B2" s="4" t="s">
        <v>11</v>
      </c>
    </row>
    <row r="3" spans="1:2" x14ac:dyDescent="0.25">
      <c r="A3" s="5" t="s">
        <v>1</v>
      </c>
      <c r="B3" s="14">
        <v>62</v>
      </c>
    </row>
    <row r="4" spans="1:2" x14ac:dyDescent="0.25">
      <c r="A4" s="5" t="s">
        <v>2</v>
      </c>
      <c r="B4" s="14" t="s">
        <v>10</v>
      </c>
    </row>
    <row r="5" spans="1:2" ht="31.5" x14ac:dyDescent="0.25">
      <c r="A5" s="6" t="s">
        <v>4</v>
      </c>
      <c r="B5" s="5">
        <v>4</v>
      </c>
    </row>
    <row r="6" spans="1:2" x14ac:dyDescent="0.25">
      <c r="A6" s="6" t="s">
        <v>5</v>
      </c>
      <c r="B6" s="7">
        <v>43.068390000000001</v>
      </c>
    </row>
    <row r="7" spans="1:2" ht="33" x14ac:dyDescent="0.25">
      <c r="A7" s="6" t="s">
        <v>6</v>
      </c>
      <c r="B7" s="5">
        <v>37.44</v>
      </c>
    </row>
    <row r="8" spans="1:2" ht="33" x14ac:dyDescent="0.25">
      <c r="A8" s="6" t="s">
        <v>7</v>
      </c>
      <c r="B8" s="5">
        <v>34.665570000000002</v>
      </c>
    </row>
    <row r="9" spans="1:2" x14ac:dyDescent="0.25">
      <c r="A9" s="5" t="s">
        <v>8</v>
      </c>
      <c r="B9" s="11">
        <v>85</v>
      </c>
    </row>
    <row r="10" spans="1:2" s="3" customFormat="1" ht="18" x14ac:dyDescent="0.25">
      <c r="A10" s="8" t="s">
        <v>13</v>
      </c>
      <c r="B10" s="8" t="s">
        <v>22</v>
      </c>
    </row>
    <row r="11" spans="1:2" x14ac:dyDescent="0.25">
      <c r="A11" s="1">
        <v>0</v>
      </c>
      <c r="B11" s="1">
        <v>2237.5647769535599</v>
      </c>
    </row>
    <row r="12" spans="1:2" x14ac:dyDescent="0.25">
      <c r="A12" s="1">
        <v>0.125</v>
      </c>
      <c r="B12" s="1">
        <v>2235.4516738601901</v>
      </c>
    </row>
    <row r="13" spans="1:2" x14ac:dyDescent="0.25">
      <c r="A13" s="1">
        <v>0.25</v>
      </c>
      <c r="B13" s="1">
        <v>2271.79860522749</v>
      </c>
    </row>
    <row r="14" spans="1:2" x14ac:dyDescent="0.25">
      <c r="A14" s="1">
        <v>0.375</v>
      </c>
      <c r="B14" s="1">
        <v>2287.4554472310401</v>
      </c>
    </row>
    <row r="15" spans="1:2" x14ac:dyDescent="0.25">
      <c r="A15" s="1">
        <v>0.5</v>
      </c>
      <c r="B15" s="1">
        <v>2320.5367919301798</v>
      </c>
    </row>
    <row r="16" spans="1:2" x14ac:dyDescent="0.25">
      <c r="A16" s="1">
        <v>0.625</v>
      </c>
      <c r="B16" s="1">
        <v>2333.2022190740199</v>
      </c>
    </row>
    <row r="17" spans="1:2" x14ac:dyDescent="0.25">
      <c r="A17" s="1">
        <v>0.75</v>
      </c>
      <c r="B17" s="1">
        <v>2387.5315694542901</v>
      </c>
    </row>
    <row r="18" spans="1:2" x14ac:dyDescent="0.25">
      <c r="A18" s="1">
        <v>0.875</v>
      </c>
      <c r="B18" s="1">
        <v>2392.5166249224799</v>
      </c>
    </row>
    <row r="19" spans="1:2" x14ac:dyDescent="0.25">
      <c r="A19" s="1">
        <v>1</v>
      </c>
      <c r="B19" s="1">
        <v>2403.6902793373301</v>
      </c>
    </row>
    <row r="20" spans="1:2" x14ac:dyDescent="0.25">
      <c r="A20" s="1">
        <v>1.125</v>
      </c>
      <c r="B20" s="1">
        <v>2408.2378984304501</v>
      </c>
    </row>
    <row r="21" spans="1:2" x14ac:dyDescent="0.25">
      <c r="A21" s="1">
        <v>1.25</v>
      </c>
      <c r="B21" s="1">
        <v>2423.9609031247401</v>
      </c>
    </row>
    <row r="22" spans="1:2" x14ac:dyDescent="0.25">
      <c r="A22" s="1">
        <v>1.375</v>
      </c>
      <c r="B22" s="1">
        <v>2442.41479885136</v>
      </c>
    </row>
    <row r="23" spans="1:2" x14ac:dyDescent="0.25">
      <c r="A23" s="1">
        <v>1.5</v>
      </c>
      <c r="B23" s="1">
        <v>2450.4773273534502</v>
      </c>
    </row>
    <row r="24" spans="1:2" x14ac:dyDescent="0.25">
      <c r="A24" s="1">
        <v>1.625</v>
      </c>
      <c r="B24" s="1">
        <v>2510.1658032399</v>
      </c>
    </row>
    <row r="25" spans="1:2" x14ac:dyDescent="0.25">
      <c r="A25" s="1">
        <v>1.75</v>
      </c>
      <c r="B25" s="1">
        <v>2513.3687052185801</v>
      </c>
    </row>
    <row r="26" spans="1:2" x14ac:dyDescent="0.25">
      <c r="A26" s="1">
        <v>1.875</v>
      </c>
      <c r="B26" s="1">
        <v>2506.5987553452201</v>
      </c>
    </row>
    <row r="27" spans="1:2" x14ac:dyDescent="0.25">
      <c r="A27" s="1">
        <v>2</v>
      </c>
      <c r="B27" s="1">
        <v>2493.4022563753501</v>
      </c>
    </row>
    <row r="28" spans="1:2" x14ac:dyDescent="0.25">
      <c r="A28" s="1">
        <v>2.125</v>
      </c>
      <c r="B28" s="1">
        <v>2492.76653022863</v>
      </c>
    </row>
    <row r="29" spans="1:2" x14ac:dyDescent="0.25">
      <c r="A29" s="1">
        <v>2.25</v>
      </c>
      <c r="B29" s="1">
        <v>2479.1329217566899</v>
      </c>
    </row>
    <row r="30" spans="1:2" x14ac:dyDescent="0.25">
      <c r="A30" s="1">
        <v>2.375</v>
      </c>
      <c r="B30" s="1">
        <v>2458.8058424446299</v>
      </c>
    </row>
    <row r="31" spans="1:2" x14ac:dyDescent="0.25">
      <c r="A31" s="1">
        <v>2.5</v>
      </c>
      <c r="B31" s="1">
        <v>2408.01732824083</v>
      </c>
    </row>
    <row r="32" spans="1:2" x14ac:dyDescent="0.25">
      <c r="A32" s="1">
        <v>2.625</v>
      </c>
      <c r="B32" s="1">
        <v>2324.1601746721199</v>
      </c>
    </row>
    <row r="33" spans="1:2" x14ac:dyDescent="0.25">
      <c r="A33" s="1">
        <v>2.75</v>
      </c>
      <c r="B33" s="1">
        <v>2284.06931700526</v>
      </c>
    </row>
    <row r="34" spans="1:2" x14ac:dyDescent="0.25">
      <c r="A34" s="1">
        <v>2.875</v>
      </c>
      <c r="B34" s="1">
        <v>2274.29694245369</v>
      </c>
    </row>
    <row r="35" spans="1:2" x14ac:dyDescent="0.25">
      <c r="A35" s="1">
        <v>3</v>
      </c>
      <c r="B35" s="1">
        <v>2281.67144550998</v>
      </c>
    </row>
    <row r="36" spans="1:2" x14ac:dyDescent="0.25">
      <c r="A36" s="1">
        <v>3.125</v>
      </c>
      <c r="B36" s="1">
        <v>2284.7393477681499</v>
      </c>
    </row>
    <row r="37" spans="1:2" x14ac:dyDescent="0.25">
      <c r="A37" s="1">
        <v>3.25</v>
      </c>
      <c r="B37" s="1">
        <v>2338.86113132632</v>
      </c>
    </row>
    <row r="38" spans="1:2" x14ac:dyDescent="0.25">
      <c r="A38" s="1">
        <v>3.375</v>
      </c>
      <c r="B38" s="1">
        <v>2366.83426766306</v>
      </c>
    </row>
    <row r="39" spans="1:2" x14ac:dyDescent="0.25">
      <c r="A39" s="1">
        <v>3.5</v>
      </c>
      <c r="B39" s="1">
        <v>2373.7929991220199</v>
      </c>
    </row>
    <row r="40" spans="1:2" x14ac:dyDescent="0.25">
      <c r="A40" s="1">
        <v>3.625</v>
      </c>
      <c r="B40" s="1">
        <v>2378.020799073</v>
      </c>
    </row>
    <row r="41" spans="1:2" x14ac:dyDescent="0.25">
      <c r="A41" s="1">
        <v>3.75</v>
      </c>
      <c r="B41" s="1">
        <v>2389.6583829504002</v>
      </c>
    </row>
    <row r="42" spans="1:2" x14ac:dyDescent="0.25">
      <c r="A42" s="1">
        <v>3.875</v>
      </c>
      <c r="B42" s="1">
        <v>2383.84741008842</v>
      </c>
    </row>
    <row r="43" spans="1:2" x14ac:dyDescent="0.25">
      <c r="A43" s="1">
        <v>4</v>
      </c>
      <c r="B43" s="1">
        <v>2402.6024124594401</v>
      </c>
    </row>
    <row r="44" spans="1:2" x14ac:dyDescent="0.25">
      <c r="A44" s="1">
        <v>4.125</v>
      </c>
      <c r="B44" s="1">
        <v>2399.9777590887102</v>
      </c>
    </row>
    <row r="45" spans="1:2" x14ac:dyDescent="0.25">
      <c r="A45" s="1">
        <v>4.25</v>
      </c>
      <c r="B45" s="1">
        <v>2405.6554115060399</v>
      </c>
    </row>
    <row r="46" spans="1:2" x14ac:dyDescent="0.25">
      <c r="A46" s="1">
        <v>4.375</v>
      </c>
      <c r="B46" s="1">
        <v>2448.8669200841</v>
      </c>
    </row>
    <row r="47" spans="1:2" x14ac:dyDescent="0.25">
      <c r="A47" s="1">
        <v>4.5</v>
      </c>
      <c r="B47" s="1">
        <v>2454.5804861853198</v>
      </c>
    </row>
    <row r="48" spans="1:2" x14ac:dyDescent="0.25">
      <c r="A48" s="1">
        <v>4.625</v>
      </c>
      <c r="B48" s="1">
        <v>2446.4181767095201</v>
      </c>
    </row>
    <row r="49" spans="1:2" x14ac:dyDescent="0.25">
      <c r="A49" s="1">
        <v>4.75</v>
      </c>
      <c r="B49" s="1">
        <v>2453.1301349668402</v>
      </c>
    </row>
    <row r="50" spans="1:2" x14ac:dyDescent="0.25">
      <c r="A50" s="1">
        <v>4.875</v>
      </c>
      <c r="B50" s="1">
        <v>2459.4457672534199</v>
      </c>
    </row>
    <row r="51" spans="1:2" x14ac:dyDescent="0.25">
      <c r="A51" s="1">
        <v>5</v>
      </c>
      <c r="B51" s="1">
        <v>2456.8469760603298</v>
      </c>
    </row>
    <row r="52" spans="1:2" x14ac:dyDescent="0.25">
      <c r="A52" s="1">
        <v>5.125</v>
      </c>
      <c r="B52" s="1">
        <v>2428.4015542582401</v>
      </c>
    </row>
    <row r="53" spans="1:2" x14ac:dyDescent="0.25">
      <c r="A53" s="1">
        <v>5.25</v>
      </c>
      <c r="B53" s="1">
        <v>2350.5926751788802</v>
      </c>
    </row>
    <row r="54" spans="1:2" x14ac:dyDescent="0.25">
      <c r="A54" s="1">
        <v>5.375</v>
      </c>
      <c r="B54" s="1">
        <v>2314.62490078675</v>
      </c>
    </row>
    <row r="55" spans="1:2" x14ac:dyDescent="0.25">
      <c r="A55" s="1">
        <v>5.5</v>
      </c>
      <c r="B55" s="1">
        <v>2193.19923782963</v>
      </c>
    </row>
    <row r="56" spans="1:2" x14ac:dyDescent="0.25">
      <c r="A56" s="1">
        <v>5.625</v>
      </c>
      <c r="B56" s="1">
        <v>2167.9108281996901</v>
      </c>
    </row>
    <row r="57" spans="1:2" x14ac:dyDescent="0.25">
      <c r="A57" s="1">
        <v>5.75</v>
      </c>
      <c r="B57" s="1">
        <v>2142.4225810394501</v>
      </c>
    </row>
    <row r="58" spans="1:2" x14ac:dyDescent="0.25">
      <c r="A58" s="1">
        <v>5.875</v>
      </c>
      <c r="B58" s="1">
        <v>2128.7039373119901</v>
      </c>
    </row>
    <row r="59" spans="1:2" x14ac:dyDescent="0.25">
      <c r="A59" s="1">
        <v>6</v>
      </c>
      <c r="B59" s="1">
        <v>2104.1526011368501</v>
      </c>
    </row>
    <row r="60" spans="1:2" x14ac:dyDescent="0.25">
      <c r="A60" s="1">
        <v>6.125</v>
      </c>
      <c r="B60" s="1">
        <v>2106.4033466644901</v>
      </c>
    </row>
    <row r="61" spans="1:2" x14ac:dyDescent="0.25">
      <c r="A61" s="1">
        <v>6.25</v>
      </c>
      <c r="B61" s="1">
        <v>2084.5061343539001</v>
      </c>
    </row>
    <row r="62" spans="1:2" x14ac:dyDescent="0.25">
      <c r="A62" s="1">
        <v>6.375</v>
      </c>
      <c r="B62" s="1">
        <v>2076.22554609392</v>
      </c>
    </row>
    <row r="63" spans="1:2" x14ac:dyDescent="0.25">
      <c r="A63" s="1">
        <v>6.5</v>
      </c>
      <c r="B63" s="1">
        <v>2067.56113743371</v>
      </c>
    </row>
    <row r="64" spans="1:2" x14ac:dyDescent="0.25">
      <c r="A64" s="1">
        <v>6.625</v>
      </c>
      <c r="B64" s="1">
        <v>2092.6453427107199</v>
      </c>
    </row>
    <row r="65" spans="1:2" x14ac:dyDescent="0.25">
      <c r="A65" s="1">
        <v>6.75</v>
      </c>
      <c r="B65" s="1">
        <v>2089.1600683844299</v>
      </c>
    </row>
    <row r="66" spans="1:2" x14ac:dyDescent="0.25">
      <c r="A66" s="1">
        <v>6.875</v>
      </c>
      <c r="B66" s="1">
        <v>2099.3937085953598</v>
      </c>
    </row>
    <row r="67" spans="1:2" x14ac:dyDescent="0.25">
      <c r="A67" s="1">
        <v>7</v>
      </c>
      <c r="B67" s="1">
        <v>2114.87617144657</v>
      </c>
    </row>
    <row r="68" spans="1:2" x14ac:dyDescent="0.25">
      <c r="A68" s="1">
        <v>7.125</v>
      </c>
      <c r="B68" s="1">
        <v>2140.5680953205001</v>
      </c>
    </row>
    <row r="69" spans="1:2" x14ac:dyDescent="0.25">
      <c r="A69" s="1">
        <v>7.25</v>
      </c>
      <c r="B69" s="1">
        <v>2146.6757508281098</v>
      </c>
    </row>
    <row r="70" spans="1:2" x14ac:dyDescent="0.25">
      <c r="A70" s="1">
        <v>7.375</v>
      </c>
      <c r="B70" s="1">
        <v>2151.1746545016499</v>
      </c>
    </row>
    <row r="71" spans="1:2" x14ac:dyDescent="0.25">
      <c r="A71" s="1">
        <v>7.5</v>
      </c>
      <c r="B71" s="1">
        <v>2208.0096751031101</v>
      </c>
    </row>
    <row r="72" spans="1:2" x14ac:dyDescent="0.25">
      <c r="A72" s="1">
        <v>7.625</v>
      </c>
      <c r="B72" s="1">
        <v>2224.5550623696199</v>
      </c>
    </row>
    <row r="73" spans="1:2" x14ac:dyDescent="0.25">
      <c r="A73" s="1">
        <v>7.75</v>
      </c>
      <c r="B73" s="1">
        <v>2281.0661642090099</v>
      </c>
    </row>
    <row r="74" spans="1:2" x14ac:dyDescent="0.25">
      <c r="A74" s="1">
        <v>7.875</v>
      </c>
      <c r="B74" s="1">
        <v>2280.55678330516</v>
      </c>
    </row>
    <row r="75" spans="1:2" x14ac:dyDescent="0.25">
      <c r="A75" s="1">
        <v>8</v>
      </c>
      <c r="B75" s="1">
        <v>2275.9362921239799</v>
      </c>
    </row>
    <row r="76" spans="1:2" x14ac:dyDescent="0.25">
      <c r="A76" s="1">
        <v>8.125</v>
      </c>
      <c r="B76" s="1">
        <v>2273.5740404817202</v>
      </c>
    </row>
    <row r="77" spans="1:2" x14ac:dyDescent="0.25">
      <c r="A77" s="1">
        <v>8.25</v>
      </c>
      <c r="B77" s="1">
        <v>2265.1939370640398</v>
      </c>
    </row>
    <row r="78" spans="1:2" x14ac:dyDescent="0.25">
      <c r="A78" s="1">
        <v>8.375</v>
      </c>
      <c r="B78" s="1">
        <v>2231.2575307723</v>
      </c>
    </row>
    <row r="79" spans="1:2" x14ac:dyDescent="0.25">
      <c r="A79" s="1">
        <v>8.5</v>
      </c>
      <c r="B79" s="1">
        <v>2216.3526517801201</v>
      </c>
    </row>
    <row r="80" spans="1:2" x14ac:dyDescent="0.25">
      <c r="A80" s="1">
        <v>8.625</v>
      </c>
      <c r="B80" s="1">
        <v>2210.44409747707</v>
      </c>
    </row>
    <row r="81" spans="1:2" x14ac:dyDescent="0.25">
      <c r="A81" s="1">
        <v>8.75</v>
      </c>
      <c r="B81" s="1">
        <v>2192.3710823994802</v>
      </c>
    </row>
    <row r="82" spans="1:2" x14ac:dyDescent="0.25">
      <c r="A82" s="1">
        <v>8.875</v>
      </c>
      <c r="B82" s="1">
        <v>2194.4547438394502</v>
      </c>
    </row>
    <row r="83" spans="1:2" x14ac:dyDescent="0.25">
      <c r="A83" s="1">
        <v>9</v>
      </c>
      <c r="B83" s="1">
        <v>2190.05369297274</v>
      </c>
    </row>
    <row r="84" spans="1:2" x14ac:dyDescent="0.25">
      <c r="A84" s="1">
        <v>9.125</v>
      </c>
      <c r="B84" s="1">
        <v>2180.1350671627101</v>
      </c>
    </row>
    <row r="85" spans="1:2" x14ac:dyDescent="0.25">
      <c r="A85" s="1">
        <v>9.25</v>
      </c>
      <c r="B85" s="1">
        <v>2128.1495726243702</v>
      </c>
    </row>
    <row r="86" spans="1:2" x14ac:dyDescent="0.25">
      <c r="A86" s="1">
        <v>9.375</v>
      </c>
      <c r="B86" s="1">
        <v>2118.74526287147</v>
      </c>
    </row>
    <row r="87" spans="1:2" x14ac:dyDescent="0.25">
      <c r="A87" s="1">
        <v>9.5</v>
      </c>
      <c r="B87" s="1">
        <v>2115.9301558100501</v>
      </c>
    </row>
    <row r="88" spans="1:2" x14ac:dyDescent="0.25">
      <c r="A88" s="1">
        <v>9.625</v>
      </c>
      <c r="B88" s="1">
        <v>2122.52995434174</v>
      </c>
    </row>
    <row r="89" spans="1:2" x14ac:dyDescent="0.25">
      <c r="A89" s="1">
        <v>9.75</v>
      </c>
      <c r="B89" s="1">
        <v>2134.3966479047899</v>
      </c>
    </row>
    <row r="90" spans="1:2" x14ac:dyDescent="0.25">
      <c r="A90" s="1">
        <v>9.875</v>
      </c>
      <c r="B90" s="1">
        <v>2132.2720921728101</v>
      </c>
    </row>
    <row r="91" spans="1:2" x14ac:dyDescent="0.25">
      <c r="A91" s="1">
        <v>10</v>
      </c>
      <c r="B91" s="1">
        <v>2140.7861390199</v>
      </c>
    </row>
    <row r="92" spans="1:2" x14ac:dyDescent="0.25">
      <c r="A92" s="1">
        <v>10.125</v>
      </c>
      <c r="B92" s="1">
        <v>2144.24436297696</v>
      </c>
    </row>
    <row r="93" spans="1:2" x14ac:dyDescent="0.25">
      <c r="A93" s="1">
        <v>10.25</v>
      </c>
      <c r="B93" s="1">
        <v>2154.94910624464</v>
      </c>
    </row>
    <row r="94" spans="1:2" x14ac:dyDescent="0.25">
      <c r="A94" s="1">
        <v>10.375</v>
      </c>
      <c r="B94" s="1">
        <v>2153.48802381318</v>
      </c>
    </row>
    <row r="95" spans="1:2" x14ac:dyDescent="0.25">
      <c r="A95" s="1">
        <v>10.5</v>
      </c>
      <c r="B95" s="1">
        <v>2154.8607413408199</v>
      </c>
    </row>
    <row r="96" spans="1:2" x14ac:dyDescent="0.25">
      <c r="A96" s="1">
        <v>10.625</v>
      </c>
      <c r="B96" s="1">
        <v>2183.4894631392099</v>
      </c>
    </row>
    <row r="97" spans="1:2" x14ac:dyDescent="0.25">
      <c r="A97" s="1">
        <v>10.75</v>
      </c>
      <c r="B97" s="1">
        <v>2189.4484672410899</v>
      </c>
    </row>
    <row r="98" spans="1:2" x14ac:dyDescent="0.25">
      <c r="A98" s="1">
        <v>10.875</v>
      </c>
      <c r="B98" s="1">
        <v>2279.4044086745398</v>
      </c>
    </row>
    <row r="99" spans="1:2" x14ac:dyDescent="0.25">
      <c r="A99" s="1">
        <v>11</v>
      </c>
      <c r="B99" s="1">
        <v>2238.2716906497999</v>
      </c>
    </row>
    <row r="100" spans="1:2" x14ac:dyDescent="0.25">
      <c r="A100" s="1">
        <v>11.125</v>
      </c>
      <c r="B100" s="1">
        <v>2157.8016103434102</v>
      </c>
    </row>
    <row r="101" spans="1:2" x14ac:dyDescent="0.25">
      <c r="A101" s="1">
        <v>11.25</v>
      </c>
      <c r="B101" s="1">
        <v>2147.5272558117899</v>
      </c>
    </row>
    <row r="102" spans="1:2" x14ac:dyDescent="0.25">
      <c r="A102" s="1">
        <v>11.375</v>
      </c>
      <c r="B102" s="1">
        <v>2144.21974985825</v>
      </c>
    </row>
    <row r="103" spans="1:2" x14ac:dyDescent="0.25">
      <c r="A103" s="1">
        <v>11.5</v>
      </c>
      <c r="B103" s="1">
        <v>2150.48868115702</v>
      </c>
    </row>
    <row r="104" spans="1:2" x14ac:dyDescent="0.25">
      <c r="A104" s="1">
        <v>11.625</v>
      </c>
      <c r="B104" s="1">
        <v>2146.7372885863601</v>
      </c>
    </row>
    <row r="105" spans="1:2" x14ac:dyDescent="0.25">
      <c r="A105" s="1">
        <v>11.75</v>
      </c>
      <c r="B105" s="1">
        <v>2137.7069167055001</v>
      </c>
    </row>
    <row r="106" spans="1:2" x14ac:dyDescent="0.25">
      <c r="A106" s="1">
        <v>11.875</v>
      </c>
      <c r="B106" s="1">
        <v>2131.7237164797202</v>
      </c>
    </row>
    <row r="107" spans="1:2" x14ac:dyDescent="0.25">
      <c r="A107" s="1">
        <v>12</v>
      </c>
      <c r="B107" s="1">
        <v>2121.6595120390298</v>
      </c>
    </row>
    <row r="108" spans="1:2" x14ac:dyDescent="0.25">
      <c r="A108" s="1">
        <v>12.125</v>
      </c>
      <c r="B108" s="1">
        <v>2104.7653044418698</v>
      </c>
    </row>
    <row r="109" spans="1:2" x14ac:dyDescent="0.25">
      <c r="A109" s="1">
        <v>12.25</v>
      </c>
      <c r="B109" s="1">
        <v>2081.4644594789602</v>
      </c>
    </row>
    <row r="110" spans="1:2" x14ac:dyDescent="0.25">
      <c r="A110" s="1">
        <v>12.375</v>
      </c>
      <c r="B110" s="1">
        <v>2029.0916157563399</v>
      </c>
    </row>
    <row r="111" spans="1:2" x14ac:dyDescent="0.25">
      <c r="A111" s="1">
        <v>12.5</v>
      </c>
      <c r="B111" s="1">
        <v>1921.50039827658</v>
      </c>
    </row>
    <row r="112" spans="1:2" x14ac:dyDescent="0.25">
      <c r="A112" s="1">
        <v>12.625</v>
      </c>
      <c r="B112" s="1">
        <v>1916.48144163098</v>
      </c>
    </row>
    <row r="113" spans="1:2" x14ac:dyDescent="0.25">
      <c r="A113" s="1">
        <v>12.75</v>
      </c>
      <c r="B113" s="1">
        <v>1920.75647982346</v>
      </c>
    </row>
    <row r="114" spans="1:2" x14ac:dyDescent="0.25">
      <c r="A114" s="1">
        <v>12.875</v>
      </c>
      <c r="B114" s="1">
        <v>1926.6400174606899</v>
      </c>
    </row>
    <row r="115" spans="1:2" x14ac:dyDescent="0.25">
      <c r="A115" s="1">
        <v>13</v>
      </c>
      <c r="B115" s="1">
        <v>1929.6500733181299</v>
      </c>
    </row>
    <row r="116" spans="1:2" x14ac:dyDescent="0.25">
      <c r="A116" s="1">
        <v>13.125</v>
      </c>
      <c r="B116" s="1">
        <v>1924.0088261928099</v>
      </c>
    </row>
    <row r="117" spans="1:2" x14ac:dyDescent="0.25">
      <c r="A117" s="1">
        <v>13.25</v>
      </c>
      <c r="B117" s="1">
        <v>1933.2725970446299</v>
      </c>
    </row>
    <row r="118" spans="1:2" x14ac:dyDescent="0.25">
      <c r="A118" s="1">
        <v>13.375</v>
      </c>
      <c r="B118" s="1">
        <v>2001.0181115932701</v>
      </c>
    </row>
    <row r="119" spans="1:2" x14ac:dyDescent="0.25">
      <c r="A119" s="1">
        <v>13.5</v>
      </c>
      <c r="B119" s="1">
        <v>2026.6902181903699</v>
      </c>
    </row>
    <row r="120" spans="1:2" x14ac:dyDescent="0.25">
      <c r="A120" s="1">
        <v>13.625</v>
      </c>
      <c r="B120" s="1">
        <v>2062.9310756232999</v>
      </c>
    </row>
    <row r="121" spans="1:2" x14ac:dyDescent="0.25">
      <c r="A121" s="1">
        <v>13.75</v>
      </c>
      <c r="B121" s="1">
        <v>2066.1969846203601</v>
      </c>
    </row>
    <row r="122" spans="1:2" x14ac:dyDescent="0.25">
      <c r="A122" s="1">
        <v>13.875</v>
      </c>
      <c r="B122" s="1">
        <v>2073.6830463598199</v>
      </c>
    </row>
    <row r="123" spans="1:2" x14ac:dyDescent="0.25">
      <c r="A123" s="1">
        <v>14</v>
      </c>
      <c r="B123" s="1">
        <v>2084.9517263418902</v>
      </c>
    </row>
    <row r="124" spans="1:2" x14ac:dyDescent="0.25">
      <c r="A124" s="1">
        <v>14.125</v>
      </c>
      <c r="B124" s="1">
        <v>2081.73198603432</v>
      </c>
    </row>
    <row r="125" spans="1:2" x14ac:dyDescent="0.25">
      <c r="A125" s="1">
        <v>14.25</v>
      </c>
      <c r="B125" s="1">
        <v>2114.1190333112399</v>
      </c>
    </row>
    <row r="126" spans="1:2" x14ac:dyDescent="0.25">
      <c r="A126" s="1">
        <v>14.375</v>
      </c>
      <c r="B126" s="1">
        <v>2117.3892774466699</v>
      </c>
    </row>
    <row r="127" spans="1:2" x14ac:dyDescent="0.25">
      <c r="A127" s="1">
        <v>14.5</v>
      </c>
      <c r="B127" s="1">
        <v>2113.8275650381102</v>
      </c>
    </row>
    <row r="128" spans="1:2" x14ac:dyDescent="0.25">
      <c r="A128" s="1">
        <v>14.625</v>
      </c>
      <c r="B128" s="1">
        <v>2017.5201785628301</v>
      </c>
    </row>
    <row r="129" spans="1:2" x14ac:dyDescent="0.25">
      <c r="A129" s="1">
        <v>14.75</v>
      </c>
      <c r="B129" s="1">
        <v>1870.35466387312</v>
      </c>
    </row>
    <row r="130" spans="1:2" x14ac:dyDescent="0.25">
      <c r="A130" s="1">
        <v>14.875</v>
      </c>
      <c r="B130" s="1">
        <v>1713.3962320552901</v>
      </c>
    </row>
    <row r="131" spans="1:2" x14ac:dyDescent="0.25">
      <c r="A131" s="1">
        <v>15</v>
      </c>
      <c r="B131" s="1">
        <v>1725.1534667457699</v>
      </c>
    </row>
    <row r="132" spans="1:2" x14ac:dyDescent="0.25">
      <c r="A132" s="1">
        <v>15.125</v>
      </c>
      <c r="B132" s="1">
        <v>1741.8510034062299</v>
      </c>
    </row>
    <row r="133" spans="1:2" x14ac:dyDescent="0.25">
      <c r="A133" s="1">
        <v>15.25</v>
      </c>
      <c r="B133" s="1">
        <v>1747.02000968269</v>
      </c>
    </row>
    <row r="134" spans="1:2" x14ac:dyDescent="0.25">
      <c r="A134" s="1">
        <v>15.375</v>
      </c>
      <c r="B134" s="1">
        <v>1749.5640983171199</v>
      </c>
    </row>
    <row r="135" spans="1:2" x14ac:dyDescent="0.25">
      <c r="A135" s="1">
        <v>15.5</v>
      </c>
      <c r="B135" s="1">
        <v>1749.04216505456</v>
      </c>
    </row>
    <row r="136" spans="1:2" x14ac:dyDescent="0.25">
      <c r="A136" s="1">
        <v>15.625</v>
      </c>
      <c r="B136" s="1">
        <v>1737.87054147402</v>
      </c>
    </row>
    <row r="137" spans="1:2" x14ac:dyDescent="0.25">
      <c r="A137" s="1">
        <v>15.75</v>
      </c>
      <c r="B137" s="1">
        <v>1758.58561956476</v>
      </c>
    </row>
    <row r="138" spans="1:2" x14ac:dyDescent="0.25">
      <c r="A138" s="1">
        <v>15.875</v>
      </c>
      <c r="B138" s="1">
        <v>1735.16289566972</v>
      </c>
    </row>
    <row r="139" spans="1:2" x14ac:dyDescent="0.25">
      <c r="A139" s="1">
        <v>16</v>
      </c>
      <c r="B139" s="1">
        <v>1738.8745387632</v>
      </c>
    </row>
    <row r="140" spans="1:2" x14ac:dyDescent="0.25">
      <c r="A140" s="1">
        <v>16.125</v>
      </c>
      <c r="B140" s="1">
        <v>1752.37666047013</v>
      </c>
    </row>
    <row r="141" spans="1:2" x14ac:dyDescent="0.25">
      <c r="A141" s="1">
        <v>16.25</v>
      </c>
      <c r="B141" s="1">
        <v>1775.7726340312399</v>
      </c>
    </row>
    <row r="142" spans="1:2" x14ac:dyDescent="0.25">
      <c r="A142" s="1">
        <v>16.375</v>
      </c>
      <c r="B142" s="1">
        <v>1793.63622044209</v>
      </c>
    </row>
    <row r="143" spans="1:2" x14ac:dyDescent="0.25">
      <c r="A143" s="1">
        <v>16.5</v>
      </c>
      <c r="B143" s="1">
        <v>1797.39833349796</v>
      </c>
    </row>
    <row r="144" spans="1:2" x14ac:dyDescent="0.25">
      <c r="A144" s="1">
        <v>16.625</v>
      </c>
      <c r="B144" s="1">
        <v>1857.53574766066</v>
      </c>
    </row>
    <row r="145" spans="1:2" x14ac:dyDescent="0.25">
      <c r="A145" s="1">
        <v>16.75</v>
      </c>
      <c r="B145" s="1">
        <v>1868.04923417031</v>
      </c>
    </row>
    <row r="146" spans="1:2" x14ac:dyDescent="0.25">
      <c r="A146" s="1">
        <v>16.875</v>
      </c>
      <c r="B146" s="1">
        <v>1898.3899477085399</v>
      </c>
    </row>
    <row r="147" spans="1:2" x14ac:dyDescent="0.25">
      <c r="A147" s="1">
        <v>17</v>
      </c>
      <c r="B147" s="1">
        <v>1900.0374266972001</v>
      </c>
    </row>
    <row r="148" spans="1:2" x14ac:dyDescent="0.25">
      <c r="A148" s="1">
        <v>17.125</v>
      </c>
      <c r="B148" s="1">
        <v>1892.84524399719</v>
      </c>
    </row>
    <row r="149" spans="1:2" x14ac:dyDescent="0.25">
      <c r="A149" s="1">
        <v>17.25</v>
      </c>
      <c r="B149" s="1">
        <v>1896.8201474816999</v>
      </c>
    </row>
    <row r="150" spans="1:2" x14ac:dyDescent="0.25">
      <c r="A150" s="1">
        <v>17.375</v>
      </c>
      <c r="B150" s="1">
        <v>1897.58091144537</v>
      </c>
    </row>
    <row r="151" spans="1:2" x14ac:dyDescent="0.25">
      <c r="A151" s="1">
        <v>17.5</v>
      </c>
      <c r="B151" s="1">
        <v>1919.62490768407</v>
      </c>
    </row>
    <row r="152" spans="1:2" x14ac:dyDescent="0.25">
      <c r="A152" s="1">
        <v>17.625</v>
      </c>
      <c r="B152" s="1">
        <v>1931.75800896383</v>
      </c>
    </row>
    <row r="153" spans="1:2" x14ac:dyDescent="0.25">
      <c r="A153" s="1">
        <v>17.75</v>
      </c>
      <c r="B153" s="1">
        <v>1933.49357935998</v>
      </c>
    </row>
    <row r="154" spans="1:2" x14ac:dyDescent="0.25">
      <c r="A154" s="1">
        <v>17.875</v>
      </c>
      <c r="B154" s="1">
        <v>1894.5726818936701</v>
      </c>
    </row>
    <row r="155" spans="1:2" x14ac:dyDescent="0.25">
      <c r="A155" s="1">
        <v>18</v>
      </c>
      <c r="B155" s="1">
        <v>1878.65018888348</v>
      </c>
    </row>
    <row r="156" spans="1:2" x14ac:dyDescent="0.25">
      <c r="A156" s="1">
        <v>18.125</v>
      </c>
      <c r="B156" s="1">
        <v>1855.3763348175501</v>
      </c>
    </row>
    <row r="157" spans="1:2" x14ac:dyDescent="0.25">
      <c r="A157" s="1">
        <v>18.25</v>
      </c>
      <c r="B157" s="1">
        <v>1848.81863399131</v>
      </c>
    </row>
    <row r="158" spans="1:2" x14ac:dyDescent="0.25">
      <c r="A158" s="1">
        <v>18.375</v>
      </c>
      <c r="B158" s="1">
        <v>1846.49071626315</v>
      </c>
    </row>
    <row r="159" spans="1:2" x14ac:dyDescent="0.25">
      <c r="A159" s="1">
        <v>18.5</v>
      </c>
      <c r="B159" s="1">
        <v>1842.25669450493</v>
      </c>
    </row>
    <row r="160" spans="1:2" x14ac:dyDescent="0.25">
      <c r="A160" s="1">
        <v>18.625</v>
      </c>
      <c r="B160" s="1">
        <v>1786.23797680758</v>
      </c>
    </row>
    <row r="161" spans="1:2" x14ac:dyDescent="0.25">
      <c r="A161" s="1">
        <v>18.75</v>
      </c>
      <c r="B161" s="1">
        <v>1656.8401439547999</v>
      </c>
    </row>
    <row r="162" spans="1:2" x14ac:dyDescent="0.25">
      <c r="A162" s="1">
        <v>18.875</v>
      </c>
      <c r="B162" s="1">
        <v>1576.00745261613</v>
      </c>
    </row>
    <row r="163" spans="1:2" x14ac:dyDescent="0.25">
      <c r="A163" s="1">
        <v>19</v>
      </c>
      <c r="B163" s="1">
        <v>1643.5975152412</v>
      </c>
    </row>
    <row r="164" spans="1:2" x14ac:dyDescent="0.25">
      <c r="A164" s="1">
        <v>19.125</v>
      </c>
      <c r="B164" s="1">
        <v>1658.3617057689301</v>
      </c>
    </row>
    <row r="165" spans="1:2" x14ac:dyDescent="0.25">
      <c r="A165" s="1">
        <v>19.25</v>
      </c>
      <c r="B165" s="1">
        <v>1660.2669054292201</v>
      </c>
    </row>
    <row r="166" spans="1:2" x14ac:dyDescent="0.25">
      <c r="A166" s="1">
        <v>19.375</v>
      </c>
      <c r="B166" s="1">
        <v>1690.3925309809799</v>
      </c>
    </row>
    <row r="167" spans="1:2" x14ac:dyDescent="0.25">
      <c r="A167" s="1">
        <v>19.5</v>
      </c>
      <c r="B167" s="1">
        <v>1884.7074527074899</v>
      </c>
    </row>
    <row r="168" spans="1:2" x14ac:dyDescent="0.25">
      <c r="A168" s="1">
        <v>19.625</v>
      </c>
      <c r="B168" s="1">
        <v>1894.2391613201801</v>
      </c>
    </row>
    <row r="169" spans="1:2" x14ac:dyDescent="0.25">
      <c r="A169" s="1">
        <v>19.75</v>
      </c>
      <c r="B169" s="1">
        <v>1894.03528331234</v>
      </c>
    </row>
    <row r="170" spans="1:2" x14ac:dyDescent="0.25">
      <c r="A170" s="1">
        <v>19.875</v>
      </c>
      <c r="B170" s="1">
        <v>1928.2193882087399</v>
      </c>
    </row>
    <row r="171" spans="1:2" x14ac:dyDescent="0.25">
      <c r="A171" s="1">
        <v>20</v>
      </c>
      <c r="B171" s="1">
        <v>1923.7600887672299</v>
      </c>
    </row>
    <row r="172" spans="1:2" x14ac:dyDescent="0.25">
      <c r="A172" s="1">
        <v>20.125</v>
      </c>
      <c r="B172" s="1">
        <v>2001.5313101919101</v>
      </c>
    </row>
    <row r="173" spans="1:2" x14ac:dyDescent="0.25">
      <c r="A173" s="1">
        <v>20.25</v>
      </c>
      <c r="B173" s="1">
        <v>2004.9965536275099</v>
      </c>
    </row>
    <row r="174" spans="1:2" x14ac:dyDescent="0.25">
      <c r="A174" s="1">
        <v>20.375</v>
      </c>
      <c r="B174" s="1">
        <v>2018.10524256382</v>
      </c>
    </row>
    <row r="175" spans="1:2" x14ac:dyDescent="0.25">
      <c r="A175" s="1">
        <v>20.5</v>
      </c>
      <c r="B175" s="1">
        <v>2018.05325752557</v>
      </c>
    </row>
    <row r="176" spans="1:2" x14ac:dyDescent="0.25">
      <c r="A176" s="1">
        <v>20.625</v>
      </c>
      <c r="B176" s="1">
        <v>2009.7671410123801</v>
      </c>
    </row>
    <row r="177" spans="1:2" x14ac:dyDescent="0.25">
      <c r="A177" s="1">
        <v>20.75</v>
      </c>
      <c r="B177" s="1">
        <v>2007.2188847730999</v>
      </c>
    </row>
    <row r="178" spans="1:2" x14ac:dyDescent="0.25">
      <c r="A178" s="1">
        <v>20.875</v>
      </c>
      <c r="B178" s="1">
        <v>2006.8879907619501</v>
      </c>
    </row>
    <row r="179" spans="1:2" x14ac:dyDescent="0.25">
      <c r="A179" s="1">
        <v>21</v>
      </c>
      <c r="B179" s="1">
        <v>1961.4453747180301</v>
      </c>
    </row>
    <row r="180" spans="1:2" x14ac:dyDescent="0.25">
      <c r="A180" s="1">
        <v>21.125</v>
      </c>
      <c r="B180" s="1">
        <v>1930.0501641593801</v>
      </c>
    </row>
    <row r="181" spans="1:2" x14ac:dyDescent="0.25">
      <c r="A181" s="1">
        <v>21.25</v>
      </c>
      <c r="B181" s="1">
        <v>1893.93487602459</v>
      </c>
    </row>
    <row r="182" spans="1:2" x14ac:dyDescent="0.25">
      <c r="A182" s="1">
        <v>21.375</v>
      </c>
      <c r="B182" s="1">
        <v>1859.50474971534</v>
      </c>
    </row>
    <row r="183" spans="1:2" x14ac:dyDescent="0.25">
      <c r="A183" s="1">
        <v>21.5</v>
      </c>
      <c r="B183" s="1">
        <v>1879.1101607416001</v>
      </c>
    </row>
    <row r="184" spans="1:2" x14ac:dyDescent="0.25">
      <c r="A184" s="1">
        <v>21.625</v>
      </c>
      <c r="B184" s="1">
        <v>1870.43438887501</v>
      </c>
    </row>
    <row r="185" spans="1:2" x14ac:dyDescent="0.25">
      <c r="A185" s="1">
        <v>21.75</v>
      </c>
      <c r="B185" s="1">
        <v>1866.2038217675499</v>
      </c>
    </row>
    <row r="186" spans="1:2" x14ac:dyDescent="0.25">
      <c r="A186" s="1">
        <v>21.875</v>
      </c>
      <c r="B186" s="1">
        <v>1855.1177923506</v>
      </c>
    </row>
    <row r="187" spans="1:2" x14ac:dyDescent="0.25">
      <c r="A187" s="1">
        <v>22</v>
      </c>
      <c r="B187" s="1">
        <v>1845.9869270581901</v>
      </c>
    </row>
    <row r="188" spans="1:2" x14ac:dyDescent="0.25">
      <c r="A188" s="1">
        <v>22.125</v>
      </c>
      <c r="B188" s="1">
        <v>1846.3682781304601</v>
      </c>
    </row>
    <row r="189" spans="1:2" x14ac:dyDescent="0.25">
      <c r="A189" s="1">
        <v>22.25</v>
      </c>
      <c r="B189" s="1">
        <v>1764.21960023877</v>
      </c>
    </row>
    <row r="190" spans="1:2" x14ac:dyDescent="0.25">
      <c r="A190" s="1">
        <v>22.375</v>
      </c>
      <c r="B190" s="1">
        <v>1756.6681720321301</v>
      </c>
    </row>
    <row r="191" spans="1:2" x14ac:dyDescent="0.25">
      <c r="A191" s="1">
        <v>22.5</v>
      </c>
      <c r="B191" s="1">
        <v>1754.2853273861599</v>
      </c>
    </row>
    <row r="192" spans="1:2" x14ac:dyDescent="0.25">
      <c r="A192" s="1">
        <v>22.625</v>
      </c>
      <c r="B192" s="1">
        <v>1760.0150500186201</v>
      </c>
    </row>
    <row r="193" spans="1:2" x14ac:dyDescent="0.25">
      <c r="A193" s="1">
        <v>22.75</v>
      </c>
      <c r="B193" s="1">
        <v>1780.9309134236</v>
      </c>
    </row>
    <row r="194" spans="1:2" x14ac:dyDescent="0.25">
      <c r="A194" s="1">
        <v>22.875</v>
      </c>
      <c r="B194" s="1">
        <v>1841.11662004142</v>
      </c>
    </row>
    <row r="195" spans="1:2" x14ac:dyDescent="0.25">
      <c r="A195" s="1">
        <v>23</v>
      </c>
      <c r="B195" s="1">
        <v>1868.16859812546</v>
      </c>
    </row>
    <row r="196" spans="1:2" x14ac:dyDescent="0.25">
      <c r="A196" s="1">
        <v>23.125</v>
      </c>
      <c r="B196" s="1">
        <v>1869.2169457052701</v>
      </c>
    </row>
    <row r="197" spans="1:2" x14ac:dyDescent="0.25">
      <c r="A197" s="1">
        <v>23.25</v>
      </c>
      <c r="B197" s="1">
        <v>1875.44578149066</v>
      </c>
    </row>
    <row r="198" spans="1:2" x14ac:dyDescent="0.25">
      <c r="A198" s="1">
        <v>23.375</v>
      </c>
      <c r="B198" s="1">
        <v>1902.5038003828499</v>
      </c>
    </row>
    <row r="199" spans="1:2" x14ac:dyDescent="0.25">
      <c r="A199" s="1">
        <v>23.5</v>
      </c>
      <c r="B199" s="1">
        <v>1972.3728312697499</v>
      </c>
    </row>
    <row r="200" spans="1:2" x14ac:dyDescent="0.25">
      <c r="A200" s="1">
        <v>23.625</v>
      </c>
      <c r="B200" s="1">
        <v>1980.8983959612301</v>
      </c>
    </row>
    <row r="201" spans="1:2" x14ac:dyDescent="0.25">
      <c r="A201" s="1">
        <v>23.75</v>
      </c>
      <c r="B201" s="1">
        <v>1988.51912140592</v>
      </c>
    </row>
    <row r="202" spans="1:2" x14ac:dyDescent="0.25">
      <c r="A202" s="1">
        <v>23.875</v>
      </c>
      <c r="B202" s="1">
        <v>1995.07386578304</v>
      </c>
    </row>
    <row r="203" spans="1:2" x14ac:dyDescent="0.25">
      <c r="A203" s="1">
        <v>24</v>
      </c>
      <c r="B203" s="1">
        <v>1987.08260395657</v>
      </c>
    </row>
    <row r="204" spans="1:2" x14ac:dyDescent="0.25">
      <c r="A204" s="1">
        <v>24.125</v>
      </c>
      <c r="B204" s="1">
        <v>1988.14205845117</v>
      </c>
    </row>
    <row r="205" spans="1:2" x14ac:dyDescent="0.25">
      <c r="A205" s="1">
        <v>24.25</v>
      </c>
      <c r="B205" s="1">
        <v>1926.54288272435</v>
      </c>
    </row>
    <row r="206" spans="1:2" x14ac:dyDescent="0.25">
      <c r="A206" s="1">
        <v>24.375</v>
      </c>
      <c r="B206" s="1">
        <v>1777.58161708689</v>
      </c>
    </row>
    <row r="207" spans="1:2" x14ac:dyDescent="0.25">
      <c r="A207" s="1">
        <v>24.5</v>
      </c>
      <c r="B207" s="1">
        <v>1779.3902764817401</v>
      </c>
    </row>
    <row r="208" spans="1:2" x14ac:dyDescent="0.25">
      <c r="A208" s="1">
        <v>24.625</v>
      </c>
      <c r="B208" s="1">
        <v>1782.7669875249001</v>
      </c>
    </row>
    <row r="209" spans="1:2" x14ac:dyDescent="0.25">
      <c r="A209" s="1">
        <v>24.75</v>
      </c>
      <c r="B209" s="1">
        <v>1782.7870476967801</v>
      </c>
    </row>
    <row r="210" spans="1:2" x14ac:dyDescent="0.25">
      <c r="A210" s="1">
        <v>24.875</v>
      </c>
      <c r="B210" s="1">
        <v>1771.2076491478199</v>
      </c>
    </row>
    <row r="211" spans="1:2" x14ac:dyDescent="0.25">
      <c r="A211" s="1">
        <v>25</v>
      </c>
      <c r="B211" s="1">
        <v>1776.8815876164199</v>
      </c>
    </row>
    <row r="212" spans="1:2" x14ac:dyDescent="0.25">
      <c r="A212" s="1">
        <v>25.125</v>
      </c>
      <c r="B212" s="1">
        <v>1825.53518756775</v>
      </c>
    </row>
    <row r="213" spans="1:2" x14ac:dyDescent="0.25">
      <c r="A213" s="1">
        <v>25.25</v>
      </c>
      <c r="B213" s="1">
        <v>1827.6305690864699</v>
      </c>
    </row>
    <row r="214" spans="1:2" x14ac:dyDescent="0.25">
      <c r="A214" s="1">
        <v>25.375</v>
      </c>
      <c r="B214" s="1">
        <v>1822.2196736744199</v>
      </c>
    </row>
    <row r="215" spans="1:2" x14ac:dyDescent="0.25">
      <c r="A215" s="1">
        <v>25.5</v>
      </c>
      <c r="B215" s="1">
        <v>1840.8271356882799</v>
      </c>
    </row>
    <row r="216" spans="1:2" x14ac:dyDescent="0.25">
      <c r="A216" s="1">
        <v>25.625</v>
      </c>
      <c r="B216" s="1">
        <v>1869.2502799896599</v>
      </c>
    </row>
    <row r="217" spans="1:2" x14ac:dyDescent="0.25">
      <c r="A217" s="1">
        <v>25.75</v>
      </c>
      <c r="B217" s="1">
        <v>1892.56150290034</v>
      </c>
    </row>
    <row r="218" spans="1:2" x14ac:dyDescent="0.25">
      <c r="A218" s="1">
        <v>25.875</v>
      </c>
      <c r="B218" s="1">
        <v>1910.8927937590499</v>
      </c>
    </row>
    <row r="219" spans="1:2" x14ac:dyDescent="0.25">
      <c r="A219" s="1">
        <v>26</v>
      </c>
      <c r="B219" s="1">
        <v>1936.0110635046301</v>
      </c>
    </row>
    <row r="220" spans="1:2" x14ac:dyDescent="0.25">
      <c r="A220" s="1">
        <v>26.125</v>
      </c>
      <c r="B220" s="1">
        <v>1955.5927627096501</v>
      </c>
    </row>
    <row r="221" spans="1:2" x14ac:dyDescent="0.25">
      <c r="A221" s="1">
        <v>26.25</v>
      </c>
      <c r="B221" s="1">
        <v>1988.6884516204</v>
      </c>
    </row>
    <row r="222" spans="1:2" x14ac:dyDescent="0.25">
      <c r="A222" s="1">
        <v>26.375</v>
      </c>
      <c r="B222" s="1">
        <v>1990.9150857724301</v>
      </c>
    </row>
    <row r="223" spans="1:2" x14ac:dyDescent="0.25">
      <c r="A223" s="1">
        <v>26.5</v>
      </c>
      <c r="B223" s="1">
        <v>2023.59944183009</v>
      </c>
    </row>
    <row r="224" spans="1:2" x14ac:dyDescent="0.25">
      <c r="A224" s="1">
        <v>26.625</v>
      </c>
      <c r="B224" s="1">
        <v>2034.1212638985801</v>
      </c>
    </row>
    <row r="225" spans="1:2" x14ac:dyDescent="0.25">
      <c r="A225" s="1">
        <v>26.75</v>
      </c>
      <c r="B225" s="1">
        <v>2069.9878913519101</v>
      </c>
    </row>
    <row r="226" spans="1:2" x14ac:dyDescent="0.25">
      <c r="A226" s="1">
        <v>26.875</v>
      </c>
      <c r="B226" s="1">
        <v>2111.65452030595</v>
      </c>
    </row>
    <row r="227" spans="1:2" x14ac:dyDescent="0.25">
      <c r="A227" s="1">
        <v>27</v>
      </c>
      <c r="B227" s="1">
        <v>2082.27525930407</v>
      </c>
    </row>
    <row r="228" spans="1:2" x14ac:dyDescent="0.25">
      <c r="A228" s="1">
        <v>27.125</v>
      </c>
      <c r="B228" s="1">
        <v>2037.8100320213</v>
      </c>
    </row>
    <row r="229" spans="1:2" x14ac:dyDescent="0.25">
      <c r="A229" s="1">
        <v>27.25</v>
      </c>
      <c r="B229" s="1">
        <v>2001.35693634267</v>
      </c>
    </row>
    <row r="230" spans="1:2" x14ac:dyDescent="0.25">
      <c r="A230" s="1">
        <v>27.375</v>
      </c>
      <c r="B230" s="1">
        <v>1983.6347663126901</v>
      </c>
    </row>
    <row r="231" spans="1:2" x14ac:dyDescent="0.25">
      <c r="A231" s="1">
        <v>27.5</v>
      </c>
      <c r="B231" s="1">
        <v>1976.0655172888301</v>
      </c>
    </row>
    <row r="232" spans="1:2" x14ac:dyDescent="0.25">
      <c r="A232" s="1">
        <v>27.625</v>
      </c>
      <c r="B232" s="1">
        <v>1978.4235154524199</v>
      </c>
    </row>
    <row r="233" spans="1:2" x14ac:dyDescent="0.25">
      <c r="A233" s="1">
        <v>27.75</v>
      </c>
      <c r="B233" s="1">
        <v>1981.6862645584399</v>
      </c>
    </row>
    <row r="234" spans="1:2" x14ac:dyDescent="0.25">
      <c r="A234" s="1">
        <v>27.875</v>
      </c>
      <c r="B234" s="1">
        <v>1973.8272104269799</v>
      </c>
    </row>
    <row r="235" spans="1:2" x14ac:dyDescent="0.25">
      <c r="A235" s="1">
        <v>28</v>
      </c>
      <c r="B235" s="1">
        <v>1949.1585905997099</v>
      </c>
    </row>
    <row r="236" spans="1:2" x14ac:dyDescent="0.25">
      <c r="A236" s="1">
        <v>28.125</v>
      </c>
      <c r="B236" s="1">
        <v>1920.9824727960399</v>
      </c>
    </row>
    <row r="237" spans="1:2" x14ac:dyDescent="0.25">
      <c r="A237" s="1">
        <v>28.25</v>
      </c>
      <c r="B237" s="1">
        <v>1887.32557684377</v>
      </c>
    </row>
    <row r="238" spans="1:2" x14ac:dyDescent="0.25">
      <c r="A238" s="1">
        <v>28.375</v>
      </c>
      <c r="B238" s="1">
        <v>1881.72987110644</v>
      </c>
    </row>
    <row r="239" spans="1:2" x14ac:dyDescent="0.25">
      <c r="A239" s="1">
        <v>28.5</v>
      </c>
      <c r="B239" s="1">
        <v>1869.3897285985099</v>
      </c>
    </row>
    <row r="240" spans="1:2" x14ac:dyDescent="0.25">
      <c r="A240" s="1">
        <v>28.625</v>
      </c>
      <c r="B240" s="1">
        <v>1868.00229483154</v>
      </c>
    </row>
    <row r="241" spans="1:2" x14ac:dyDescent="0.25">
      <c r="A241" s="1">
        <v>28.75</v>
      </c>
      <c r="B241" s="1">
        <v>1876.4466762202501</v>
      </c>
    </row>
    <row r="242" spans="1:2" x14ac:dyDescent="0.25">
      <c r="A242" s="1">
        <v>28.875</v>
      </c>
      <c r="B242" s="1">
        <v>1891.09013613399</v>
      </c>
    </row>
    <row r="243" spans="1:2" x14ac:dyDescent="0.25">
      <c r="A243" s="1">
        <v>29</v>
      </c>
      <c r="B243" s="1">
        <v>1908.57541139875</v>
      </c>
    </row>
    <row r="244" spans="1:2" x14ac:dyDescent="0.25">
      <c r="A244" s="1">
        <v>29.125</v>
      </c>
      <c r="B244" s="1">
        <v>1946.5436441692</v>
      </c>
    </row>
    <row r="245" spans="1:2" x14ac:dyDescent="0.25">
      <c r="A245" s="1">
        <v>29.25</v>
      </c>
      <c r="B245" s="1">
        <v>1965.1275029527501</v>
      </c>
    </row>
    <row r="246" spans="1:2" x14ac:dyDescent="0.25">
      <c r="A246" s="1">
        <v>29.375</v>
      </c>
      <c r="B246" s="1">
        <v>1984.5717925469601</v>
      </c>
    </row>
    <row r="247" spans="1:2" x14ac:dyDescent="0.25">
      <c r="A247" s="1">
        <v>29.5</v>
      </c>
      <c r="B247" s="1">
        <v>1985.0166339069001</v>
      </c>
    </row>
    <row r="248" spans="1:2" x14ac:dyDescent="0.25">
      <c r="A248" s="1">
        <v>29.625</v>
      </c>
      <c r="B248" s="1">
        <v>2045.5038394912101</v>
      </c>
    </row>
    <row r="249" spans="1:2" x14ac:dyDescent="0.25">
      <c r="A249" s="1">
        <v>29.75</v>
      </c>
      <c r="B249" s="1">
        <v>2045.74113113407</v>
      </c>
    </row>
    <row r="250" spans="1:2" x14ac:dyDescent="0.25">
      <c r="A250" s="1">
        <v>29.875</v>
      </c>
      <c r="B250" s="1">
        <v>2050.2251348017198</v>
      </c>
    </row>
    <row r="251" spans="1:2" x14ac:dyDescent="0.25">
      <c r="A251" s="1">
        <v>30</v>
      </c>
      <c r="B251" s="1">
        <v>2038.4463135589101</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2" sqref="B2"/>
    </sheetView>
  </sheetViews>
  <sheetFormatPr defaultRowHeight="15" x14ac:dyDescent="0.25"/>
  <cols>
    <col min="1" max="1" width="30.140625" style="2" customWidth="1"/>
    <col min="2" max="2" width="38.5703125" style="2" customWidth="1"/>
  </cols>
  <sheetData>
    <row r="1" spans="1:2" ht="33" x14ac:dyDescent="0.35">
      <c r="A1" s="28" t="s">
        <v>0</v>
      </c>
      <c r="B1" s="15" t="s">
        <v>14</v>
      </c>
    </row>
    <row r="2" spans="1:2" x14ac:dyDescent="0.25">
      <c r="A2" s="29"/>
      <c r="B2" s="9" t="s">
        <v>27</v>
      </c>
    </row>
    <row r="3" spans="1:2" x14ac:dyDescent="0.25">
      <c r="A3" s="5" t="s">
        <v>1</v>
      </c>
      <c r="B3" s="14">
        <v>52</v>
      </c>
    </row>
    <row r="4" spans="1:2" x14ac:dyDescent="0.25">
      <c r="A4" s="5" t="s">
        <v>2</v>
      </c>
      <c r="B4" s="14" t="s">
        <v>3</v>
      </c>
    </row>
    <row r="5" spans="1:2" ht="31.5" x14ac:dyDescent="0.25">
      <c r="A5" s="6" t="s">
        <v>4</v>
      </c>
      <c r="B5" s="5">
        <v>4</v>
      </c>
    </row>
    <row r="6" spans="1:2" x14ac:dyDescent="0.25">
      <c r="A6" s="6" t="s">
        <v>5</v>
      </c>
      <c r="B6" s="14">
        <v>44.923141666666659</v>
      </c>
    </row>
    <row r="7" spans="1:2" ht="33" x14ac:dyDescent="0.25">
      <c r="A7" s="6" t="s">
        <v>6</v>
      </c>
      <c r="B7" s="5">
        <v>37.44</v>
      </c>
    </row>
    <row r="8" spans="1:2" ht="33" x14ac:dyDescent="0.25">
      <c r="A8" s="6" t="s">
        <v>7</v>
      </c>
      <c r="B8" s="5">
        <v>33.249683333333344</v>
      </c>
    </row>
    <row r="9" spans="1:2" x14ac:dyDescent="0.25">
      <c r="A9" s="5" t="s">
        <v>8</v>
      </c>
      <c r="B9" s="14">
        <v>85</v>
      </c>
    </row>
    <row r="10" spans="1:2" s="3" customFormat="1" ht="18" x14ac:dyDescent="0.25">
      <c r="A10" s="8" t="s">
        <v>13</v>
      </c>
      <c r="B10" s="8" t="s">
        <v>23</v>
      </c>
    </row>
    <row r="11" spans="1:2" x14ac:dyDescent="0.25">
      <c r="A11" s="1">
        <v>0</v>
      </c>
      <c r="B11" s="1">
        <v>6071.2634218944604</v>
      </c>
    </row>
    <row r="12" spans="1:2" x14ac:dyDescent="0.25">
      <c r="A12" s="1">
        <v>0.125</v>
      </c>
      <c r="B12" s="1">
        <v>6065.1862548876497</v>
      </c>
    </row>
    <row r="13" spans="1:2" x14ac:dyDescent="0.25">
      <c r="A13" s="1">
        <v>0.25</v>
      </c>
      <c r="B13" s="1">
        <v>6238.5973813656201</v>
      </c>
    </row>
    <row r="14" spans="1:2" x14ac:dyDescent="0.25">
      <c r="A14" s="1">
        <v>0.375</v>
      </c>
      <c r="B14" s="1">
        <v>6228.8031700068304</v>
      </c>
    </row>
    <row r="15" spans="1:2" x14ac:dyDescent="0.25">
      <c r="A15" s="1">
        <v>0.5</v>
      </c>
      <c r="B15" s="1">
        <v>6318.1182294030596</v>
      </c>
    </row>
    <row r="16" spans="1:2" x14ac:dyDescent="0.25">
      <c r="A16" s="1">
        <v>0.625</v>
      </c>
      <c r="B16" s="1">
        <v>5873.4951776832204</v>
      </c>
    </row>
    <row r="17" spans="1:2" x14ac:dyDescent="0.25">
      <c r="A17" s="1">
        <v>0.75</v>
      </c>
      <c r="B17" s="1">
        <v>5814.8031237373798</v>
      </c>
    </row>
    <row r="18" spans="1:2" x14ac:dyDescent="0.25">
      <c r="A18" s="1">
        <v>0.875</v>
      </c>
      <c r="B18" s="1">
        <v>5864.4432188946303</v>
      </c>
    </row>
    <row r="19" spans="1:2" x14ac:dyDescent="0.25">
      <c r="A19" s="1">
        <v>1</v>
      </c>
      <c r="B19" s="1">
        <v>6103.4814723195504</v>
      </c>
    </row>
    <row r="20" spans="1:2" x14ac:dyDescent="0.25">
      <c r="A20" s="1">
        <v>1.125</v>
      </c>
      <c r="B20" s="1">
        <v>6554.3415680994704</v>
      </c>
    </row>
    <row r="21" spans="1:2" x14ac:dyDescent="0.25">
      <c r="A21" s="1">
        <v>1.25</v>
      </c>
      <c r="B21" s="1">
        <v>6801.2777394623599</v>
      </c>
    </row>
    <row r="22" spans="1:2" x14ac:dyDescent="0.25">
      <c r="A22" s="1">
        <v>1.375</v>
      </c>
      <c r="B22" s="1">
        <v>6740.6650945977399</v>
      </c>
    </row>
    <row r="23" spans="1:2" x14ac:dyDescent="0.25">
      <c r="A23" s="1">
        <v>1.5</v>
      </c>
      <c r="B23" s="1">
        <v>6697.5172285374301</v>
      </c>
    </row>
    <row r="24" spans="1:2" x14ac:dyDescent="0.25">
      <c r="A24" s="1">
        <v>1.625</v>
      </c>
      <c r="B24" s="1">
        <v>6690.4986362235004</v>
      </c>
    </row>
    <row r="25" spans="1:2" x14ac:dyDescent="0.25">
      <c r="A25" s="1">
        <v>1.75</v>
      </c>
      <c r="B25" s="1">
        <v>6442.0594212644601</v>
      </c>
    </row>
    <row r="26" spans="1:2" x14ac:dyDescent="0.25">
      <c r="A26" s="1">
        <v>1.875</v>
      </c>
      <c r="B26" s="1">
        <v>6334.1921060696604</v>
      </c>
    </row>
    <row r="27" spans="1:2" x14ac:dyDescent="0.25">
      <c r="A27" s="1">
        <v>2</v>
      </c>
      <c r="B27" s="1">
        <v>6349.2367888010804</v>
      </c>
    </row>
    <row r="28" spans="1:2" x14ac:dyDescent="0.25">
      <c r="A28" s="1">
        <v>2.125</v>
      </c>
      <c r="B28" s="1">
        <v>6249.0711684560001</v>
      </c>
    </row>
    <row r="29" spans="1:2" x14ac:dyDescent="0.25">
      <c r="A29" s="1">
        <v>2.25</v>
      </c>
      <c r="B29" s="1">
        <v>6159.0889904762198</v>
      </c>
    </row>
    <row r="30" spans="1:2" x14ac:dyDescent="0.25">
      <c r="A30" s="1">
        <v>2.375</v>
      </c>
      <c r="B30" s="1">
        <v>6054.32447201176</v>
      </c>
    </row>
    <row r="31" spans="1:2" x14ac:dyDescent="0.25">
      <c r="A31" s="1">
        <v>2.5</v>
      </c>
      <c r="B31" s="1">
        <v>5796.6476956660899</v>
      </c>
    </row>
    <row r="32" spans="1:2" x14ac:dyDescent="0.25">
      <c r="A32" s="1">
        <v>2.625</v>
      </c>
      <c r="B32" s="1">
        <v>5737.9561155499796</v>
      </c>
    </row>
    <row r="33" spans="1:2" x14ac:dyDescent="0.25">
      <c r="A33" s="1">
        <v>2.75</v>
      </c>
      <c r="B33" s="1">
        <v>5780.1160878439596</v>
      </c>
    </row>
    <row r="34" spans="1:2" x14ac:dyDescent="0.25">
      <c r="A34" s="1">
        <v>2.875</v>
      </c>
      <c r="B34" s="1">
        <v>5726.9716227011004</v>
      </c>
    </row>
    <row r="35" spans="1:2" x14ac:dyDescent="0.25">
      <c r="A35" s="1">
        <v>3</v>
      </c>
      <c r="B35" s="1">
        <v>5566.7636366824599</v>
      </c>
    </row>
    <row r="36" spans="1:2" x14ac:dyDescent="0.25">
      <c r="A36" s="1">
        <v>3.125</v>
      </c>
      <c r="B36" s="1">
        <v>5523.1676187267904</v>
      </c>
    </row>
    <row r="37" spans="1:2" x14ac:dyDescent="0.25">
      <c r="A37" s="1">
        <v>3.25</v>
      </c>
      <c r="B37" s="1">
        <v>5380.5154509855001</v>
      </c>
    </row>
    <row r="38" spans="1:2" x14ac:dyDescent="0.25">
      <c r="A38" s="1">
        <v>3.375</v>
      </c>
      <c r="B38" s="1">
        <v>5192.7110954934296</v>
      </c>
    </row>
    <row r="39" spans="1:2" x14ac:dyDescent="0.25">
      <c r="A39" s="1">
        <v>3.5</v>
      </c>
      <c r="B39" s="1">
        <v>5194.4412422535497</v>
      </c>
    </row>
    <row r="40" spans="1:2" x14ac:dyDescent="0.25">
      <c r="A40" s="1">
        <v>3.625</v>
      </c>
      <c r="B40" s="1">
        <v>5179.15095823913</v>
      </c>
    </row>
    <row r="41" spans="1:2" x14ac:dyDescent="0.25">
      <c r="A41" s="1">
        <v>3.75</v>
      </c>
      <c r="B41" s="1">
        <v>5116.9655074443599</v>
      </c>
    </row>
    <row r="42" spans="1:2" x14ac:dyDescent="0.25">
      <c r="A42" s="1">
        <v>3.875</v>
      </c>
      <c r="B42" s="1">
        <v>4769.2144747783695</v>
      </c>
    </row>
    <row r="43" spans="1:2" x14ac:dyDescent="0.25">
      <c r="A43" s="1">
        <v>4</v>
      </c>
      <c r="B43" s="1">
        <v>4538.8905798626702</v>
      </c>
    </row>
    <row r="44" spans="1:2" x14ac:dyDescent="0.25">
      <c r="A44" s="1">
        <v>4.125</v>
      </c>
      <c r="B44" s="1">
        <v>4540.36853820956</v>
      </c>
    </row>
    <row r="45" spans="1:2" x14ac:dyDescent="0.25">
      <c r="A45" s="1">
        <v>4.25</v>
      </c>
      <c r="B45" s="1">
        <v>4446.1521435331097</v>
      </c>
    </row>
    <row r="46" spans="1:2" x14ac:dyDescent="0.25">
      <c r="A46" s="1">
        <v>4.375</v>
      </c>
      <c r="B46" s="1">
        <v>4644.1289078540703</v>
      </c>
    </row>
    <row r="47" spans="1:2" x14ac:dyDescent="0.25">
      <c r="A47" s="1">
        <v>4.5</v>
      </c>
      <c r="B47" s="1">
        <v>4617.6424626102598</v>
      </c>
    </row>
    <row r="48" spans="1:2" x14ac:dyDescent="0.25">
      <c r="A48" s="1">
        <v>4.625</v>
      </c>
      <c r="B48" s="1">
        <v>4634.7496280704199</v>
      </c>
    </row>
    <row r="49" spans="1:2" x14ac:dyDescent="0.25">
      <c r="A49" s="1">
        <v>4.75</v>
      </c>
      <c r="B49" s="1">
        <v>4649.5306937587002</v>
      </c>
    </row>
    <row r="50" spans="1:2" x14ac:dyDescent="0.25">
      <c r="A50" s="1">
        <v>4.875</v>
      </c>
      <c r="B50" s="1">
        <v>4664.5633975453602</v>
      </c>
    </row>
    <row r="51" spans="1:2" x14ac:dyDescent="0.25">
      <c r="A51" s="1">
        <v>5</v>
      </c>
      <c r="B51" s="1">
        <v>4596.0122262391096</v>
      </c>
    </row>
    <row r="52" spans="1:2" x14ac:dyDescent="0.25">
      <c r="A52" s="1">
        <v>5.125</v>
      </c>
      <c r="B52" s="1">
        <v>4638.4431308169897</v>
      </c>
    </row>
    <row r="53" spans="1:2" x14ac:dyDescent="0.25">
      <c r="A53" s="1">
        <v>5.25</v>
      </c>
      <c r="B53" s="1">
        <v>4687.1150095126704</v>
      </c>
    </row>
    <row r="54" spans="1:2" x14ac:dyDescent="0.25">
      <c r="A54" s="1">
        <v>5.375</v>
      </c>
      <c r="B54" s="1">
        <v>4671.6599860122196</v>
      </c>
    </row>
    <row r="55" spans="1:2" x14ac:dyDescent="0.25">
      <c r="A55" s="1">
        <v>5.5</v>
      </c>
      <c r="B55" s="1">
        <v>4886.8680443494304</v>
      </c>
    </row>
    <row r="56" spans="1:2" x14ac:dyDescent="0.25">
      <c r="A56" s="1">
        <v>5.625</v>
      </c>
      <c r="B56" s="1">
        <v>4797.7991439376801</v>
      </c>
    </row>
    <row r="57" spans="1:2" x14ac:dyDescent="0.25">
      <c r="A57" s="1">
        <v>5.75</v>
      </c>
      <c r="B57" s="1">
        <v>4724.0376058908996</v>
      </c>
    </row>
    <row r="58" spans="1:2" x14ac:dyDescent="0.25">
      <c r="A58" s="1">
        <v>5.875</v>
      </c>
      <c r="B58" s="1">
        <v>4665.0330343631204</v>
      </c>
    </row>
    <row r="59" spans="1:2" x14ac:dyDescent="0.25">
      <c r="A59" s="1">
        <v>6</v>
      </c>
      <c r="B59" s="1">
        <v>4652.7116335566197</v>
      </c>
    </row>
    <row r="60" spans="1:2" x14ac:dyDescent="0.25">
      <c r="A60" s="1">
        <v>6.125</v>
      </c>
      <c r="B60" s="1">
        <v>4632.7802101400603</v>
      </c>
    </row>
    <row r="61" spans="1:2" x14ac:dyDescent="0.25">
      <c r="A61" s="1">
        <v>6.25</v>
      </c>
      <c r="B61" s="1">
        <v>4615.91518156654</v>
      </c>
    </row>
    <row r="62" spans="1:2" x14ac:dyDescent="0.25">
      <c r="A62" s="1">
        <v>6.375</v>
      </c>
      <c r="B62" s="1">
        <v>4686.7981804902402</v>
      </c>
    </row>
    <row r="63" spans="1:2" x14ac:dyDescent="0.25">
      <c r="A63" s="1">
        <v>6.5</v>
      </c>
      <c r="B63" s="1">
        <v>4796.1189681199803</v>
      </c>
    </row>
    <row r="64" spans="1:2" x14ac:dyDescent="0.25">
      <c r="A64" s="1">
        <v>6.625</v>
      </c>
      <c r="B64" s="1">
        <v>4829.3140868873897</v>
      </c>
    </row>
    <row r="65" spans="1:2" x14ac:dyDescent="0.25">
      <c r="A65" s="1">
        <v>6.75</v>
      </c>
      <c r="B65" s="1">
        <v>4875.5936373019204</v>
      </c>
    </row>
    <row r="66" spans="1:2" x14ac:dyDescent="0.25">
      <c r="A66" s="1">
        <v>6.875</v>
      </c>
      <c r="B66" s="1">
        <v>4845.0556981551799</v>
      </c>
    </row>
    <row r="67" spans="1:2" x14ac:dyDescent="0.25">
      <c r="A67" s="1">
        <v>7</v>
      </c>
      <c r="B67" s="1">
        <v>4866.4104938077598</v>
      </c>
    </row>
    <row r="68" spans="1:2" x14ac:dyDescent="0.25">
      <c r="A68" s="1">
        <v>7.125</v>
      </c>
      <c r="B68" s="1">
        <v>4907.3129523567504</v>
      </c>
    </row>
    <row r="69" spans="1:2" x14ac:dyDescent="0.25">
      <c r="A69" s="1">
        <v>7.25</v>
      </c>
      <c r="B69" s="1">
        <v>4966.6404589722297</v>
      </c>
    </row>
    <row r="70" spans="1:2" x14ac:dyDescent="0.25">
      <c r="A70" s="1">
        <v>7.375</v>
      </c>
      <c r="B70" s="1">
        <v>5056.2173617389799</v>
      </c>
    </row>
    <row r="71" spans="1:2" x14ac:dyDescent="0.25">
      <c r="A71" s="1">
        <v>7.5</v>
      </c>
      <c r="B71" s="1">
        <v>5075.0344426321399</v>
      </c>
    </row>
    <row r="72" spans="1:2" x14ac:dyDescent="0.25">
      <c r="A72" s="1">
        <v>7.625</v>
      </c>
      <c r="B72" s="1">
        <v>5196.99366727707</v>
      </c>
    </row>
    <row r="73" spans="1:2" x14ac:dyDescent="0.25">
      <c r="A73" s="1">
        <v>7.75</v>
      </c>
      <c r="B73" s="1">
        <v>5271.2446740124497</v>
      </c>
    </row>
    <row r="74" spans="1:2" x14ac:dyDescent="0.25">
      <c r="A74" s="1">
        <v>7.875</v>
      </c>
      <c r="B74" s="1">
        <v>5281.8166179808904</v>
      </c>
    </row>
    <row r="75" spans="1:2" x14ac:dyDescent="0.25">
      <c r="A75" s="1">
        <v>8</v>
      </c>
      <c r="B75" s="1">
        <v>5311.0997663668704</v>
      </c>
    </row>
    <row r="76" spans="1:2" x14ac:dyDescent="0.25">
      <c r="A76" s="1">
        <v>8.125</v>
      </c>
      <c r="B76" s="1">
        <v>5363.9808223976597</v>
      </c>
    </row>
    <row r="77" spans="1:2" x14ac:dyDescent="0.25">
      <c r="A77" s="1">
        <v>8.25</v>
      </c>
      <c r="B77" s="1">
        <v>5380.88649420818</v>
      </c>
    </row>
    <row r="78" spans="1:2" x14ac:dyDescent="0.25">
      <c r="A78" s="1">
        <v>8.375</v>
      </c>
      <c r="B78" s="1">
        <v>5507.4083117826503</v>
      </c>
    </row>
    <row r="79" spans="1:2" x14ac:dyDescent="0.25">
      <c r="A79" s="1">
        <v>8.5</v>
      </c>
      <c r="B79" s="1">
        <v>5635.0513383582102</v>
      </c>
    </row>
    <row r="80" spans="1:2" x14ac:dyDescent="0.25">
      <c r="A80" s="1">
        <v>8.625</v>
      </c>
      <c r="B80" s="1">
        <v>5758.5474876974104</v>
      </c>
    </row>
    <row r="81" spans="1:2" x14ac:dyDescent="0.25">
      <c r="A81" s="1">
        <v>8.75</v>
      </c>
      <c r="B81" s="1">
        <v>5769.2800758923904</v>
      </c>
    </row>
    <row r="82" spans="1:2" x14ac:dyDescent="0.25">
      <c r="A82" s="1">
        <v>8.875</v>
      </c>
      <c r="B82" s="1">
        <v>6240.5253136184801</v>
      </c>
    </row>
    <row r="83" spans="1:2" x14ac:dyDescent="0.25">
      <c r="A83" s="1">
        <v>9</v>
      </c>
      <c r="B83" s="1">
        <v>6226.54189866447</v>
      </c>
    </row>
    <row r="84" spans="1:2" x14ac:dyDescent="0.25">
      <c r="A84" s="1">
        <v>9.125</v>
      </c>
      <c r="B84" s="1">
        <v>6191.7277923817201</v>
      </c>
    </row>
    <row r="85" spans="1:2" x14ac:dyDescent="0.25">
      <c r="A85" s="1">
        <v>9.25</v>
      </c>
      <c r="B85" s="1">
        <v>6173.1209739061896</v>
      </c>
    </row>
    <row r="86" spans="1:2" x14ac:dyDescent="0.25">
      <c r="A86" s="1">
        <v>9.375</v>
      </c>
      <c r="B86" s="1">
        <v>6104.1129790650302</v>
      </c>
    </row>
    <row r="87" spans="1:2" x14ac:dyDescent="0.25">
      <c r="A87" s="1">
        <v>9.5</v>
      </c>
      <c r="B87" s="1">
        <v>6260.8970526336398</v>
      </c>
    </row>
    <row r="88" spans="1:2" x14ac:dyDescent="0.25">
      <c r="A88" s="1">
        <v>9.625</v>
      </c>
      <c r="B88" s="1">
        <v>6488.4174103856603</v>
      </c>
    </row>
    <row r="89" spans="1:2" x14ac:dyDescent="0.25">
      <c r="A89" s="1">
        <v>9.75</v>
      </c>
      <c r="B89" s="1">
        <v>6465.5893428706604</v>
      </c>
    </row>
    <row r="90" spans="1:2" x14ac:dyDescent="0.25">
      <c r="A90" s="1">
        <v>9.875</v>
      </c>
      <c r="B90" s="1">
        <v>6447.90452416891</v>
      </c>
    </row>
    <row r="91" spans="1:2" x14ac:dyDescent="0.25">
      <c r="A91" s="1">
        <v>10</v>
      </c>
      <c r="B91" s="1">
        <v>6441.0006170584102</v>
      </c>
    </row>
    <row r="92" spans="1:2" x14ac:dyDescent="0.25">
      <c r="A92" s="1">
        <v>10.125</v>
      </c>
      <c r="B92" s="1">
        <v>6299.1977994332301</v>
      </c>
    </row>
    <row r="93" spans="1:2" x14ac:dyDescent="0.25">
      <c r="A93" s="1">
        <v>10.25</v>
      </c>
      <c r="B93" s="1">
        <v>6268.0215842481603</v>
      </c>
    </row>
    <row r="94" spans="1:2" x14ac:dyDescent="0.25">
      <c r="A94" s="1">
        <v>10.375</v>
      </c>
      <c r="B94" s="1">
        <v>6199.2126519034</v>
      </c>
    </row>
    <row r="95" spans="1:2" x14ac:dyDescent="0.25">
      <c r="A95" s="1">
        <v>10.5</v>
      </c>
      <c r="B95" s="1">
        <v>6067.5110609371504</v>
      </c>
    </row>
    <row r="96" spans="1:2" x14ac:dyDescent="0.25">
      <c r="A96" s="1">
        <v>10.625</v>
      </c>
      <c r="B96" s="1">
        <v>6112.2742578056605</v>
      </c>
    </row>
    <row r="97" spans="1:2" x14ac:dyDescent="0.25">
      <c r="A97" s="1">
        <v>10.75</v>
      </c>
      <c r="B97" s="1">
        <v>6124.3955130774602</v>
      </c>
    </row>
    <row r="98" spans="1:2" x14ac:dyDescent="0.25">
      <c r="A98" s="1">
        <v>10.875</v>
      </c>
      <c r="B98" s="1">
        <v>6077.2342660383101</v>
      </c>
    </row>
    <row r="99" spans="1:2" x14ac:dyDescent="0.25">
      <c r="A99" s="1">
        <v>11</v>
      </c>
      <c r="B99" s="1">
        <v>6070.8889789805298</v>
      </c>
    </row>
    <row r="100" spans="1:2" x14ac:dyDescent="0.25">
      <c r="A100" s="1">
        <v>11.125</v>
      </c>
      <c r="B100" s="1">
        <v>6041.5649494713798</v>
      </c>
    </row>
    <row r="101" spans="1:2" x14ac:dyDescent="0.25">
      <c r="A101" s="1">
        <v>11.25</v>
      </c>
      <c r="B101" s="1">
        <v>6104.1658695667302</v>
      </c>
    </row>
    <row r="102" spans="1:2" x14ac:dyDescent="0.25">
      <c r="A102" s="1">
        <v>11.375</v>
      </c>
      <c r="B102" s="1">
        <v>6129.0413602279395</v>
      </c>
    </row>
    <row r="103" spans="1:2" x14ac:dyDescent="0.25">
      <c r="A103" s="1">
        <v>11.5</v>
      </c>
      <c r="B103" s="1">
        <v>5996.7695074946096</v>
      </c>
    </row>
    <row r="104" spans="1:2" x14ac:dyDescent="0.25">
      <c r="A104" s="1">
        <v>11.625</v>
      </c>
      <c r="B104" s="1">
        <v>5997.9605323443402</v>
      </c>
    </row>
    <row r="105" spans="1:2" x14ac:dyDescent="0.25">
      <c r="A105" s="1">
        <v>11.75</v>
      </c>
      <c r="B105" s="1">
        <v>5993.3150861608001</v>
      </c>
    </row>
    <row r="106" spans="1:2" x14ac:dyDescent="0.25">
      <c r="A106" s="1">
        <v>11.875</v>
      </c>
      <c r="B106" s="1">
        <v>5981.1491234319301</v>
      </c>
    </row>
    <row r="107" spans="1:2" x14ac:dyDescent="0.25">
      <c r="A107" s="1">
        <v>12</v>
      </c>
      <c r="B107" s="1">
        <v>6096.4228852693304</v>
      </c>
    </row>
    <row r="108" spans="1:2" x14ac:dyDescent="0.25">
      <c r="A108" s="1">
        <v>12.125</v>
      </c>
      <c r="B108" s="1">
        <v>6103.2485999729997</v>
      </c>
    </row>
    <row r="109" spans="1:2" x14ac:dyDescent="0.25">
      <c r="A109" s="1">
        <v>12.25</v>
      </c>
      <c r="B109" s="1">
        <v>6141.9361473486297</v>
      </c>
    </row>
    <row r="110" spans="1:2" x14ac:dyDescent="0.25">
      <c r="A110" s="1">
        <v>12.375</v>
      </c>
      <c r="B110" s="1">
        <v>6140.6460401571003</v>
      </c>
    </row>
    <row r="111" spans="1:2" x14ac:dyDescent="0.25">
      <c r="A111" s="1">
        <v>12.5</v>
      </c>
      <c r="B111" s="1">
        <v>6160.8118019738604</v>
      </c>
    </row>
    <row r="112" spans="1:2" x14ac:dyDescent="0.25">
      <c r="A112" s="1">
        <v>12.625</v>
      </c>
      <c r="B112" s="1">
        <v>6029.0672670327403</v>
      </c>
    </row>
    <row r="113" spans="1:2" x14ac:dyDescent="0.25">
      <c r="A113" s="1">
        <v>12.75</v>
      </c>
      <c r="B113" s="1">
        <v>5967.0982448418399</v>
      </c>
    </row>
    <row r="114" spans="1:2" x14ac:dyDescent="0.25">
      <c r="A114" s="1">
        <v>12.875</v>
      </c>
      <c r="B114" s="1">
        <v>5858.6425234163198</v>
      </c>
    </row>
    <row r="115" spans="1:2" x14ac:dyDescent="0.25">
      <c r="A115" s="1">
        <v>13</v>
      </c>
      <c r="B115" s="1">
        <v>5813.7501951395798</v>
      </c>
    </row>
    <row r="116" spans="1:2" x14ac:dyDescent="0.25">
      <c r="A116" s="1">
        <v>13.125</v>
      </c>
      <c r="B116" s="1">
        <v>5793.8341121376397</v>
      </c>
    </row>
    <row r="117" spans="1:2" x14ac:dyDescent="0.25">
      <c r="A117" s="1">
        <v>13.25</v>
      </c>
      <c r="B117" s="1">
        <v>5826.8981893670498</v>
      </c>
    </row>
    <row r="118" spans="1:2" x14ac:dyDescent="0.25">
      <c r="A118" s="1">
        <v>13.375</v>
      </c>
      <c r="B118" s="1">
        <v>5805.4209942939196</v>
      </c>
    </row>
    <row r="119" spans="1:2" x14ac:dyDescent="0.25">
      <c r="A119" s="1">
        <v>13.5</v>
      </c>
      <c r="B119" s="1">
        <v>5599.7841935282004</v>
      </c>
    </row>
    <row r="120" spans="1:2" x14ac:dyDescent="0.25">
      <c r="A120" s="1">
        <v>13.625</v>
      </c>
      <c r="B120" s="1">
        <v>5525.8134386771599</v>
      </c>
    </row>
    <row r="121" spans="1:2" x14ac:dyDescent="0.25">
      <c r="A121" s="1">
        <v>13.75</v>
      </c>
      <c r="B121" s="1">
        <v>5538.7218204466899</v>
      </c>
    </row>
    <row r="122" spans="1:2" x14ac:dyDescent="0.25">
      <c r="A122" s="1">
        <v>13.875</v>
      </c>
      <c r="B122" s="1">
        <v>5352.0246662055397</v>
      </c>
    </row>
    <row r="123" spans="1:2" x14ac:dyDescent="0.25">
      <c r="A123" s="1">
        <v>14</v>
      </c>
      <c r="B123" s="1">
        <v>5317.4347642760604</v>
      </c>
    </row>
    <row r="124" spans="1:2" x14ac:dyDescent="0.25">
      <c r="A124" s="1">
        <v>14.125</v>
      </c>
      <c r="B124" s="1">
        <v>5176.5375570779697</v>
      </c>
    </row>
    <row r="125" spans="1:2" x14ac:dyDescent="0.25">
      <c r="A125" s="1">
        <v>14.25</v>
      </c>
      <c r="B125" s="1">
        <v>5126.7294557601399</v>
      </c>
    </row>
    <row r="126" spans="1:2" x14ac:dyDescent="0.25">
      <c r="A126" s="1">
        <v>14.375</v>
      </c>
      <c r="B126" s="1">
        <v>5141.9392030965701</v>
      </c>
    </row>
    <row r="127" spans="1:2" x14ac:dyDescent="0.25">
      <c r="A127" s="1">
        <v>14.5</v>
      </c>
      <c r="B127" s="1">
        <v>5073.1205128588299</v>
      </c>
    </row>
    <row r="128" spans="1:2" x14ac:dyDescent="0.25">
      <c r="A128" s="1">
        <v>14.625</v>
      </c>
      <c r="B128" s="1">
        <v>5062.3010167810098</v>
      </c>
    </row>
    <row r="129" spans="1:2" x14ac:dyDescent="0.25">
      <c r="A129" s="1">
        <v>14.75</v>
      </c>
      <c r="B129" s="1">
        <v>5001.2286282724999</v>
      </c>
    </row>
    <row r="130" spans="1:2" x14ac:dyDescent="0.25">
      <c r="A130" s="1">
        <v>14.875</v>
      </c>
      <c r="B130" s="1">
        <v>5009.8377699297498</v>
      </c>
    </row>
    <row r="131" spans="1:2" x14ac:dyDescent="0.25">
      <c r="A131" s="1">
        <v>15</v>
      </c>
      <c r="B131" s="1">
        <v>4994.6738838042402</v>
      </c>
    </row>
    <row r="132" spans="1:2" x14ac:dyDescent="0.25">
      <c r="A132" s="1">
        <v>15.125</v>
      </c>
      <c r="B132" s="1">
        <v>5022.3643450951404</v>
      </c>
    </row>
    <row r="133" spans="1:2" x14ac:dyDescent="0.25">
      <c r="A133" s="1">
        <v>15.25</v>
      </c>
      <c r="B133" s="1">
        <v>5009.6780589732898</v>
      </c>
    </row>
    <row r="134" spans="1:2" x14ac:dyDescent="0.25">
      <c r="A134" s="1">
        <v>15.375</v>
      </c>
      <c r="B134" s="1">
        <v>4971.2282185703998</v>
      </c>
    </row>
    <row r="135" spans="1:2" x14ac:dyDescent="0.25">
      <c r="A135" s="1">
        <v>15.5</v>
      </c>
      <c r="B135" s="1">
        <v>4955.8678178014598</v>
      </c>
    </row>
    <row r="136" spans="1:2" x14ac:dyDescent="0.25">
      <c r="A136" s="1">
        <v>15.625</v>
      </c>
      <c r="B136" s="1">
        <v>5044.4968231119401</v>
      </c>
    </row>
    <row r="137" spans="1:2" x14ac:dyDescent="0.25">
      <c r="A137" s="1">
        <v>15.75</v>
      </c>
      <c r="B137" s="1">
        <v>5081.03140186974</v>
      </c>
    </row>
    <row r="138" spans="1:2" x14ac:dyDescent="0.25">
      <c r="A138" s="1">
        <v>15.875</v>
      </c>
      <c r="B138" s="1">
        <v>5132.5213230781201</v>
      </c>
    </row>
    <row r="139" spans="1:2" x14ac:dyDescent="0.25">
      <c r="A139" s="1">
        <v>16</v>
      </c>
      <c r="B139" s="1">
        <v>5341.86836000534</v>
      </c>
    </row>
    <row r="140" spans="1:2" x14ac:dyDescent="0.25">
      <c r="A140" s="1">
        <v>16.125</v>
      </c>
      <c r="B140" s="1">
        <v>5342.7744836566599</v>
      </c>
    </row>
    <row r="141" spans="1:2" x14ac:dyDescent="0.25">
      <c r="A141" s="1">
        <v>16.25</v>
      </c>
      <c r="B141" s="1">
        <v>5309.3833407850398</v>
      </c>
    </row>
    <row r="142" spans="1:2" x14ac:dyDescent="0.25">
      <c r="A142" s="1">
        <v>16.375</v>
      </c>
      <c r="B142" s="1">
        <v>5315.0465456131897</v>
      </c>
    </row>
    <row r="143" spans="1:2" x14ac:dyDescent="0.25">
      <c r="A143" s="1">
        <v>16.5</v>
      </c>
      <c r="B143" s="1">
        <v>5344.8663387359502</v>
      </c>
    </row>
    <row r="144" spans="1:2" x14ac:dyDescent="0.25">
      <c r="A144" s="1">
        <v>16.625</v>
      </c>
      <c r="B144" s="1">
        <v>4733.7849458866003</v>
      </c>
    </row>
    <row r="145" spans="1:2" x14ac:dyDescent="0.25">
      <c r="A145" s="1">
        <v>16.75</v>
      </c>
      <c r="B145" s="1">
        <v>4813.2422690696903</v>
      </c>
    </row>
    <row r="146" spans="1:2" x14ac:dyDescent="0.25">
      <c r="A146" s="1">
        <v>16.875</v>
      </c>
      <c r="B146" s="1">
        <v>4804.8731658230199</v>
      </c>
    </row>
    <row r="147" spans="1:2" x14ac:dyDescent="0.25">
      <c r="A147" s="1">
        <v>17</v>
      </c>
      <c r="B147" s="1">
        <v>4676.0719467122199</v>
      </c>
    </row>
    <row r="148" spans="1:2" x14ac:dyDescent="0.25">
      <c r="A148" s="1">
        <v>17.125</v>
      </c>
      <c r="B148" s="1">
        <v>4539.5740252630403</v>
      </c>
    </row>
    <row r="149" spans="1:2" x14ac:dyDescent="0.25">
      <c r="A149" s="1">
        <v>17.25</v>
      </c>
      <c r="B149" s="1">
        <v>4264.3270290615701</v>
      </c>
    </row>
    <row r="150" spans="1:2" x14ac:dyDescent="0.25">
      <c r="A150" s="1">
        <v>17.375</v>
      </c>
      <c r="B150" s="1">
        <v>4298.3864658095399</v>
      </c>
    </row>
    <row r="151" spans="1:2" x14ac:dyDescent="0.25">
      <c r="A151" s="1">
        <v>17.5</v>
      </c>
      <c r="B151" s="1">
        <v>4316.8293324264696</v>
      </c>
    </row>
    <row r="152" spans="1:2" x14ac:dyDescent="0.25">
      <c r="A152" s="1">
        <v>17.625</v>
      </c>
      <c r="B152" s="1">
        <v>4227.1423543105502</v>
      </c>
    </row>
    <row r="153" spans="1:2" x14ac:dyDescent="0.25">
      <c r="A153" s="1">
        <v>17.75</v>
      </c>
      <c r="B153" s="1">
        <v>4233.1176538592099</v>
      </c>
    </row>
    <row r="154" spans="1:2" x14ac:dyDescent="0.25">
      <c r="A154" s="1">
        <v>17.875</v>
      </c>
      <c r="B154" s="1">
        <v>4250.2869657655001</v>
      </c>
    </row>
    <row r="155" spans="1:2" x14ac:dyDescent="0.25">
      <c r="A155" s="1">
        <v>18</v>
      </c>
      <c r="B155" s="1">
        <v>4326.1860180621698</v>
      </c>
    </row>
    <row r="156" spans="1:2" x14ac:dyDescent="0.25">
      <c r="A156" s="1">
        <v>18.125</v>
      </c>
      <c r="B156" s="1">
        <v>4351.1079656328802</v>
      </c>
    </row>
    <row r="157" spans="1:2" x14ac:dyDescent="0.25">
      <c r="A157" s="1">
        <v>18.25</v>
      </c>
      <c r="B157" s="1">
        <v>4261.1474702369496</v>
      </c>
    </row>
    <row r="158" spans="1:2" x14ac:dyDescent="0.25">
      <c r="A158" s="1">
        <v>18.375</v>
      </c>
      <c r="B158" s="1">
        <v>4213.79802946982</v>
      </c>
    </row>
    <row r="159" spans="1:2" x14ac:dyDescent="0.25">
      <c r="A159" s="1">
        <v>18.5</v>
      </c>
      <c r="B159" s="1">
        <v>4194.0097314495497</v>
      </c>
    </row>
    <row r="160" spans="1:2" x14ac:dyDescent="0.25">
      <c r="A160" s="1">
        <v>18.625</v>
      </c>
      <c r="B160" s="1">
        <v>4108.6895987722301</v>
      </c>
    </row>
    <row r="161" spans="1:2" x14ac:dyDescent="0.25">
      <c r="A161" s="1">
        <v>18.75</v>
      </c>
      <c r="B161" s="1">
        <v>4015.8594739268701</v>
      </c>
    </row>
    <row r="162" spans="1:2" x14ac:dyDescent="0.25">
      <c r="A162" s="1">
        <v>18.875</v>
      </c>
      <c r="B162" s="1">
        <v>3946.1924757759698</v>
      </c>
    </row>
    <row r="163" spans="1:2" x14ac:dyDescent="0.25">
      <c r="A163" s="1">
        <v>19</v>
      </c>
      <c r="B163" s="1">
        <v>3946.9950267146601</v>
      </c>
    </row>
    <row r="164" spans="1:2" x14ac:dyDescent="0.25">
      <c r="A164" s="1">
        <v>19.125</v>
      </c>
      <c r="B164" s="1">
        <v>3966.4181946551698</v>
      </c>
    </row>
    <row r="165" spans="1:2" x14ac:dyDescent="0.25">
      <c r="A165" s="1">
        <v>19.25</v>
      </c>
      <c r="B165" s="1">
        <v>4035.2997955893802</v>
      </c>
    </row>
    <row r="166" spans="1:2" x14ac:dyDescent="0.25">
      <c r="A166" s="1">
        <v>19.375</v>
      </c>
      <c r="B166" s="1">
        <v>3967.6638615667098</v>
      </c>
    </row>
    <row r="167" spans="1:2" x14ac:dyDescent="0.25">
      <c r="A167" s="1">
        <v>19.5</v>
      </c>
      <c r="B167" s="1">
        <v>3990.23797232169</v>
      </c>
    </row>
    <row r="168" spans="1:2" x14ac:dyDescent="0.25">
      <c r="A168" s="1">
        <v>19.625</v>
      </c>
      <c r="B168" s="1">
        <v>3954.7411267747598</v>
      </c>
    </row>
    <row r="169" spans="1:2" x14ac:dyDescent="0.25">
      <c r="A169" s="1">
        <v>19.75</v>
      </c>
      <c r="B169" s="1">
        <v>4065.05724285613</v>
      </c>
    </row>
    <row r="170" spans="1:2" x14ac:dyDescent="0.25">
      <c r="A170" s="1">
        <v>19.875</v>
      </c>
      <c r="B170" s="1">
        <v>4158.7748042096</v>
      </c>
    </row>
    <row r="171" spans="1:2" x14ac:dyDescent="0.25">
      <c r="A171" s="1">
        <v>20</v>
      </c>
      <c r="B171" s="1">
        <v>4147.2893135775003</v>
      </c>
    </row>
    <row r="172" spans="1:2" x14ac:dyDescent="0.25">
      <c r="A172" s="1">
        <v>20.125</v>
      </c>
      <c r="B172" s="1">
        <v>4148.4238995138903</v>
      </c>
    </row>
    <row r="173" spans="1:2" x14ac:dyDescent="0.25">
      <c r="A173" s="1">
        <v>20.25</v>
      </c>
      <c r="B173" s="1">
        <v>4168.6899440329098</v>
      </c>
    </row>
    <row r="174" spans="1:2" x14ac:dyDescent="0.25">
      <c r="A174" s="1">
        <v>20.375</v>
      </c>
      <c r="B174" s="1">
        <v>4248.57356180031</v>
      </c>
    </row>
    <row r="175" spans="1:2" x14ac:dyDescent="0.25">
      <c r="A175" s="1">
        <v>20.5</v>
      </c>
      <c r="B175" s="1">
        <v>4243.0736882415404</v>
      </c>
    </row>
    <row r="176" spans="1:2" x14ac:dyDescent="0.25">
      <c r="A176" s="1">
        <v>20.625</v>
      </c>
      <c r="B176" s="1">
        <v>4225.19325245858</v>
      </c>
    </row>
    <row r="177" spans="1:2" x14ac:dyDescent="0.25">
      <c r="A177" s="1">
        <v>20.75</v>
      </c>
      <c r="B177" s="1">
        <v>4327.8039935714096</v>
      </c>
    </row>
    <row r="178" spans="1:2" x14ac:dyDescent="0.25">
      <c r="A178" s="1">
        <v>20.875</v>
      </c>
      <c r="B178" s="1">
        <v>4321.8907912180503</v>
      </c>
    </row>
    <row r="179" spans="1:2" x14ac:dyDescent="0.25">
      <c r="A179" s="1">
        <v>21</v>
      </c>
      <c r="B179" s="1">
        <v>4327.8374441976703</v>
      </c>
    </row>
    <row r="180" spans="1:2" x14ac:dyDescent="0.25">
      <c r="A180" s="1">
        <v>21.125</v>
      </c>
      <c r="B180" s="1">
        <v>4328.9928028261102</v>
      </c>
    </row>
    <row r="181" spans="1:2" x14ac:dyDescent="0.25">
      <c r="A181" s="1">
        <v>21.25</v>
      </c>
      <c r="B181" s="1">
        <v>4354.2732443702598</v>
      </c>
    </row>
    <row r="182" spans="1:2" x14ac:dyDescent="0.25">
      <c r="A182" s="1">
        <v>21.375</v>
      </c>
      <c r="B182" s="1">
        <v>4341.7572633354102</v>
      </c>
    </row>
    <row r="183" spans="1:2" x14ac:dyDescent="0.25">
      <c r="A183" s="1">
        <v>21.5</v>
      </c>
      <c r="B183" s="1">
        <v>4277.4211178065098</v>
      </c>
    </row>
    <row r="184" spans="1:2" x14ac:dyDescent="0.25">
      <c r="A184" s="1">
        <v>21.625</v>
      </c>
      <c r="B184" s="1">
        <v>4262.7101184589101</v>
      </c>
    </row>
    <row r="185" spans="1:2" x14ac:dyDescent="0.25">
      <c r="A185" s="1">
        <v>21.75</v>
      </c>
      <c r="B185" s="1">
        <v>4324.1975381725397</v>
      </c>
    </row>
    <row r="186" spans="1:2" x14ac:dyDescent="0.25">
      <c r="A186" s="1">
        <v>21.875</v>
      </c>
      <c r="B186" s="1">
        <v>4337.7824333449898</v>
      </c>
    </row>
    <row r="187" spans="1:2" x14ac:dyDescent="0.25">
      <c r="A187" s="1">
        <v>22</v>
      </c>
      <c r="B187" s="1">
        <v>4315.7519227773801</v>
      </c>
    </row>
    <row r="188" spans="1:2" x14ac:dyDescent="0.25">
      <c r="A188" s="1">
        <v>22.125</v>
      </c>
      <c r="B188" s="1">
        <v>4174.85305020941</v>
      </c>
    </row>
    <row r="189" spans="1:2" x14ac:dyDescent="0.25">
      <c r="A189" s="1">
        <v>22.25</v>
      </c>
      <c r="B189" s="1">
        <v>4141.7697687156997</v>
      </c>
    </row>
    <row r="190" spans="1:2" x14ac:dyDescent="0.25">
      <c r="A190" s="1">
        <v>22.375</v>
      </c>
      <c r="B190" s="1">
        <v>4163.2232168808596</v>
      </c>
    </row>
    <row r="191" spans="1:2" x14ac:dyDescent="0.25">
      <c r="A191" s="1">
        <v>22.5</v>
      </c>
      <c r="B191" s="1">
        <v>4165.3313111184198</v>
      </c>
    </row>
    <row r="192" spans="1:2" x14ac:dyDescent="0.25">
      <c r="A192" s="1">
        <v>22.625</v>
      </c>
      <c r="B192" s="1">
        <v>4156.1369158546904</v>
      </c>
    </row>
    <row r="193" spans="1:2" x14ac:dyDescent="0.25">
      <c r="A193" s="1">
        <v>22.75</v>
      </c>
      <c r="B193" s="1">
        <v>4215.8776139753099</v>
      </c>
    </row>
    <row r="194" spans="1:2" x14ac:dyDescent="0.25">
      <c r="A194" s="1">
        <v>22.875</v>
      </c>
      <c r="B194" s="1">
        <v>4269.4767792700104</v>
      </c>
    </row>
    <row r="195" spans="1:2" x14ac:dyDescent="0.25">
      <c r="A195" s="1">
        <v>23</v>
      </c>
      <c r="B195" s="1">
        <v>4304.6362612761604</v>
      </c>
    </row>
    <row r="196" spans="1:2" x14ac:dyDescent="0.25">
      <c r="A196" s="1">
        <v>23.125</v>
      </c>
      <c r="B196" s="1">
        <v>4277.8058004884997</v>
      </c>
    </row>
    <row r="197" spans="1:2" x14ac:dyDescent="0.25">
      <c r="A197" s="1">
        <v>23.25</v>
      </c>
      <c r="B197" s="1">
        <v>4241.0205730253901</v>
      </c>
    </row>
    <row r="198" spans="1:2" x14ac:dyDescent="0.25">
      <c r="A198" s="1">
        <v>23.375</v>
      </c>
      <c r="B198" s="1">
        <v>4271.0253654160897</v>
      </c>
    </row>
    <row r="199" spans="1:2" x14ac:dyDescent="0.25">
      <c r="A199" s="1">
        <v>23.5</v>
      </c>
      <c r="B199" s="1">
        <v>4297.0621564745898</v>
      </c>
    </row>
    <row r="200" spans="1:2" x14ac:dyDescent="0.25">
      <c r="A200" s="1">
        <v>23.625</v>
      </c>
      <c r="B200" s="1">
        <v>4286.8879425662899</v>
      </c>
    </row>
    <row r="201" spans="1:2" x14ac:dyDescent="0.25">
      <c r="A201" s="1">
        <v>23.75</v>
      </c>
      <c r="B201" s="1">
        <v>4300.1351595988299</v>
      </c>
    </row>
    <row r="202" spans="1:2" x14ac:dyDescent="0.25">
      <c r="A202" s="1">
        <v>23.875</v>
      </c>
      <c r="B202" s="1">
        <v>4262.9245102996701</v>
      </c>
    </row>
    <row r="203" spans="1:2" x14ac:dyDescent="0.25">
      <c r="A203" s="1">
        <v>24</v>
      </c>
      <c r="B203" s="1">
        <v>4247.2282902829602</v>
      </c>
    </row>
    <row r="204" spans="1:2" x14ac:dyDescent="0.25">
      <c r="A204" s="1">
        <v>24.125</v>
      </c>
      <c r="B204" s="1">
        <v>4211.37952790297</v>
      </c>
    </row>
    <row r="205" spans="1:2" x14ac:dyDescent="0.25">
      <c r="A205" s="1">
        <v>24.25</v>
      </c>
      <c r="B205" s="1">
        <v>4195.5251672565901</v>
      </c>
    </row>
    <row r="206" spans="1:2" x14ac:dyDescent="0.25">
      <c r="A206" s="1">
        <v>24.375</v>
      </c>
      <c r="B206" s="1">
        <v>4168.6509766107201</v>
      </c>
    </row>
    <row r="207" spans="1:2" x14ac:dyDescent="0.25">
      <c r="A207" s="1">
        <v>24.5</v>
      </c>
      <c r="B207" s="1">
        <v>4018.3726136160999</v>
      </c>
    </row>
    <row r="208" spans="1:2" x14ac:dyDescent="0.25">
      <c r="A208" s="1">
        <v>24.625</v>
      </c>
      <c r="B208" s="1">
        <v>4020.4577209640802</v>
      </c>
    </row>
    <row r="209" spans="1:2" x14ac:dyDescent="0.25">
      <c r="A209" s="1">
        <v>24.75</v>
      </c>
      <c r="B209" s="1">
        <v>4051.8710724776402</v>
      </c>
    </row>
    <row r="210" spans="1:2" x14ac:dyDescent="0.25">
      <c r="A210" s="1">
        <v>24.875</v>
      </c>
      <c r="B210" s="1">
        <v>4032.0133503474099</v>
      </c>
    </row>
    <row r="211" spans="1:2" x14ac:dyDescent="0.25">
      <c r="A211" s="1">
        <v>25</v>
      </c>
      <c r="B211" s="1">
        <v>4045.1491343902899</v>
      </c>
    </row>
    <row r="212" spans="1:2" x14ac:dyDescent="0.25">
      <c r="A212" s="1">
        <v>25.125</v>
      </c>
      <c r="B212" s="1">
        <v>4126.4214219261403</v>
      </c>
    </row>
    <row r="213" spans="1:2" x14ac:dyDescent="0.25">
      <c r="A213" s="1">
        <v>25.25</v>
      </c>
      <c r="B213" s="1">
        <v>4160.5180747148497</v>
      </c>
    </row>
    <row r="214" spans="1:2" x14ac:dyDescent="0.25">
      <c r="A214" s="1">
        <v>25.375</v>
      </c>
      <c r="B214" s="1">
        <v>4376.9850119023704</v>
      </c>
    </row>
    <row r="215" spans="1:2" x14ac:dyDescent="0.25">
      <c r="A215" s="1">
        <v>25.5</v>
      </c>
      <c r="B215" s="1">
        <v>4347.5948513970397</v>
      </c>
    </row>
    <row r="216" spans="1:2" x14ac:dyDescent="0.25">
      <c r="A216" s="1">
        <v>25.625</v>
      </c>
      <c r="B216" s="1">
        <v>4416.2325933594402</v>
      </c>
    </row>
    <row r="217" spans="1:2" x14ac:dyDescent="0.25">
      <c r="A217" s="1">
        <v>25.75</v>
      </c>
      <c r="B217" s="1">
        <v>4433.9060412892704</v>
      </c>
    </row>
    <row r="218" spans="1:2" x14ac:dyDescent="0.25">
      <c r="A218" s="1">
        <v>25.875</v>
      </c>
      <c r="B218" s="1">
        <v>4407.9727320953698</v>
      </c>
    </row>
    <row r="219" spans="1:2" x14ac:dyDescent="0.25">
      <c r="A219" s="1">
        <v>26</v>
      </c>
      <c r="B219" s="1">
        <v>4446.2785531179698</v>
      </c>
    </row>
    <row r="220" spans="1:2" x14ac:dyDescent="0.25">
      <c r="A220" s="1">
        <v>26.125</v>
      </c>
      <c r="B220" s="1">
        <v>4470.0199740936296</v>
      </c>
    </row>
    <row r="221" spans="1:2" x14ac:dyDescent="0.25">
      <c r="A221" s="1">
        <v>26.25</v>
      </c>
      <c r="B221" s="1">
        <v>4316.6826821186996</v>
      </c>
    </row>
    <row r="222" spans="1:2" x14ac:dyDescent="0.25">
      <c r="A222" s="1">
        <v>26.375</v>
      </c>
      <c r="B222" s="1">
        <v>4201.0662337452504</v>
      </c>
    </row>
    <row r="223" spans="1:2" x14ac:dyDescent="0.25">
      <c r="A223" s="1">
        <v>26.5</v>
      </c>
      <c r="B223" s="1">
        <v>3921.91644762646</v>
      </c>
    </row>
    <row r="224" spans="1:2" x14ac:dyDescent="0.25">
      <c r="A224" s="1">
        <v>26.625</v>
      </c>
      <c r="B224" s="1">
        <v>3921.8353143661998</v>
      </c>
    </row>
    <row r="225" spans="1:2" x14ac:dyDescent="0.25">
      <c r="A225" s="1">
        <v>26.75</v>
      </c>
      <c r="B225" s="1">
        <v>3934.7407513153398</v>
      </c>
    </row>
    <row r="226" spans="1:2" x14ac:dyDescent="0.25">
      <c r="A226" s="1">
        <v>26.875</v>
      </c>
      <c r="B226" s="1">
        <v>3899.2356530014099</v>
      </c>
    </row>
    <row r="227" spans="1:2" x14ac:dyDescent="0.25">
      <c r="A227" s="1">
        <v>27</v>
      </c>
      <c r="B227" s="1">
        <v>3903.9266891008001</v>
      </c>
    </row>
    <row r="228" spans="1:2" x14ac:dyDescent="0.25">
      <c r="A228" s="1">
        <v>27.125</v>
      </c>
      <c r="B228" s="1">
        <v>3986.2545440501999</v>
      </c>
    </row>
    <row r="229" spans="1:2" x14ac:dyDescent="0.25">
      <c r="A229" s="1">
        <v>27.25</v>
      </c>
      <c r="B229" s="1">
        <v>3983.06002492067</v>
      </c>
    </row>
    <row r="230" spans="1:2" x14ac:dyDescent="0.25">
      <c r="A230" s="1">
        <v>27.375</v>
      </c>
      <c r="B230" s="1">
        <v>3992.6929575290801</v>
      </c>
    </row>
    <row r="231" spans="1:2" x14ac:dyDescent="0.25">
      <c r="A231" s="1">
        <v>27.5</v>
      </c>
      <c r="B231" s="1">
        <v>3781.73188145325</v>
      </c>
    </row>
    <row r="232" spans="1:2" x14ac:dyDescent="0.25">
      <c r="A232" s="1">
        <v>27.625</v>
      </c>
      <c r="B232" s="1">
        <v>3723.01331157196</v>
      </c>
    </row>
    <row r="233" spans="1:2" x14ac:dyDescent="0.25">
      <c r="A233" s="1">
        <v>27.75</v>
      </c>
      <c r="B233" s="1">
        <v>3644.2277999593498</v>
      </c>
    </row>
    <row r="234" spans="1:2" x14ac:dyDescent="0.25">
      <c r="A234" s="1">
        <v>27.875</v>
      </c>
      <c r="B234" s="1">
        <v>3596.6539837413602</v>
      </c>
    </row>
    <row r="235" spans="1:2" x14ac:dyDescent="0.25">
      <c r="A235" s="1">
        <v>28</v>
      </c>
      <c r="B235" s="1">
        <v>3577.8879784133801</v>
      </c>
    </row>
    <row r="236" spans="1:2" x14ac:dyDescent="0.25">
      <c r="A236" s="1">
        <v>28.125</v>
      </c>
      <c r="B236" s="1">
        <v>3592.13031854992</v>
      </c>
    </row>
    <row r="237" spans="1:2" x14ac:dyDescent="0.25">
      <c r="A237" s="1">
        <v>28.25</v>
      </c>
      <c r="B237" s="1">
        <v>3610.2108821910501</v>
      </c>
    </row>
    <row r="238" spans="1:2" x14ac:dyDescent="0.25">
      <c r="A238" s="1">
        <v>28.375</v>
      </c>
      <c r="B238" s="1">
        <v>3593.6755305394499</v>
      </c>
    </row>
    <row r="239" spans="1:2" x14ac:dyDescent="0.25">
      <c r="A239" s="1">
        <v>28.5</v>
      </c>
      <c r="B239" s="1">
        <v>3595.7922297687601</v>
      </c>
    </row>
    <row r="240" spans="1:2" x14ac:dyDescent="0.25">
      <c r="A240" s="1">
        <v>28.625</v>
      </c>
      <c r="B240" s="1">
        <v>3593.2632338678</v>
      </c>
    </row>
    <row r="241" spans="1:2" x14ac:dyDescent="0.25">
      <c r="A241" s="1">
        <v>28.75</v>
      </c>
      <c r="B241" s="1">
        <v>3570.3218129222</v>
      </c>
    </row>
    <row r="242" spans="1:2" x14ac:dyDescent="0.25">
      <c r="A242" s="1">
        <v>28.875</v>
      </c>
      <c r="B242" s="1">
        <v>3498.5357383382102</v>
      </c>
    </row>
    <row r="243" spans="1:2" x14ac:dyDescent="0.25">
      <c r="A243" s="1">
        <v>29</v>
      </c>
      <c r="B243" s="1">
        <v>3326.6661599602899</v>
      </c>
    </row>
    <row r="244" spans="1:2" x14ac:dyDescent="0.25">
      <c r="A244" s="1">
        <v>29.125</v>
      </c>
      <c r="B244" s="1">
        <v>3270.52439333346</v>
      </c>
    </row>
    <row r="245" spans="1:2" x14ac:dyDescent="0.25">
      <c r="A245" s="1">
        <v>29.25</v>
      </c>
      <c r="B245" s="1">
        <v>3249.0544361354901</v>
      </c>
    </row>
    <row r="246" spans="1:2" x14ac:dyDescent="0.25">
      <c r="A246" s="1">
        <v>29.375</v>
      </c>
      <c r="B246" s="1">
        <v>3212.8901693022099</v>
      </c>
    </row>
    <row r="247" spans="1:2" x14ac:dyDescent="0.25">
      <c r="A247" s="1">
        <v>29.5</v>
      </c>
      <c r="B247" s="1">
        <v>3200.62924567663</v>
      </c>
    </row>
    <row r="248" spans="1:2" x14ac:dyDescent="0.25">
      <c r="A248" s="1">
        <v>29.625</v>
      </c>
      <c r="B248" s="1">
        <v>3238.6445631124302</v>
      </c>
    </row>
    <row r="249" spans="1:2" x14ac:dyDescent="0.25">
      <c r="A249" s="1">
        <v>29.75</v>
      </c>
      <c r="B249" s="1">
        <v>3273.02679625161</v>
      </c>
    </row>
    <row r="250" spans="1:2" x14ac:dyDescent="0.25">
      <c r="A250" s="1">
        <v>29.875</v>
      </c>
      <c r="B250" s="1">
        <v>3296.4708914748699</v>
      </c>
    </row>
    <row r="251" spans="1:2" x14ac:dyDescent="0.25">
      <c r="A251" s="1">
        <v>30</v>
      </c>
      <c r="B251" s="1">
        <v>3371.4042654751602</v>
      </c>
    </row>
  </sheetData>
  <mergeCells count="1">
    <mergeCell ref="A1:A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5" t="s">
        <v>14</v>
      </c>
    </row>
    <row r="2" spans="1:2" x14ac:dyDescent="0.25">
      <c r="A2" s="29"/>
      <c r="B2" s="9" t="s">
        <v>11</v>
      </c>
    </row>
    <row r="3" spans="1:2" x14ac:dyDescent="0.25">
      <c r="A3" s="5" t="s">
        <v>1</v>
      </c>
      <c r="B3" s="14">
        <v>82</v>
      </c>
    </row>
    <row r="4" spans="1:2" x14ac:dyDescent="0.25">
      <c r="A4" s="5" t="s">
        <v>2</v>
      </c>
      <c r="B4" s="14" t="s">
        <v>10</v>
      </c>
    </row>
    <row r="5" spans="1:2" ht="31.5" x14ac:dyDescent="0.25">
      <c r="A5" s="6" t="s">
        <v>4</v>
      </c>
      <c r="B5" s="5">
        <v>4</v>
      </c>
    </row>
    <row r="6" spans="1:2" x14ac:dyDescent="0.25">
      <c r="A6" s="6" t="s">
        <v>5</v>
      </c>
      <c r="B6" s="14">
        <v>43.574550000000002</v>
      </c>
    </row>
    <row r="7" spans="1:2" ht="33" x14ac:dyDescent="0.25">
      <c r="A7" s="6" t="s">
        <v>6</v>
      </c>
      <c r="B7" s="5">
        <v>37.44</v>
      </c>
    </row>
    <row r="8" spans="1:2" ht="33" x14ac:dyDescent="0.25">
      <c r="A8" s="6" t="s">
        <v>7</v>
      </c>
      <c r="B8" s="5">
        <v>32.652149999999999</v>
      </c>
    </row>
    <row r="9" spans="1:2" x14ac:dyDescent="0.25">
      <c r="A9" s="5" t="s">
        <v>8</v>
      </c>
      <c r="B9" s="14">
        <v>85</v>
      </c>
    </row>
    <row r="10" spans="1:2" s="3" customFormat="1" ht="18" x14ac:dyDescent="0.25">
      <c r="A10" s="8" t="s">
        <v>13</v>
      </c>
      <c r="B10" s="8" t="s">
        <v>24</v>
      </c>
    </row>
    <row r="11" spans="1:2" x14ac:dyDescent="0.25">
      <c r="A11" s="1">
        <v>0</v>
      </c>
      <c r="B11" s="1">
        <v>2852.3561658824401</v>
      </c>
    </row>
    <row r="12" spans="1:2" x14ac:dyDescent="0.25">
      <c r="A12" s="1">
        <v>0.125</v>
      </c>
      <c r="B12" s="1">
        <v>2876.44095462008</v>
      </c>
    </row>
    <row r="13" spans="1:2" x14ac:dyDescent="0.25">
      <c r="A13" s="1">
        <v>0.25</v>
      </c>
      <c r="B13" s="1">
        <v>2906.8068470953299</v>
      </c>
    </row>
    <row r="14" spans="1:2" x14ac:dyDescent="0.25">
      <c r="A14" s="1">
        <v>0.375</v>
      </c>
      <c r="B14" s="1">
        <v>2909.8759866810001</v>
      </c>
    </row>
    <row r="15" spans="1:2" x14ac:dyDescent="0.25">
      <c r="A15" s="1">
        <v>0.5</v>
      </c>
      <c r="B15" s="1">
        <v>2911.8179833331201</v>
      </c>
    </row>
    <row r="16" spans="1:2" x14ac:dyDescent="0.25">
      <c r="A16" s="1">
        <v>0.625</v>
      </c>
      <c r="B16" s="1">
        <v>2913.1634507674498</v>
      </c>
    </row>
    <row r="17" spans="1:2" x14ac:dyDescent="0.25">
      <c r="A17" s="1">
        <v>0.75</v>
      </c>
      <c r="B17" s="1">
        <v>2910.9230404197801</v>
      </c>
    </row>
    <row r="18" spans="1:2" x14ac:dyDescent="0.25">
      <c r="A18" s="1">
        <v>0.875</v>
      </c>
      <c r="B18" s="1">
        <v>2898.4139408465899</v>
      </c>
    </row>
    <row r="19" spans="1:2" x14ac:dyDescent="0.25">
      <c r="A19" s="1">
        <v>1</v>
      </c>
      <c r="B19" s="1">
        <v>2904.2977470631799</v>
      </c>
    </row>
    <row r="20" spans="1:2" x14ac:dyDescent="0.25">
      <c r="A20" s="1">
        <v>1.125</v>
      </c>
      <c r="B20" s="1">
        <v>2900.9492060108801</v>
      </c>
    </row>
    <row r="21" spans="1:2" x14ac:dyDescent="0.25">
      <c r="A21" s="1">
        <v>1.25</v>
      </c>
      <c r="B21" s="1">
        <v>2893.9875861057499</v>
      </c>
    </row>
    <row r="22" spans="1:2" x14ac:dyDescent="0.25">
      <c r="A22" s="1">
        <v>1.375</v>
      </c>
      <c r="B22" s="1">
        <v>2977.7922137532701</v>
      </c>
    </row>
    <row r="23" spans="1:2" x14ac:dyDescent="0.25">
      <c r="A23" s="1">
        <v>1.5</v>
      </c>
      <c r="B23" s="1">
        <v>2967.0929930745601</v>
      </c>
    </row>
    <row r="24" spans="1:2" x14ac:dyDescent="0.25">
      <c r="A24" s="1">
        <v>1.625</v>
      </c>
      <c r="B24" s="1">
        <v>2976.9775308840899</v>
      </c>
    </row>
    <row r="25" spans="1:2" x14ac:dyDescent="0.25">
      <c r="A25" s="1">
        <v>1.75</v>
      </c>
      <c r="B25" s="1">
        <v>2951.7648224098102</v>
      </c>
    </row>
    <row r="26" spans="1:2" x14ac:dyDescent="0.25">
      <c r="A26" s="1">
        <v>1.875</v>
      </c>
      <c r="B26" s="1">
        <v>2948.0478438431401</v>
      </c>
    </row>
    <row r="27" spans="1:2" x14ac:dyDescent="0.25">
      <c r="A27" s="1">
        <v>2</v>
      </c>
      <c r="B27" s="1">
        <v>2957.91887410146</v>
      </c>
    </row>
    <row r="28" spans="1:2" x14ac:dyDescent="0.25">
      <c r="A28" s="1">
        <v>2.125</v>
      </c>
      <c r="B28" s="1">
        <v>2945.9357662440402</v>
      </c>
    </row>
    <row r="29" spans="1:2" x14ac:dyDescent="0.25">
      <c r="A29" s="1">
        <v>2.25</v>
      </c>
      <c r="B29" s="1">
        <v>2936.1225298560798</v>
      </c>
    </row>
    <row r="30" spans="1:2" x14ac:dyDescent="0.25">
      <c r="A30" s="1">
        <v>2.375</v>
      </c>
      <c r="B30" s="1">
        <v>2935.5828505557802</v>
      </c>
    </row>
    <row r="31" spans="1:2" x14ac:dyDescent="0.25">
      <c r="A31" s="1">
        <v>2.5</v>
      </c>
      <c r="B31" s="1">
        <v>2929.47347158415</v>
      </c>
    </row>
    <row r="32" spans="1:2" x14ac:dyDescent="0.25">
      <c r="A32" s="1">
        <v>2.625</v>
      </c>
      <c r="B32" s="1">
        <v>2927.75458352034</v>
      </c>
    </row>
    <row r="33" spans="1:2" x14ac:dyDescent="0.25">
      <c r="A33" s="1">
        <v>2.75</v>
      </c>
      <c r="B33" s="1">
        <v>2926.4392412173002</v>
      </c>
    </row>
    <row r="34" spans="1:2" x14ac:dyDescent="0.25">
      <c r="A34" s="1">
        <v>2.875</v>
      </c>
      <c r="B34" s="1">
        <v>2936.7750168594198</v>
      </c>
    </row>
    <row r="35" spans="1:2" x14ac:dyDescent="0.25">
      <c r="A35" s="1">
        <v>3</v>
      </c>
      <c r="B35" s="1">
        <v>2939.2906879882999</v>
      </c>
    </row>
    <row r="36" spans="1:2" x14ac:dyDescent="0.25">
      <c r="A36" s="1">
        <v>3.125</v>
      </c>
      <c r="B36" s="1">
        <v>2915.79491240888</v>
      </c>
    </row>
    <row r="37" spans="1:2" x14ac:dyDescent="0.25">
      <c r="A37" s="1">
        <v>3.25</v>
      </c>
      <c r="B37" s="1">
        <v>2904.92385240464</v>
      </c>
    </row>
    <row r="38" spans="1:2" x14ac:dyDescent="0.25">
      <c r="A38" s="1">
        <v>3.375</v>
      </c>
      <c r="B38" s="1">
        <v>2900.35807076841</v>
      </c>
    </row>
    <row r="39" spans="1:2" x14ac:dyDescent="0.25">
      <c r="A39" s="1">
        <v>3.5</v>
      </c>
      <c r="B39" s="1">
        <v>2880.2812584221201</v>
      </c>
    </row>
    <row r="40" spans="1:2" x14ac:dyDescent="0.25">
      <c r="A40" s="1">
        <v>3.625</v>
      </c>
      <c r="B40" s="1">
        <v>2841.3441590779798</v>
      </c>
    </row>
    <row r="41" spans="1:2" x14ac:dyDescent="0.25">
      <c r="A41" s="1">
        <v>3.75</v>
      </c>
      <c r="B41" s="1">
        <v>2838.5456147528998</v>
      </c>
    </row>
    <row r="42" spans="1:2" x14ac:dyDescent="0.25">
      <c r="A42" s="1">
        <v>3.875</v>
      </c>
      <c r="B42" s="1">
        <v>2822.3983572887601</v>
      </c>
    </row>
    <row r="43" spans="1:2" x14ac:dyDescent="0.25">
      <c r="A43" s="1">
        <v>4</v>
      </c>
      <c r="B43" s="1">
        <v>2824.7092027451699</v>
      </c>
    </row>
    <row r="44" spans="1:2" x14ac:dyDescent="0.25">
      <c r="A44" s="1">
        <v>4.125</v>
      </c>
      <c r="B44" s="1">
        <v>2835.35646120414</v>
      </c>
    </row>
    <row r="45" spans="1:2" x14ac:dyDescent="0.25">
      <c r="A45" s="1">
        <v>4.25</v>
      </c>
      <c r="B45" s="1">
        <v>2869.4064312983701</v>
      </c>
    </row>
    <row r="46" spans="1:2" x14ac:dyDescent="0.25">
      <c r="A46" s="1">
        <v>4.375</v>
      </c>
      <c r="B46" s="1">
        <v>2883.18647142601</v>
      </c>
    </row>
    <row r="47" spans="1:2" x14ac:dyDescent="0.25">
      <c r="A47" s="1">
        <v>4.5</v>
      </c>
      <c r="B47" s="1">
        <v>2895.51205398824</v>
      </c>
    </row>
    <row r="48" spans="1:2" x14ac:dyDescent="0.25">
      <c r="A48" s="1">
        <v>4.625</v>
      </c>
      <c r="B48" s="1">
        <v>2891.4351087518198</v>
      </c>
    </row>
    <row r="49" spans="1:2" x14ac:dyDescent="0.25">
      <c r="A49" s="1">
        <v>4.75</v>
      </c>
      <c r="B49" s="1">
        <v>2889.0925862010499</v>
      </c>
    </row>
    <row r="50" spans="1:2" x14ac:dyDescent="0.25">
      <c r="A50" s="1">
        <v>4.875</v>
      </c>
      <c r="B50" s="1">
        <v>2900.3219083337099</v>
      </c>
    </row>
    <row r="51" spans="1:2" x14ac:dyDescent="0.25">
      <c r="A51" s="1">
        <v>5</v>
      </c>
      <c r="B51" s="1">
        <v>2901.7984731367501</v>
      </c>
    </row>
    <row r="52" spans="1:2" x14ac:dyDescent="0.25">
      <c r="A52" s="1">
        <v>5.125</v>
      </c>
      <c r="B52" s="1">
        <v>2901.9267529174299</v>
      </c>
    </row>
    <row r="53" spans="1:2" x14ac:dyDescent="0.25">
      <c r="A53" s="1">
        <v>5.25</v>
      </c>
      <c r="B53" s="1">
        <v>2908.3319972004601</v>
      </c>
    </row>
    <row r="54" spans="1:2" x14ac:dyDescent="0.25">
      <c r="A54" s="1">
        <v>5.375</v>
      </c>
      <c r="B54" s="1">
        <v>2904.97311004518</v>
      </c>
    </row>
    <row r="55" spans="1:2" x14ac:dyDescent="0.25">
      <c r="A55" s="1">
        <v>5.5</v>
      </c>
      <c r="B55" s="1">
        <v>2913.6312579851301</v>
      </c>
    </row>
    <row r="56" spans="1:2" x14ac:dyDescent="0.25">
      <c r="A56" s="1">
        <v>5.625</v>
      </c>
      <c r="B56" s="1">
        <v>2916.85843037022</v>
      </c>
    </row>
    <row r="57" spans="1:2" x14ac:dyDescent="0.25">
      <c r="A57" s="1">
        <v>5.75</v>
      </c>
      <c r="B57" s="1">
        <v>2938.4045067153202</v>
      </c>
    </row>
    <row r="58" spans="1:2" x14ac:dyDescent="0.25">
      <c r="A58" s="1">
        <v>5.875</v>
      </c>
      <c r="B58" s="1">
        <v>2938.6032941222502</v>
      </c>
    </row>
    <row r="59" spans="1:2" x14ac:dyDescent="0.25">
      <c r="A59" s="1">
        <v>6</v>
      </c>
      <c r="B59" s="1">
        <v>2998.5780995805299</v>
      </c>
    </row>
    <row r="60" spans="1:2" x14ac:dyDescent="0.25">
      <c r="A60" s="1">
        <v>6.125</v>
      </c>
      <c r="B60" s="1">
        <v>3033.15312120511</v>
      </c>
    </row>
    <row r="61" spans="1:2" x14ac:dyDescent="0.25">
      <c r="A61" s="1">
        <v>6.25</v>
      </c>
      <c r="B61" s="1">
        <v>3066.1388333907998</v>
      </c>
    </row>
    <row r="62" spans="1:2" x14ac:dyDescent="0.25">
      <c r="A62" s="1">
        <v>6.375</v>
      </c>
      <c r="B62" s="1">
        <v>3070.0095581851701</v>
      </c>
    </row>
    <row r="63" spans="1:2" x14ac:dyDescent="0.25">
      <c r="A63" s="1">
        <v>6.5</v>
      </c>
      <c r="B63" s="1">
        <v>3062.0515616287298</v>
      </c>
    </row>
    <row r="64" spans="1:2" x14ac:dyDescent="0.25">
      <c r="A64" s="1">
        <v>6.625</v>
      </c>
      <c r="B64" s="1">
        <v>3053.9909471081901</v>
      </c>
    </row>
    <row r="65" spans="1:2" x14ac:dyDescent="0.25">
      <c r="A65" s="1">
        <v>6.75</v>
      </c>
      <c r="B65" s="1">
        <v>3056.3334292774398</v>
      </c>
    </row>
    <row r="66" spans="1:2" x14ac:dyDescent="0.25">
      <c r="A66" s="1">
        <v>6.875</v>
      </c>
      <c r="B66" s="1">
        <v>3037.7572742556899</v>
      </c>
    </row>
    <row r="67" spans="1:2" x14ac:dyDescent="0.25">
      <c r="A67" s="1">
        <v>7</v>
      </c>
      <c r="B67" s="1">
        <v>3034.4207577399502</v>
      </c>
    </row>
    <row r="68" spans="1:2" x14ac:dyDescent="0.25">
      <c r="A68" s="1">
        <v>7.125</v>
      </c>
      <c r="B68" s="1">
        <v>3026.9016746157399</v>
      </c>
    </row>
    <row r="69" spans="1:2" x14ac:dyDescent="0.25">
      <c r="A69" s="1">
        <v>7.25</v>
      </c>
      <c r="B69" s="1">
        <v>2997.32483248275</v>
      </c>
    </row>
    <row r="70" spans="1:2" x14ac:dyDescent="0.25">
      <c r="A70" s="1">
        <v>7.375</v>
      </c>
      <c r="B70" s="1">
        <v>2991.9066520654701</v>
      </c>
    </row>
    <row r="71" spans="1:2" x14ac:dyDescent="0.25">
      <c r="A71" s="1">
        <v>7.5</v>
      </c>
      <c r="B71" s="1">
        <v>2924.5046111194001</v>
      </c>
    </row>
    <row r="72" spans="1:2" x14ac:dyDescent="0.25">
      <c r="A72" s="1">
        <v>7.625</v>
      </c>
      <c r="B72" s="1">
        <v>2919.3690660699299</v>
      </c>
    </row>
    <row r="73" spans="1:2" x14ac:dyDescent="0.25">
      <c r="A73" s="1">
        <v>7.75</v>
      </c>
      <c r="B73" s="1">
        <v>2907.8100422295302</v>
      </c>
    </row>
    <row r="74" spans="1:2" x14ac:dyDescent="0.25">
      <c r="A74" s="1">
        <v>7.875</v>
      </c>
      <c r="B74" s="1">
        <v>2894.09598198093</v>
      </c>
    </row>
    <row r="75" spans="1:2" x14ac:dyDescent="0.25">
      <c r="A75" s="1">
        <v>8</v>
      </c>
      <c r="B75" s="1">
        <v>2887.6918709091301</v>
      </c>
    </row>
    <row r="76" spans="1:2" x14ac:dyDescent="0.25">
      <c r="A76" s="1">
        <v>8.125</v>
      </c>
      <c r="B76" s="1">
        <v>2878.3467022288401</v>
      </c>
    </row>
    <row r="77" spans="1:2" x14ac:dyDescent="0.25">
      <c r="A77" s="1">
        <v>8.25</v>
      </c>
      <c r="B77" s="1">
        <v>2818.10413134185</v>
      </c>
    </row>
    <row r="78" spans="1:2" x14ac:dyDescent="0.25">
      <c r="A78" s="1">
        <v>8.375</v>
      </c>
      <c r="B78" s="1">
        <v>2776.9658098677501</v>
      </c>
    </row>
    <row r="79" spans="1:2" x14ac:dyDescent="0.25">
      <c r="A79" s="1">
        <v>8.5</v>
      </c>
      <c r="B79" s="1">
        <v>2738.48336454531</v>
      </c>
    </row>
    <row r="80" spans="1:2" x14ac:dyDescent="0.25">
      <c r="A80" s="1">
        <v>8.625</v>
      </c>
      <c r="B80" s="1">
        <v>2651.5647182247499</v>
      </c>
    </row>
    <row r="81" spans="1:2" x14ac:dyDescent="0.25">
      <c r="A81" s="1">
        <v>8.75</v>
      </c>
      <c r="B81" s="1">
        <v>2621.8748801399402</v>
      </c>
    </row>
    <row r="82" spans="1:2" x14ac:dyDescent="0.25">
      <c r="A82" s="1">
        <v>8.875</v>
      </c>
      <c r="B82" s="1">
        <v>2604.1203632520801</v>
      </c>
    </row>
    <row r="83" spans="1:2" x14ac:dyDescent="0.25">
      <c r="A83" s="1">
        <v>9</v>
      </c>
      <c r="B83" s="1">
        <v>2579.1099241782899</v>
      </c>
    </row>
    <row r="84" spans="1:2" x14ac:dyDescent="0.25">
      <c r="A84" s="1">
        <v>9.125</v>
      </c>
      <c r="B84" s="1">
        <v>2582.6823821820099</v>
      </c>
    </row>
    <row r="85" spans="1:2" x14ac:dyDescent="0.25">
      <c r="A85" s="1">
        <v>9.25</v>
      </c>
      <c r="B85" s="1">
        <v>2567.7665803628302</v>
      </c>
    </row>
    <row r="86" spans="1:2" x14ac:dyDescent="0.25">
      <c r="A86" s="1">
        <v>9.375</v>
      </c>
      <c r="B86" s="1">
        <v>2558.81067752339</v>
      </c>
    </row>
    <row r="87" spans="1:2" x14ac:dyDescent="0.25">
      <c r="A87" s="1">
        <v>9.5</v>
      </c>
      <c r="B87" s="1">
        <v>2553.5329320734299</v>
      </c>
    </row>
    <row r="88" spans="1:2" x14ac:dyDescent="0.25">
      <c r="A88" s="1">
        <v>9.625</v>
      </c>
      <c r="B88" s="1">
        <v>2543.2673494611299</v>
      </c>
    </row>
    <row r="89" spans="1:2" x14ac:dyDescent="0.25">
      <c r="A89" s="1">
        <v>9.75</v>
      </c>
      <c r="B89" s="1">
        <v>2537.4432635675798</v>
      </c>
    </row>
    <row r="90" spans="1:2" x14ac:dyDescent="0.25">
      <c r="A90" s="1">
        <v>9.875</v>
      </c>
      <c r="B90" s="1">
        <v>2536.9839189816798</v>
      </c>
    </row>
    <row r="91" spans="1:2" x14ac:dyDescent="0.25">
      <c r="A91" s="1">
        <v>10</v>
      </c>
      <c r="B91" s="1">
        <v>2536.4405807072199</v>
      </c>
    </row>
    <row r="92" spans="1:2" x14ac:dyDescent="0.25">
      <c r="A92" s="1">
        <v>10.125</v>
      </c>
      <c r="B92" s="1">
        <v>2547.29975254076</v>
      </c>
    </row>
    <row r="93" spans="1:2" x14ac:dyDescent="0.25">
      <c r="A93" s="1">
        <v>10.25</v>
      </c>
      <c r="B93" s="1">
        <v>2543.2664452322902</v>
      </c>
    </row>
    <row r="94" spans="1:2" x14ac:dyDescent="0.25">
      <c r="A94" s="1">
        <v>10.375</v>
      </c>
      <c r="B94" s="1">
        <v>2544.1082568780198</v>
      </c>
    </row>
    <row r="95" spans="1:2" x14ac:dyDescent="0.25">
      <c r="A95" s="1">
        <v>10.5</v>
      </c>
      <c r="B95" s="1">
        <v>2539.2242021276402</v>
      </c>
    </row>
    <row r="96" spans="1:2" x14ac:dyDescent="0.25">
      <c r="A96" s="1">
        <v>10.625</v>
      </c>
      <c r="B96" s="1">
        <v>2555.02302522743</v>
      </c>
    </row>
    <row r="97" spans="1:2" x14ac:dyDescent="0.25">
      <c r="A97" s="1">
        <v>10.75</v>
      </c>
      <c r="B97" s="1">
        <v>2552.8688892521</v>
      </c>
    </row>
    <row r="98" spans="1:2" x14ac:dyDescent="0.25">
      <c r="A98" s="1">
        <v>10.875</v>
      </c>
      <c r="B98" s="1">
        <v>2555.4209259874801</v>
      </c>
    </row>
    <row r="99" spans="1:2" x14ac:dyDescent="0.25">
      <c r="A99" s="1">
        <v>11</v>
      </c>
      <c r="B99" s="1">
        <v>2555.0958875735</v>
      </c>
    </row>
    <row r="100" spans="1:2" x14ac:dyDescent="0.25">
      <c r="A100" s="1">
        <v>11.125</v>
      </c>
      <c r="B100" s="1">
        <v>2553.13088275774</v>
      </c>
    </row>
    <row r="101" spans="1:2" x14ac:dyDescent="0.25">
      <c r="A101" s="1">
        <v>11.25</v>
      </c>
      <c r="B101" s="1">
        <v>2553.5338447599802</v>
      </c>
    </row>
    <row r="102" spans="1:2" x14ac:dyDescent="0.25">
      <c r="A102" s="1">
        <v>11.375</v>
      </c>
      <c r="B102" s="1">
        <v>2553.0534154332199</v>
      </c>
    </row>
    <row r="103" spans="1:2" x14ac:dyDescent="0.25">
      <c r="A103" s="1">
        <v>11.5</v>
      </c>
      <c r="B103" s="1">
        <v>2550.4854441697198</v>
      </c>
    </row>
    <row r="104" spans="1:2" x14ac:dyDescent="0.25">
      <c r="A104" s="1">
        <v>11.625</v>
      </c>
      <c r="B104" s="1">
        <v>2549.7586932583199</v>
      </c>
    </row>
    <row r="105" spans="1:2" x14ac:dyDescent="0.25">
      <c r="A105" s="1">
        <v>11.75</v>
      </c>
      <c r="B105" s="1">
        <v>2546.7297637198699</v>
      </c>
    </row>
    <row r="106" spans="1:2" x14ac:dyDescent="0.25">
      <c r="A106" s="1">
        <v>11.875</v>
      </c>
      <c r="B106" s="1">
        <v>2547.9793592989799</v>
      </c>
    </row>
    <row r="107" spans="1:2" x14ac:dyDescent="0.25">
      <c r="A107" s="1">
        <v>12</v>
      </c>
      <c r="B107" s="1">
        <v>2540.7269335995102</v>
      </c>
    </row>
    <row r="108" spans="1:2" x14ac:dyDescent="0.25">
      <c r="A108" s="1">
        <v>12.125</v>
      </c>
      <c r="B108" s="1">
        <v>2539.91871860945</v>
      </c>
    </row>
    <row r="109" spans="1:2" x14ac:dyDescent="0.25">
      <c r="A109" s="1">
        <v>12.25</v>
      </c>
      <c r="B109" s="1">
        <v>2543.5618188458702</v>
      </c>
    </row>
    <row r="110" spans="1:2" x14ac:dyDescent="0.25">
      <c r="A110" s="1">
        <v>12.375</v>
      </c>
      <c r="B110" s="1">
        <v>2556.3703708807102</v>
      </c>
    </row>
    <row r="111" spans="1:2" x14ac:dyDescent="0.25">
      <c r="A111" s="1">
        <v>12.5</v>
      </c>
      <c r="B111" s="1">
        <v>2574.2253167508202</v>
      </c>
    </row>
    <row r="112" spans="1:2" x14ac:dyDescent="0.25">
      <c r="A112" s="1">
        <v>12.625</v>
      </c>
      <c r="B112" s="1">
        <v>2579.2134207869599</v>
      </c>
    </row>
    <row r="113" spans="1:2" x14ac:dyDescent="0.25">
      <c r="A113" s="1">
        <v>12.75</v>
      </c>
      <c r="B113" s="1">
        <v>2582.78336641024</v>
      </c>
    </row>
    <row r="114" spans="1:2" x14ac:dyDescent="0.25">
      <c r="A114" s="1">
        <v>12.875</v>
      </c>
      <c r="B114" s="1">
        <v>2579.4364950935401</v>
      </c>
    </row>
    <row r="115" spans="1:2" x14ac:dyDescent="0.25">
      <c r="A115" s="1">
        <v>13</v>
      </c>
      <c r="B115" s="1">
        <v>2579.9117764827201</v>
      </c>
    </row>
    <row r="116" spans="1:2" x14ac:dyDescent="0.25">
      <c r="A116" s="1">
        <v>13.125</v>
      </c>
      <c r="B116" s="1">
        <v>2580.7462896703601</v>
      </c>
    </row>
    <row r="117" spans="1:2" x14ac:dyDescent="0.25">
      <c r="A117" s="1">
        <v>13.25</v>
      </c>
      <c r="B117" s="1">
        <v>2569.0938444394501</v>
      </c>
    </row>
    <row r="118" spans="1:2" x14ac:dyDescent="0.25">
      <c r="A118" s="1">
        <v>13.375</v>
      </c>
      <c r="B118" s="1">
        <v>2566.7875844079399</v>
      </c>
    </row>
    <row r="119" spans="1:2" x14ac:dyDescent="0.25">
      <c r="A119" s="1">
        <v>13.5</v>
      </c>
      <c r="B119" s="1">
        <v>2560.6680608556098</v>
      </c>
    </row>
    <row r="120" spans="1:2" x14ac:dyDescent="0.25">
      <c r="A120" s="1">
        <v>13.625</v>
      </c>
      <c r="B120" s="1">
        <v>2544.0635185351098</v>
      </c>
    </row>
    <row r="121" spans="1:2" x14ac:dyDescent="0.25">
      <c r="A121" s="1">
        <v>13.75</v>
      </c>
      <c r="B121" s="1">
        <v>2541.65436530952</v>
      </c>
    </row>
    <row r="122" spans="1:2" x14ac:dyDescent="0.25">
      <c r="A122" s="1">
        <v>13.875</v>
      </c>
      <c r="B122" s="1">
        <v>2544.5096625995102</v>
      </c>
    </row>
    <row r="123" spans="1:2" x14ac:dyDescent="0.25">
      <c r="A123" s="1">
        <v>14</v>
      </c>
      <c r="B123" s="1">
        <v>2542.4021529988599</v>
      </c>
    </row>
    <row r="124" spans="1:2" x14ac:dyDescent="0.25">
      <c r="A124" s="1">
        <v>14.125</v>
      </c>
      <c r="B124" s="1">
        <v>2551.0333151927898</v>
      </c>
    </row>
    <row r="125" spans="1:2" x14ac:dyDescent="0.25">
      <c r="A125" s="1">
        <v>14.25</v>
      </c>
      <c r="B125" s="1">
        <v>2553.2644375974101</v>
      </c>
    </row>
    <row r="126" spans="1:2" x14ac:dyDescent="0.25">
      <c r="A126" s="1">
        <v>14.375</v>
      </c>
      <c r="B126" s="1">
        <v>2549.1708987912398</v>
      </c>
    </row>
    <row r="127" spans="1:2" x14ac:dyDescent="0.25">
      <c r="A127" s="1">
        <v>14.5</v>
      </c>
      <c r="B127" s="1">
        <v>2518.17891163169</v>
      </c>
    </row>
    <row r="128" spans="1:2" x14ac:dyDescent="0.25">
      <c r="A128" s="1">
        <v>14.625</v>
      </c>
      <c r="B128" s="1">
        <v>2515.32741941315</v>
      </c>
    </row>
    <row r="129" spans="1:2" x14ac:dyDescent="0.25">
      <c r="A129" s="1">
        <v>14.75</v>
      </c>
      <c r="B129" s="1">
        <v>2482.0075077020701</v>
      </c>
    </row>
    <row r="130" spans="1:2" x14ac:dyDescent="0.25">
      <c r="A130" s="1">
        <v>14.875</v>
      </c>
      <c r="B130" s="1">
        <v>2479.0226408112799</v>
      </c>
    </row>
    <row r="131" spans="1:2" x14ac:dyDescent="0.25">
      <c r="A131" s="1">
        <v>15</v>
      </c>
      <c r="B131" s="1">
        <v>2464.7791021580701</v>
      </c>
    </row>
    <row r="132" spans="1:2" x14ac:dyDescent="0.25">
      <c r="A132" s="1">
        <v>15.125</v>
      </c>
      <c r="B132" s="1">
        <v>2455.1218772176699</v>
      </c>
    </row>
    <row r="133" spans="1:2" x14ac:dyDescent="0.25">
      <c r="A133" s="1">
        <v>15.25</v>
      </c>
      <c r="B133" s="1">
        <v>2453.5410455974102</v>
      </c>
    </row>
    <row r="134" spans="1:2" x14ac:dyDescent="0.25">
      <c r="A134" s="1">
        <v>15.375</v>
      </c>
      <c r="B134" s="1">
        <v>2457.0034144813899</v>
      </c>
    </row>
    <row r="135" spans="1:2" x14ac:dyDescent="0.25">
      <c r="A135" s="1">
        <v>15.5</v>
      </c>
      <c r="B135" s="1">
        <v>2459.81759714794</v>
      </c>
    </row>
    <row r="136" spans="1:2" x14ac:dyDescent="0.25">
      <c r="A136" s="1">
        <v>15.625</v>
      </c>
      <c r="B136" s="1">
        <v>2455.9815324259198</v>
      </c>
    </row>
    <row r="137" spans="1:2" x14ac:dyDescent="0.25">
      <c r="A137" s="1">
        <v>15.75</v>
      </c>
      <c r="B137" s="1">
        <v>2453.85206147908</v>
      </c>
    </row>
    <row r="138" spans="1:2" x14ac:dyDescent="0.25">
      <c r="A138" s="1">
        <v>15.875</v>
      </c>
      <c r="B138" s="1">
        <v>2465.8752108621602</v>
      </c>
    </row>
    <row r="139" spans="1:2" x14ac:dyDescent="0.25">
      <c r="A139" s="1">
        <v>16</v>
      </c>
      <c r="B139" s="1">
        <v>2471.70563343906</v>
      </c>
    </row>
    <row r="140" spans="1:2" x14ac:dyDescent="0.25">
      <c r="A140" s="1">
        <v>16.125</v>
      </c>
      <c r="B140" s="1">
        <v>2468.3628172569402</v>
      </c>
    </row>
    <row r="141" spans="1:2" x14ac:dyDescent="0.25">
      <c r="A141" s="1">
        <v>16.25</v>
      </c>
      <c r="B141" s="1">
        <v>2467.20896701633</v>
      </c>
    </row>
    <row r="142" spans="1:2" x14ac:dyDescent="0.25">
      <c r="A142" s="1">
        <v>16.375</v>
      </c>
      <c r="B142" s="1">
        <v>2464.53833268773</v>
      </c>
    </row>
    <row r="143" spans="1:2" x14ac:dyDescent="0.25">
      <c r="A143" s="1">
        <v>16.5</v>
      </c>
      <c r="B143" s="1">
        <v>2460.9213158796701</v>
      </c>
    </row>
    <row r="144" spans="1:2" x14ac:dyDescent="0.25">
      <c r="A144" s="1">
        <v>16.625</v>
      </c>
      <c r="B144" s="1">
        <v>2460.6294461242001</v>
      </c>
    </row>
    <row r="145" spans="1:2" x14ac:dyDescent="0.25">
      <c r="A145" s="1">
        <v>16.75</v>
      </c>
      <c r="B145" s="1">
        <v>2460.1368177384902</v>
      </c>
    </row>
    <row r="146" spans="1:2" x14ac:dyDescent="0.25">
      <c r="A146" s="1">
        <v>16.875</v>
      </c>
      <c r="B146" s="1">
        <v>2458.8280847533802</v>
      </c>
    </row>
    <row r="147" spans="1:2" x14ac:dyDescent="0.25">
      <c r="A147" s="1">
        <v>17</v>
      </c>
      <c r="B147" s="1">
        <v>2471.8807396980101</v>
      </c>
    </row>
    <row r="148" spans="1:2" x14ac:dyDescent="0.25">
      <c r="A148" s="1">
        <v>17.125</v>
      </c>
      <c r="B148" s="1">
        <v>2482.0118660585799</v>
      </c>
    </row>
    <row r="149" spans="1:2" x14ac:dyDescent="0.25">
      <c r="A149" s="1">
        <v>17.25</v>
      </c>
      <c r="B149" s="1">
        <v>2481.4595868392798</v>
      </c>
    </row>
    <row r="150" spans="1:2" x14ac:dyDescent="0.25">
      <c r="A150" s="1">
        <v>17.375</v>
      </c>
      <c r="B150" s="1">
        <v>2491.6549608986902</v>
      </c>
    </row>
    <row r="151" spans="1:2" x14ac:dyDescent="0.25">
      <c r="A151" s="1">
        <v>17.5</v>
      </c>
      <c r="B151" s="1">
        <v>2488.1355124855199</v>
      </c>
    </row>
    <row r="152" spans="1:2" x14ac:dyDescent="0.25">
      <c r="A152" s="1">
        <v>17.625</v>
      </c>
      <c r="B152" s="1">
        <v>2495.0575612873499</v>
      </c>
    </row>
    <row r="153" spans="1:2" x14ac:dyDescent="0.25">
      <c r="A153" s="1">
        <v>17.75</v>
      </c>
      <c r="B153" s="1">
        <v>2510.7834300386198</v>
      </c>
    </row>
    <row r="154" spans="1:2" x14ac:dyDescent="0.25">
      <c r="A154" s="1">
        <v>17.875</v>
      </c>
      <c r="B154" s="1">
        <v>2508.2777275807098</v>
      </c>
    </row>
    <row r="155" spans="1:2" x14ac:dyDescent="0.25">
      <c r="A155" s="1">
        <v>18</v>
      </c>
      <c r="B155" s="1">
        <v>2505.1863393700901</v>
      </c>
    </row>
    <row r="156" spans="1:2" x14ac:dyDescent="0.25">
      <c r="A156" s="1">
        <v>18.125</v>
      </c>
      <c r="B156" s="1">
        <v>2499.56750033759</v>
      </c>
    </row>
    <row r="157" spans="1:2" x14ac:dyDescent="0.25">
      <c r="A157" s="1">
        <v>18.25</v>
      </c>
      <c r="B157" s="1">
        <v>2496.7206051549301</v>
      </c>
    </row>
    <row r="158" spans="1:2" x14ac:dyDescent="0.25">
      <c r="A158" s="1">
        <v>18.375</v>
      </c>
      <c r="B158" s="1">
        <v>2497.5286965558598</v>
      </c>
    </row>
    <row r="159" spans="1:2" x14ac:dyDescent="0.25">
      <c r="A159" s="1">
        <v>18.5</v>
      </c>
      <c r="B159" s="1">
        <v>2490.2450780481799</v>
      </c>
    </row>
    <row r="160" spans="1:2" x14ac:dyDescent="0.25">
      <c r="A160" s="1">
        <v>18.625</v>
      </c>
      <c r="B160" s="1">
        <v>2485.1006381432198</v>
      </c>
    </row>
    <row r="161" spans="1:2" x14ac:dyDescent="0.25">
      <c r="A161" s="1">
        <v>18.75</v>
      </c>
      <c r="B161" s="1">
        <v>2498.9248852331302</v>
      </c>
    </row>
    <row r="162" spans="1:2" x14ac:dyDescent="0.25">
      <c r="A162" s="1">
        <v>18.875</v>
      </c>
      <c r="B162" s="1">
        <v>2499.256770556</v>
      </c>
    </row>
    <row r="163" spans="1:2" x14ac:dyDescent="0.25">
      <c r="A163" s="1">
        <v>19</v>
      </c>
      <c r="B163" s="1">
        <v>2541.39429733619</v>
      </c>
    </row>
    <row r="164" spans="1:2" x14ac:dyDescent="0.25">
      <c r="A164" s="1">
        <v>19.125</v>
      </c>
      <c r="B164" s="1">
        <v>2539.69736351037</v>
      </c>
    </row>
    <row r="165" spans="1:2" x14ac:dyDescent="0.25">
      <c r="A165" s="1">
        <v>19.25</v>
      </c>
      <c r="B165" s="1">
        <v>2539.3844988718001</v>
      </c>
    </row>
    <row r="166" spans="1:2" x14ac:dyDescent="0.25">
      <c r="A166" s="1">
        <v>19.375</v>
      </c>
      <c r="B166" s="1">
        <v>2540.3331108475199</v>
      </c>
    </row>
    <row r="167" spans="1:2" x14ac:dyDescent="0.25">
      <c r="A167" s="1">
        <v>19.5</v>
      </c>
      <c r="B167" s="1">
        <v>2540.5616869794198</v>
      </c>
    </row>
    <row r="168" spans="1:2" x14ac:dyDescent="0.25">
      <c r="A168" s="1">
        <v>19.625</v>
      </c>
      <c r="B168" s="1">
        <v>2540.0291950334999</v>
      </c>
    </row>
    <row r="169" spans="1:2" x14ac:dyDescent="0.25">
      <c r="A169" s="1">
        <v>19.75</v>
      </c>
      <c r="B169" s="1">
        <v>2535.9717166051801</v>
      </c>
    </row>
    <row r="170" spans="1:2" x14ac:dyDescent="0.25">
      <c r="A170" s="1">
        <v>19.875</v>
      </c>
      <c r="B170" s="1">
        <v>2544.56958519</v>
      </c>
    </row>
    <row r="171" spans="1:2" x14ac:dyDescent="0.25">
      <c r="A171" s="1">
        <v>20</v>
      </c>
      <c r="B171" s="1">
        <v>2551.9979187214199</v>
      </c>
    </row>
    <row r="172" spans="1:2" x14ac:dyDescent="0.25">
      <c r="A172" s="1">
        <v>20.125</v>
      </c>
      <c r="B172" s="1">
        <v>2534.35108868834</v>
      </c>
    </row>
    <row r="173" spans="1:2" x14ac:dyDescent="0.25">
      <c r="A173" s="1">
        <v>20.25</v>
      </c>
      <c r="B173" s="1">
        <v>2533.3767728649</v>
      </c>
    </row>
    <row r="174" spans="1:2" x14ac:dyDescent="0.25">
      <c r="A174" s="1">
        <v>20.375</v>
      </c>
      <c r="B174" s="1">
        <v>2525.7870528020799</v>
      </c>
    </row>
    <row r="175" spans="1:2" x14ac:dyDescent="0.25">
      <c r="A175" s="1">
        <v>20.5</v>
      </c>
      <c r="B175" s="1">
        <v>2521.4070096315199</v>
      </c>
    </row>
    <row r="176" spans="1:2" x14ac:dyDescent="0.25">
      <c r="A176" s="1">
        <v>20.625</v>
      </c>
      <c r="B176" s="1">
        <v>2518.2813687020398</v>
      </c>
    </row>
    <row r="177" spans="1:2" x14ac:dyDescent="0.25">
      <c r="A177" s="1">
        <v>20.75</v>
      </c>
      <c r="B177" s="1">
        <v>2509.8653351252101</v>
      </c>
    </row>
    <row r="178" spans="1:2" x14ac:dyDescent="0.25">
      <c r="A178" s="1">
        <v>20.875</v>
      </c>
      <c r="B178" s="1">
        <v>2491.2684118417301</v>
      </c>
    </row>
    <row r="179" spans="1:2" x14ac:dyDescent="0.25">
      <c r="A179" s="1">
        <v>21</v>
      </c>
      <c r="B179" s="1">
        <v>2472.0918874317899</v>
      </c>
    </row>
    <row r="180" spans="1:2" x14ac:dyDescent="0.25">
      <c r="A180" s="1">
        <v>21.125</v>
      </c>
      <c r="B180" s="1">
        <v>2463.5878418394</v>
      </c>
    </row>
    <row r="181" spans="1:2" x14ac:dyDescent="0.25">
      <c r="A181" s="1">
        <v>21.25</v>
      </c>
      <c r="B181" s="1">
        <v>2455.1842485626498</v>
      </c>
    </row>
    <row r="182" spans="1:2" x14ac:dyDescent="0.25">
      <c r="A182" s="1">
        <v>21.375</v>
      </c>
      <c r="B182" s="1">
        <v>2447.1292348317702</v>
      </c>
    </row>
    <row r="183" spans="1:2" x14ac:dyDescent="0.25">
      <c r="A183" s="1">
        <v>21.5</v>
      </c>
      <c r="B183" s="1">
        <v>2429.33142964532</v>
      </c>
    </row>
    <row r="184" spans="1:2" x14ac:dyDescent="0.25">
      <c r="A184" s="1">
        <v>21.625</v>
      </c>
      <c r="B184" s="1">
        <v>2421.7437586727001</v>
      </c>
    </row>
    <row r="185" spans="1:2" x14ac:dyDescent="0.25">
      <c r="A185" s="1">
        <v>21.75</v>
      </c>
      <c r="B185" s="1">
        <v>2410.3375561870298</v>
      </c>
    </row>
    <row r="186" spans="1:2" x14ac:dyDescent="0.25">
      <c r="A186" s="1">
        <v>21.875</v>
      </c>
      <c r="B186" s="1">
        <v>2402.71086875326</v>
      </c>
    </row>
    <row r="187" spans="1:2" x14ac:dyDescent="0.25">
      <c r="A187" s="1">
        <v>22</v>
      </c>
      <c r="B187" s="1">
        <v>2397.4633544705898</v>
      </c>
    </row>
    <row r="188" spans="1:2" x14ac:dyDescent="0.25">
      <c r="A188" s="1">
        <v>22.125</v>
      </c>
      <c r="B188" s="1">
        <v>2395.10288749139</v>
      </c>
    </row>
    <row r="189" spans="1:2" x14ac:dyDescent="0.25">
      <c r="A189" s="1">
        <v>22.25</v>
      </c>
      <c r="B189" s="1">
        <v>2386.9440731979998</v>
      </c>
    </row>
    <row r="190" spans="1:2" x14ac:dyDescent="0.25">
      <c r="A190" s="1">
        <v>22.375</v>
      </c>
      <c r="B190" s="1">
        <v>2368.5025025119699</v>
      </c>
    </row>
    <row r="191" spans="1:2" x14ac:dyDescent="0.25">
      <c r="A191" s="1">
        <v>22.5</v>
      </c>
      <c r="B191" s="1">
        <v>2328.1403772973099</v>
      </c>
    </row>
    <row r="192" spans="1:2" x14ac:dyDescent="0.25">
      <c r="A192" s="1">
        <v>22.625</v>
      </c>
      <c r="B192" s="1">
        <v>2324.6590357718701</v>
      </c>
    </row>
    <row r="193" spans="1:2" x14ac:dyDescent="0.25">
      <c r="A193" s="1">
        <v>22.75</v>
      </c>
      <c r="B193" s="1">
        <v>2323.5266196954299</v>
      </c>
    </row>
    <row r="194" spans="1:2" x14ac:dyDescent="0.25">
      <c r="A194" s="1">
        <v>22.875</v>
      </c>
      <c r="B194" s="1">
        <v>2313.1450849917701</v>
      </c>
    </row>
    <row r="195" spans="1:2" x14ac:dyDescent="0.25">
      <c r="A195" s="1">
        <v>23</v>
      </c>
      <c r="B195" s="1">
        <v>2289.0024949425001</v>
      </c>
    </row>
    <row r="196" spans="1:2" x14ac:dyDescent="0.25">
      <c r="A196" s="1">
        <v>23.125</v>
      </c>
      <c r="B196" s="1">
        <v>2289.4979437928901</v>
      </c>
    </row>
    <row r="197" spans="1:2" x14ac:dyDescent="0.25">
      <c r="A197" s="1">
        <v>23.25</v>
      </c>
      <c r="B197" s="1">
        <v>2283.9873055612502</v>
      </c>
    </row>
    <row r="198" spans="1:2" x14ac:dyDescent="0.25">
      <c r="A198" s="1">
        <v>23.375</v>
      </c>
      <c r="B198" s="1">
        <v>2276.6679297540099</v>
      </c>
    </row>
    <row r="199" spans="1:2" x14ac:dyDescent="0.25">
      <c r="A199" s="1">
        <v>23.5</v>
      </c>
      <c r="B199" s="1">
        <v>2279.3052957054301</v>
      </c>
    </row>
    <row r="200" spans="1:2" x14ac:dyDescent="0.25">
      <c r="A200" s="1">
        <v>23.625</v>
      </c>
      <c r="B200" s="1">
        <v>2280.9475711085202</v>
      </c>
    </row>
    <row r="201" spans="1:2" x14ac:dyDescent="0.25">
      <c r="A201" s="1">
        <v>23.75</v>
      </c>
      <c r="B201" s="1">
        <v>2282.4048130133001</v>
      </c>
    </row>
    <row r="202" spans="1:2" x14ac:dyDescent="0.25">
      <c r="A202" s="1">
        <v>23.875</v>
      </c>
      <c r="B202" s="1">
        <v>2280.8832657704102</v>
      </c>
    </row>
    <row r="203" spans="1:2" x14ac:dyDescent="0.25">
      <c r="A203" s="1">
        <v>24</v>
      </c>
      <c r="B203" s="1">
        <v>2283.8208393577202</v>
      </c>
    </row>
    <row r="204" spans="1:2" x14ac:dyDescent="0.25">
      <c r="A204" s="1">
        <v>24.125</v>
      </c>
      <c r="B204" s="1">
        <v>2281.1755919502002</v>
      </c>
    </row>
    <row r="205" spans="1:2" x14ac:dyDescent="0.25">
      <c r="A205" s="1">
        <v>24.25</v>
      </c>
      <c r="B205" s="1">
        <v>2280.51888594617</v>
      </c>
    </row>
    <row r="206" spans="1:2" x14ac:dyDescent="0.25">
      <c r="A206" s="1">
        <v>24.375</v>
      </c>
      <c r="B206" s="1">
        <v>2285.9322034843099</v>
      </c>
    </row>
    <row r="207" spans="1:2" x14ac:dyDescent="0.25">
      <c r="A207" s="1">
        <v>24.5</v>
      </c>
      <c r="B207" s="1">
        <v>2280.3202504972901</v>
      </c>
    </row>
    <row r="208" spans="1:2" x14ac:dyDescent="0.25">
      <c r="A208" s="1">
        <v>24.625</v>
      </c>
      <c r="B208" s="1">
        <v>2265.3728157609298</v>
      </c>
    </row>
    <row r="209" spans="1:2" x14ac:dyDescent="0.25">
      <c r="A209" s="1">
        <v>24.75</v>
      </c>
      <c r="B209" s="1">
        <v>2221.3404255566302</v>
      </c>
    </row>
    <row r="210" spans="1:2" x14ac:dyDescent="0.25">
      <c r="A210" s="1">
        <v>24.875</v>
      </c>
      <c r="B210" s="1">
        <v>2206.1792506371698</v>
      </c>
    </row>
    <row r="211" spans="1:2" x14ac:dyDescent="0.25">
      <c r="A211" s="1">
        <v>25</v>
      </c>
      <c r="B211" s="1">
        <v>2189.4134676034701</v>
      </c>
    </row>
    <row r="212" spans="1:2" x14ac:dyDescent="0.25">
      <c r="A212" s="1">
        <v>25.125</v>
      </c>
      <c r="B212" s="1">
        <v>2169.5208624759298</v>
      </c>
    </row>
    <row r="213" spans="1:2" x14ac:dyDescent="0.25">
      <c r="A213" s="1">
        <v>25.25</v>
      </c>
      <c r="B213" s="1">
        <v>2151.2915399283402</v>
      </c>
    </row>
    <row r="214" spans="1:2" x14ac:dyDescent="0.25">
      <c r="A214" s="1">
        <v>25.375</v>
      </c>
      <c r="B214" s="1">
        <v>2146.5497594901499</v>
      </c>
    </row>
    <row r="215" spans="1:2" x14ac:dyDescent="0.25">
      <c r="A215" s="1">
        <v>25.5</v>
      </c>
      <c r="B215" s="1">
        <v>2142.9348987826002</v>
      </c>
    </row>
    <row r="216" spans="1:2" x14ac:dyDescent="0.25">
      <c r="A216" s="1">
        <v>25.625</v>
      </c>
      <c r="B216" s="1">
        <v>2150.6846510852802</v>
      </c>
    </row>
    <row r="217" spans="1:2" x14ac:dyDescent="0.25">
      <c r="A217" s="1">
        <v>25.75</v>
      </c>
      <c r="B217" s="1">
        <v>2190.16144421121</v>
      </c>
    </row>
    <row r="218" spans="1:2" x14ac:dyDescent="0.25">
      <c r="A218" s="1">
        <v>25.875</v>
      </c>
      <c r="B218" s="1">
        <v>2191.5178442153801</v>
      </c>
    </row>
    <row r="219" spans="1:2" x14ac:dyDescent="0.25">
      <c r="A219" s="1">
        <v>26</v>
      </c>
      <c r="B219" s="1">
        <v>2205.2726129378798</v>
      </c>
    </row>
    <row r="220" spans="1:2" x14ac:dyDescent="0.25">
      <c r="A220" s="1">
        <v>26.125</v>
      </c>
      <c r="B220" s="1">
        <v>2210.0617054389299</v>
      </c>
    </row>
    <row r="221" spans="1:2" x14ac:dyDescent="0.25">
      <c r="A221" s="1">
        <v>26.25</v>
      </c>
      <c r="B221" s="1">
        <v>2256.1880795842399</v>
      </c>
    </row>
    <row r="222" spans="1:2" x14ac:dyDescent="0.25">
      <c r="A222" s="1">
        <v>26.375</v>
      </c>
      <c r="B222" s="1">
        <v>2248.7135122541899</v>
      </c>
    </row>
    <row r="223" spans="1:2" x14ac:dyDescent="0.25">
      <c r="A223" s="1">
        <v>26.5</v>
      </c>
      <c r="B223" s="1">
        <v>2248.6072282281998</v>
      </c>
    </row>
    <row r="224" spans="1:2" x14ac:dyDescent="0.25">
      <c r="A224" s="1">
        <v>26.625</v>
      </c>
      <c r="B224" s="1">
        <v>2244.9929015276198</v>
      </c>
    </row>
    <row r="225" spans="1:2" x14ac:dyDescent="0.25">
      <c r="A225" s="1">
        <v>26.75</v>
      </c>
      <c r="B225" s="1">
        <v>2242.2894438619801</v>
      </c>
    </row>
    <row r="226" spans="1:2" x14ac:dyDescent="0.25">
      <c r="A226" s="1">
        <v>26.875</v>
      </c>
      <c r="B226" s="1">
        <v>2239.7613912428101</v>
      </c>
    </row>
    <row r="227" spans="1:2" x14ac:dyDescent="0.25">
      <c r="A227" s="1">
        <v>27</v>
      </c>
      <c r="B227" s="1">
        <v>2236.2984086094302</v>
      </c>
    </row>
    <row r="228" spans="1:2" x14ac:dyDescent="0.25">
      <c r="A228" s="1">
        <v>27.125</v>
      </c>
      <c r="B228" s="1">
        <v>2240.9180266947001</v>
      </c>
    </row>
    <row r="229" spans="1:2" x14ac:dyDescent="0.25">
      <c r="A229" s="1">
        <v>27.25</v>
      </c>
      <c r="B229" s="1">
        <v>2237.20133702052</v>
      </c>
    </row>
    <row r="230" spans="1:2" x14ac:dyDescent="0.25">
      <c r="A230" s="1">
        <v>27.375</v>
      </c>
      <c r="B230" s="1">
        <v>2219.9744530141602</v>
      </c>
    </row>
    <row r="231" spans="1:2" x14ac:dyDescent="0.25">
      <c r="A231" s="1">
        <v>27.5</v>
      </c>
      <c r="B231" s="1">
        <v>2219.6027440703401</v>
      </c>
    </row>
    <row r="232" spans="1:2" x14ac:dyDescent="0.25">
      <c r="A232" s="1">
        <v>27.625</v>
      </c>
      <c r="B232" s="1">
        <v>2209.51966574068</v>
      </c>
    </row>
    <row r="233" spans="1:2" x14ac:dyDescent="0.25">
      <c r="A233" s="1">
        <v>27.75</v>
      </c>
      <c r="B233" s="1">
        <v>2203.6027569053899</v>
      </c>
    </row>
    <row r="234" spans="1:2" x14ac:dyDescent="0.25">
      <c r="A234" s="1">
        <v>27.875</v>
      </c>
      <c r="B234" s="1">
        <v>2214.8059209625599</v>
      </c>
    </row>
    <row r="235" spans="1:2" x14ac:dyDescent="0.25">
      <c r="A235" s="1">
        <v>28</v>
      </c>
      <c r="B235" s="1">
        <v>2200.2097120887802</v>
      </c>
    </row>
    <row r="236" spans="1:2" x14ac:dyDescent="0.25">
      <c r="A236" s="1">
        <v>28.125</v>
      </c>
      <c r="B236" s="1">
        <v>2195.8154873369599</v>
      </c>
    </row>
    <row r="237" spans="1:2" x14ac:dyDescent="0.25">
      <c r="A237" s="1">
        <v>28.25</v>
      </c>
      <c r="B237" s="1">
        <v>2195.9348822595598</v>
      </c>
    </row>
    <row r="238" spans="1:2" x14ac:dyDescent="0.25">
      <c r="A238" s="1">
        <v>28.375</v>
      </c>
      <c r="B238" s="1">
        <v>2195.2968162613902</v>
      </c>
    </row>
    <row r="239" spans="1:2" x14ac:dyDescent="0.25">
      <c r="A239" s="1">
        <v>28.5</v>
      </c>
      <c r="B239" s="1">
        <v>2228.0915887362698</v>
      </c>
    </row>
    <row r="240" spans="1:2" x14ac:dyDescent="0.25">
      <c r="A240" s="1">
        <v>28.625</v>
      </c>
      <c r="B240" s="1">
        <v>2236.3799314951102</v>
      </c>
    </row>
    <row r="241" spans="1:2" x14ac:dyDescent="0.25">
      <c r="A241" s="1">
        <v>28.75</v>
      </c>
      <c r="B241" s="1">
        <v>2232.3376187382601</v>
      </c>
    </row>
    <row r="242" spans="1:2" x14ac:dyDescent="0.25">
      <c r="A242" s="1">
        <v>28.875</v>
      </c>
      <c r="B242" s="1">
        <v>2222.43024611588</v>
      </c>
    </row>
    <row r="243" spans="1:2" x14ac:dyDescent="0.25">
      <c r="A243" s="1">
        <v>29</v>
      </c>
      <c r="B243" s="1">
        <v>2215.0790231595402</v>
      </c>
    </row>
    <row r="244" spans="1:2" x14ac:dyDescent="0.25">
      <c r="A244" s="1">
        <v>29.125</v>
      </c>
      <c r="B244" s="1">
        <v>2203.7553312216701</v>
      </c>
    </row>
    <row r="245" spans="1:2" x14ac:dyDescent="0.25">
      <c r="A245" s="1">
        <v>29.25</v>
      </c>
      <c r="B245" s="1">
        <v>2199.2807322111298</v>
      </c>
    </row>
    <row r="246" spans="1:2" x14ac:dyDescent="0.25">
      <c r="A246" s="1">
        <v>29.375</v>
      </c>
      <c r="B246" s="1">
        <v>2192.0537117956301</v>
      </c>
    </row>
    <row r="247" spans="1:2" x14ac:dyDescent="0.25">
      <c r="A247" s="1">
        <v>29.5</v>
      </c>
      <c r="B247" s="1">
        <v>2202.8068619585301</v>
      </c>
    </row>
    <row r="248" spans="1:2" x14ac:dyDescent="0.25">
      <c r="A248" s="1">
        <v>29.625</v>
      </c>
      <c r="B248" s="1">
        <v>2201.2514521939202</v>
      </c>
    </row>
    <row r="249" spans="1:2" x14ac:dyDescent="0.25">
      <c r="A249" s="1">
        <v>29.75</v>
      </c>
      <c r="B249" s="1">
        <v>2199.8329519182398</v>
      </c>
    </row>
    <row r="250" spans="1:2" x14ac:dyDescent="0.25">
      <c r="A250" s="1">
        <v>29.875</v>
      </c>
      <c r="B250" s="1">
        <v>2200.39018088997</v>
      </c>
    </row>
    <row r="251" spans="1:2" x14ac:dyDescent="0.25">
      <c r="A251" s="1">
        <v>30</v>
      </c>
      <c r="B251" s="1">
        <v>2199.5754774329298</v>
      </c>
    </row>
  </sheetData>
  <mergeCells count="1">
    <mergeCell ref="A1:A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5" t="s">
        <v>14</v>
      </c>
    </row>
    <row r="2" spans="1:2" x14ac:dyDescent="0.25">
      <c r="A2" s="29"/>
      <c r="B2" s="9" t="s">
        <v>11</v>
      </c>
    </row>
    <row r="3" spans="1:2" x14ac:dyDescent="0.25">
      <c r="A3" s="5" t="s">
        <v>1</v>
      </c>
      <c r="B3" s="14">
        <v>56</v>
      </c>
    </row>
    <row r="4" spans="1:2" x14ac:dyDescent="0.25">
      <c r="A4" s="5" t="s">
        <v>2</v>
      </c>
      <c r="B4" s="14" t="s">
        <v>10</v>
      </c>
    </row>
    <row r="5" spans="1:2" ht="31.5" x14ac:dyDescent="0.25">
      <c r="A5" s="6" t="s">
        <v>4</v>
      </c>
      <c r="B5" s="5">
        <v>4</v>
      </c>
    </row>
    <row r="6" spans="1:2" x14ac:dyDescent="0.25">
      <c r="A6" s="6" t="s">
        <v>5</v>
      </c>
      <c r="B6" s="14">
        <v>44.443930000000002</v>
      </c>
    </row>
    <row r="7" spans="1:2" ht="33" x14ac:dyDescent="0.25">
      <c r="A7" s="6" t="s">
        <v>6</v>
      </c>
      <c r="B7" s="5">
        <v>37.44</v>
      </c>
    </row>
    <row r="8" spans="1:2" ht="33" x14ac:dyDescent="0.25">
      <c r="A8" s="6" t="s">
        <v>7</v>
      </c>
      <c r="B8" s="5">
        <v>31.327349999999999</v>
      </c>
    </row>
    <row r="9" spans="1:2" x14ac:dyDescent="0.25">
      <c r="A9" s="5" t="s">
        <v>8</v>
      </c>
      <c r="B9" s="14">
        <v>85</v>
      </c>
    </row>
    <row r="10" spans="1:2" s="3" customFormat="1" ht="18" x14ac:dyDescent="0.25">
      <c r="A10" s="8" t="s">
        <v>13</v>
      </c>
      <c r="B10" s="8" t="s">
        <v>25</v>
      </c>
    </row>
    <row r="11" spans="1:2" x14ac:dyDescent="0.25">
      <c r="A11" s="1">
        <v>0</v>
      </c>
      <c r="B11" s="1">
        <v>3822.7334944704098</v>
      </c>
    </row>
    <row r="12" spans="1:2" x14ac:dyDescent="0.25">
      <c r="A12" s="1">
        <v>0.125</v>
      </c>
      <c r="B12" s="1">
        <v>3831.1123733542399</v>
      </c>
    </row>
    <row r="13" spans="1:2" x14ac:dyDescent="0.25">
      <c r="A13" s="1">
        <v>0.25</v>
      </c>
      <c r="B13" s="1">
        <v>3856.2550961134598</v>
      </c>
    </row>
    <row r="14" spans="1:2" x14ac:dyDescent="0.25">
      <c r="A14" s="1">
        <v>0.375</v>
      </c>
      <c r="B14" s="1">
        <v>3867.5971295074801</v>
      </c>
    </row>
    <row r="15" spans="1:2" x14ac:dyDescent="0.25">
      <c r="A15" s="1">
        <v>0.5</v>
      </c>
      <c r="B15" s="1">
        <v>3886.1647694364801</v>
      </c>
    </row>
    <row r="16" spans="1:2" x14ac:dyDescent="0.25">
      <c r="A16" s="1">
        <v>0.625</v>
      </c>
      <c r="B16" s="1">
        <v>3880.0420867366602</v>
      </c>
    </row>
    <row r="17" spans="1:2" x14ac:dyDescent="0.25">
      <c r="A17" s="1">
        <v>0.75</v>
      </c>
      <c r="B17" s="1">
        <v>3871.4126810737098</v>
      </c>
    </row>
    <row r="18" spans="1:2" x14ac:dyDescent="0.25">
      <c r="A18" s="1">
        <v>0.875</v>
      </c>
      <c r="B18" s="1">
        <v>3877.74151943789</v>
      </c>
    </row>
    <row r="19" spans="1:2" x14ac:dyDescent="0.25">
      <c r="A19" s="1">
        <v>1</v>
      </c>
      <c r="B19" s="1">
        <v>3890.7922889686301</v>
      </c>
    </row>
    <row r="20" spans="1:2" x14ac:dyDescent="0.25">
      <c r="A20" s="1">
        <v>1.125</v>
      </c>
      <c r="B20" s="1">
        <v>3949.1490793567</v>
      </c>
    </row>
    <row r="21" spans="1:2" x14ac:dyDescent="0.25">
      <c r="A21" s="1">
        <v>1.25</v>
      </c>
      <c r="B21" s="1">
        <v>3949.0395384700801</v>
      </c>
    </row>
    <row r="22" spans="1:2" x14ac:dyDescent="0.25">
      <c r="A22" s="1">
        <v>1.375</v>
      </c>
      <c r="B22" s="1">
        <v>4001.7295003791501</v>
      </c>
    </row>
    <row r="23" spans="1:2" x14ac:dyDescent="0.25">
      <c r="A23" s="1">
        <v>1.5</v>
      </c>
      <c r="B23" s="1">
        <v>4003.4721389657302</v>
      </c>
    </row>
    <row r="24" spans="1:2" x14ac:dyDescent="0.25">
      <c r="A24" s="1">
        <v>1.625</v>
      </c>
      <c r="B24" s="1">
        <v>4008.3347879135299</v>
      </c>
    </row>
    <row r="25" spans="1:2" x14ac:dyDescent="0.25">
      <c r="A25" s="1">
        <v>1.75</v>
      </c>
      <c r="B25" s="1">
        <v>4048.2808978541598</v>
      </c>
    </row>
    <row r="26" spans="1:2" x14ac:dyDescent="0.25">
      <c r="A26" s="1">
        <v>1.875</v>
      </c>
      <c r="B26" s="1">
        <v>4048.4047175488499</v>
      </c>
    </row>
    <row r="27" spans="1:2" x14ac:dyDescent="0.25">
      <c r="A27" s="1">
        <v>2</v>
      </c>
      <c r="B27" s="1">
        <v>4051.1144896512101</v>
      </c>
    </row>
    <row r="28" spans="1:2" x14ac:dyDescent="0.25">
      <c r="A28" s="1">
        <v>2.125</v>
      </c>
      <c r="B28" s="1">
        <v>4050.1937539297201</v>
      </c>
    </row>
    <row r="29" spans="1:2" x14ac:dyDescent="0.25">
      <c r="A29" s="1">
        <v>2.25</v>
      </c>
      <c r="B29" s="1">
        <v>4031.03179513241</v>
      </c>
    </row>
    <row r="30" spans="1:2" x14ac:dyDescent="0.25">
      <c r="A30" s="1">
        <v>2.375</v>
      </c>
      <c r="B30" s="1">
        <v>4062.7608961320502</v>
      </c>
    </row>
    <row r="31" spans="1:2" x14ac:dyDescent="0.25">
      <c r="A31" s="1">
        <v>2.5</v>
      </c>
      <c r="B31" s="1">
        <v>4053.45886645987</v>
      </c>
    </row>
    <row r="32" spans="1:2" x14ac:dyDescent="0.25">
      <c r="A32" s="1">
        <v>2.625</v>
      </c>
      <c r="B32" s="1">
        <v>4041.5924690614002</v>
      </c>
    </row>
    <row r="33" spans="1:2" x14ac:dyDescent="0.25">
      <c r="A33" s="1">
        <v>2.75</v>
      </c>
      <c r="B33" s="1">
        <v>4016.8768148251802</v>
      </c>
    </row>
    <row r="34" spans="1:2" x14ac:dyDescent="0.25">
      <c r="A34" s="1">
        <v>2.875</v>
      </c>
      <c r="B34" s="1">
        <v>4006.1145949204802</v>
      </c>
    </row>
    <row r="35" spans="1:2" x14ac:dyDescent="0.25">
      <c r="A35" s="1">
        <v>3</v>
      </c>
      <c r="B35" s="1">
        <v>3975.6397688637899</v>
      </c>
    </row>
    <row r="36" spans="1:2" x14ac:dyDescent="0.25">
      <c r="A36" s="1">
        <v>3.125</v>
      </c>
      <c r="B36" s="1">
        <v>3956.0772982241601</v>
      </c>
    </row>
    <row r="37" spans="1:2" x14ac:dyDescent="0.25">
      <c r="A37" s="1">
        <v>3.25</v>
      </c>
      <c r="B37" s="1">
        <v>3962.4188564135202</v>
      </c>
    </row>
    <row r="38" spans="1:2" x14ac:dyDescent="0.25">
      <c r="A38" s="1">
        <v>3.375</v>
      </c>
      <c r="B38" s="1">
        <v>3945.5724777536202</v>
      </c>
    </row>
    <row r="39" spans="1:2" x14ac:dyDescent="0.25">
      <c r="A39" s="1">
        <v>3.5</v>
      </c>
      <c r="B39" s="1">
        <v>3917.64233221108</v>
      </c>
    </row>
    <row r="40" spans="1:2" x14ac:dyDescent="0.25">
      <c r="A40" s="1">
        <v>3.625</v>
      </c>
      <c r="B40" s="1">
        <v>3911.0973924478099</v>
      </c>
    </row>
    <row r="41" spans="1:2" x14ac:dyDescent="0.25">
      <c r="A41" s="1">
        <v>3.75</v>
      </c>
      <c r="B41" s="1">
        <v>3950.25320538407</v>
      </c>
    </row>
    <row r="42" spans="1:2" x14ac:dyDescent="0.25">
      <c r="A42" s="1">
        <v>3.875</v>
      </c>
      <c r="B42" s="1">
        <v>3939.3523890695401</v>
      </c>
    </row>
    <row r="43" spans="1:2" x14ac:dyDescent="0.25">
      <c r="A43" s="1">
        <v>4</v>
      </c>
      <c r="B43" s="1">
        <v>3912.8673414765299</v>
      </c>
    </row>
    <row r="44" spans="1:2" x14ac:dyDescent="0.25">
      <c r="A44" s="1">
        <v>4.125</v>
      </c>
      <c r="B44" s="1">
        <v>3918.0263555305501</v>
      </c>
    </row>
    <row r="45" spans="1:2" x14ac:dyDescent="0.25">
      <c r="A45" s="1">
        <v>4.25</v>
      </c>
      <c r="B45" s="1">
        <v>3933.1429764530599</v>
      </c>
    </row>
    <row r="46" spans="1:2" x14ac:dyDescent="0.25">
      <c r="A46" s="1">
        <v>4.375</v>
      </c>
      <c r="B46" s="1">
        <v>3930.8222811968199</v>
      </c>
    </row>
    <row r="47" spans="1:2" x14ac:dyDescent="0.25">
      <c r="A47" s="1">
        <v>4.5</v>
      </c>
      <c r="B47" s="1">
        <v>3907.5580557397998</v>
      </c>
    </row>
    <row r="48" spans="1:2" x14ac:dyDescent="0.25">
      <c r="A48" s="1">
        <v>4.625</v>
      </c>
      <c r="B48" s="1">
        <v>3899.6053627428801</v>
      </c>
    </row>
    <row r="49" spans="1:2" x14ac:dyDescent="0.25">
      <c r="A49" s="1">
        <v>4.75</v>
      </c>
      <c r="B49" s="1">
        <v>3862.34310327307</v>
      </c>
    </row>
    <row r="50" spans="1:2" x14ac:dyDescent="0.25">
      <c r="A50" s="1">
        <v>4.875</v>
      </c>
      <c r="B50" s="1">
        <v>3849.1199561113699</v>
      </c>
    </row>
    <row r="51" spans="1:2" x14ac:dyDescent="0.25">
      <c r="A51" s="1">
        <v>5</v>
      </c>
      <c r="B51" s="1">
        <v>3852.4539140394299</v>
      </c>
    </row>
    <row r="52" spans="1:2" x14ac:dyDescent="0.25">
      <c r="A52" s="1">
        <v>5.125</v>
      </c>
      <c r="B52" s="1">
        <v>3847.92850869309</v>
      </c>
    </row>
    <row r="53" spans="1:2" x14ac:dyDescent="0.25">
      <c r="A53" s="1">
        <v>5.25</v>
      </c>
      <c r="B53" s="1">
        <v>3834.42965823752</v>
      </c>
    </row>
    <row r="54" spans="1:2" x14ac:dyDescent="0.25">
      <c r="A54" s="1">
        <v>5.375</v>
      </c>
      <c r="B54" s="1">
        <v>3834.2247510524098</v>
      </c>
    </row>
    <row r="55" spans="1:2" x14ac:dyDescent="0.25">
      <c r="A55" s="1">
        <v>5.5</v>
      </c>
      <c r="B55" s="1">
        <v>3836.9130992719502</v>
      </c>
    </row>
    <row r="56" spans="1:2" x14ac:dyDescent="0.25">
      <c r="A56" s="1">
        <v>5.625</v>
      </c>
      <c r="B56" s="1">
        <v>3848.41872104206</v>
      </c>
    </row>
    <row r="57" spans="1:2" x14ac:dyDescent="0.25">
      <c r="A57" s="1">
        <v>5.75</v>
      </c>
      <c r="B57" s="1">
        <v>3881.1651364250201</v>
      </c>
    </row>
    <row r="58" spans="1:2" x14ac:dyDescent="0.25">
      <c r="A58" s="1">
        <v>5.875</v>
      </c>
      <c r="B58" s="1">
        <v>3871.7524513878502</v>
      </c>
    </row>
    <row r="59" spans="1:2" x14ac:dyDescent="0.25">
      <c r="A59" s="1">
        <v>6</v>
      </c>
      <c r="B59" s="1">
        <v>3860.3640669434899</v>
      </c>
    </row>
    <row r="60" spans="1:2" x14ac:dyDescent="0.25">
      <c r="A60" s="1">
        <v>6.125</v>
      </c>
      <c r="B60" s="1">
        <v>3861.14869676544</v>
      </c>
    </row>
    <row r="61" spans="1:2" x14ac:dyDescent="0.25">
      <c r="A61" s="1">
        <v>6.25</v>
      </c>
      <c r="B61" s="1">
        <v>3862.46614518567</v>
      </c>
    </row>
    <row r="62" spans="1:2" x14ac:dyDescent="0.25">
      <c r="A62" s="1">
        <v>6.375</v>
      </c>
      <c r="B62" s="1">
        <v>3877.9927219950901</v>
      </c>
    </row>
    <row r="63" spans="1:2" x14ac:dyDescent="0.25">
      <c r="A63" s="1">
        <v>6.5</v>
      </c>
      <c r="B63" s="1">
        <v>3889.1615789914899</v>
      </c>
    </row>
    <row r="64" spans="1:2" x14ac:dyDescent="0.25">
      <c r="A64" s="1">
        <v>6.625</v>
      </c>
      <c r="B64" s="1">
        <v>3873.23060302967</v>
      </c>
    </row>
    <row r="65" spans="1:2" x14ac:dyDescent="0.25">
      <c r="A65" s="1">
        <v>6.75</v>
      </c>
      <c r="B65" s="1">
        <v>3849.8692279113602</v>
      </c>
    </row>
    <row r="66" spans="1:2" x14ac:dyDescent="0.25">
      <c r="A66" s="1">
        <v>6.875</v>
      </c>
      <c r="B66" s="1">
        <v>3832.5738972757499</v>
      </c>
    </row>
    <row r="67" spans="1:2" x14ac:dyDescent="0.25">
      <c r="A67" s="1">
        <v>7</v>
      </c>
      <c r="B67" s="1">
        <v>3793.2353613006499</v>
      </c>
    </row>
    <row r="68" spans="1:2" x14ac:dyDescent="0.25">
      <c r="A68" s="1">
        <v>7.125</v>
      </c>
      <c r="B68" s="1">
        <v>3781.6456885636399</v>
      </c>
    </row>
    <row r="69" spans="1:2" x14ac:dyDescent="0.25">
      <c r="A69" s="1">
        <v>7.25</v>
      </c>
      <c r="B69" s="1">
        <v>3779.9159872548698</v>
      </c>
    </row>
    <row r="70" spans="1:2" x14ac:dyDescent="0.25">
      <c r="A70" s="1">
        <v>7.375</v>
      </c>
      <c r="B70" s="1">
        <v>3761.3809219241198</v>
      </c>
    </row>
    <row r="71" spans="1:2" x14ac:dyDescent="0.25">
      <c r="A71" s="1">
        <v>7.5</v>
      </c>
      <c r="B71" s="1">
        <v>3770.4131297850599</v>
      </c>
    </row>
    <row r="72" spans="1:2" x14ac:dyDescent="0.25">
      <c r="A72" s="1">
        <v>7.625</v>
      </c>
      <c r="B72" s="1">
        <v>3769.32218162656</v>
      </c>
    </row>
    <row r="73" spans="1:2" x14ac:dyDescent="0.25">
      <c r="A73" s="1">
        <v>7.75</v>
      </c>
      <c r="B73" s="1">
        <v>3761.13455455435</v>
      </c>
    </row>
    <row r="74" spans="1:2" x14ac:dyDescent="0.25">
      <c r="A74" s="1">
        <v>7.875</v>
      </c>
      <c r="B74" s="1">
        <v>3753.5914478007098</v>
      </c>
    </row>
    <row r="75" spans="1:2" x14ac:dyDescent="0.25">
      <c r="A75" s="1">
        <v>8</v>
      </c>
      <c r="B75" s="1">
        <v>3746.0910175875301</v>
      </c>
    </row>
    <row r="76" spans="1:2" x14ac:dyDescent="0.25">
      <c r="A76" s="1">
        <v>8.125</v>
      </c>
      <c r="B76" s="1">
        <v>3730.91672821253</v>
      </c>
    </row>
    <row r="77" spans="1:2" x14ac:dyDescent="0.25">
      <c r="A77" s="1">
        <v>8.25</v>
      </c>
      <c r="B77" s="1">
        <v>3697.6672865269302</v>
      </c>
    </row>
    <row r="78" spans="1:2" x14ac:dyDescent="0.25">
      <c r="A78" s="1">
        <v>8.375</v>
      </c>
      <c r="B78" s="1">
        <v>3688.5568274257098</v>
      </c>
    </row>
    <row r="79" spans="1:2" x14ac:dyDescent="0.25">
      <c r="A79" s="1">
        <v>8.5</v>
      </c>
      <c r="B79" s="1">
        <v>3683.2307864854401</v>
      </c>
    </row>
    <row r="80" spans="1:2" x14ac:dyDescent="0.25">
      <c r="A80" s="1">
        <v>8.625</v>
      </c>
      <c r="B80" s="1">
        <v>3683.39157837637</v>
      </c>
    </row>
    <row r="81" spans="1:2" x14ac:dyDescent="0.25">
      <c r="A81" s="1">
        <v>8.75</v>
      </c>
      <c r="B81" s="1">
        <v>3677.0356987897899</v>
      </c>
    </row>
    <row r="82" spans="1:2" x14ac:dyDescent="0.25">
      <c r="A82" s="1">
        <v>8.875</v>
      </c>
      <c r="B82" s="1">
        <v>3689.4233569019202</v>
      </c>
    </row>
    <row r="83" spans="1:2" x14ac:dyDescent="0.25">
      <c r="A83" s="1">
        <v>9</v>
      </c>
      <c r="B83" s="1">
        <v>3702.3964760137401</v>
      </c>
    </row>
    <row r="84" spans="1:2" x14ac:dyDescent="0.25">
      <c r="A84" s="1">
        <v>9.125</v>
      </c>
      <c r="B84" s="1">
        <v>3698.2733368208301</v>
      </c>
    </row>
    <row r="85" spans="1:2" x14ac:dyDescent="0.25">
      <c r="A85" s="1">
        <v>9.25</v>
      </c>
      <c r="B85" s="1">
        <v>3703.3048384272502</v>
      </c>
    </row>
    <row r="86" spans="1:2" x14ac:dyDescent="0.25">
      <c r="A86" s="1">
        <v>9.375</v>
      </c>
      <c r="B86" s="1">
        <v>3693.68375180983</v>
      </c>
    </row>
    <row r="87" spans="1:2" x14ac:dyDescent="0.25">
      <c r="A87" s="1">
        <v>9.5</v>
      </c>
      <c r="B87" s="1">
        <v>3690.9787031617998</v>
      </c>
    </row>
    <row r="88" spans="1:2" x14ac:dyDescent="0.25">
      <c r="A88" s="1">
        <v>9.625</v>
      </c>
      <c r="B88" s="1">
        <v>3686.8302558647001</v>
      </c>
    </row>
    <row r="89" spans="1:2" x14ac:dyDescent="0.25">
      <c r="A89" s="1">
        <v>9.75</v>
      </c>
      <c r="B89" s="1">
        <v>3659.9056706962601</v>
      </c>
    </row>
    <row r="90" spans="1:2" x14ac:dyDescent="0.25">
      <c r="A90" s="1">
        <v>9.875</v>
      </c>
      <c r="B90" s="1">
        <v>3655.19359414461</v>
      </c>
    </row>
    <row r="91" spans="1:2" x14ac:dyDescent="0.25">
      <c r="A91" s="1">
        <v>10</v>
      </c>
      <c r="B91" s="1">
        <v>3656.3653656257002</v>
      </c>
    </row>
    <row r="92" spans="1:2" x14ac:dyDescent="0.25">
      <c r="A92" s="1">
        <v>10.125</v>
      </c>
      <c r="B92" s="1">
        <v>3634.2391320148799</v>
      </c>
    </row>
    <row r="93" spans="1:2" x14ac:dyDescent="0.25">
      <c r="A93" s="1">
        <v>10.25</v>
      </c>
      <c r="B93" s="1">
        <v>3617.75771971929</v>
      </c>
    </row>
    <row r="94" spans="1:2" x14ac:dyDescent="0.25">
      <c r="A94" s="1">
        <v>10.375</v>
      </c>
      <c r="B94" s="1">
        <v>3607.3997989427398</v>
      </c>
    </row>
    <row r="95" spans="1:2" x14ac:dyDescent="0.25">
      <c r="A95" s="1">
        <v>10.5</v>
      </c>
      <c r="B95" s="1">
        <v>3596.67047956748</v>
      </c>
    </row>
    <row r="96" spans="1:2" x14ac:dyDescent="0.25">
      <c r="A96" s="1">
        <v>10.625</v>
      </c>
      <c r="B96" s="1">
        <v>3592.9518478168602</v>
      </c>
    </row>
    <row r="97" spans="1:2" x14ac:dyDescent="0.25">
      <c r="A97" s="1">
        <v>10.75</v>
      </c>
      <c r="B97" s="1">
        <v>3597.5081528091</v>
      </c>
    </row>
    <row r="98" spans="1:2" x14ac:dyDescent="0.25">
      <c r="A98" s="1">
        <v>10.875</v>
      </c>
      <c r="B98" s="1">
        <v>3593.3814260854301</v>
      </c>
    </row>
    <row r="99" spans="1:2" x14ac:dyDescent="0.25">
      <c r="A99" s="1">
        <v>11</v>
      </c>
      <c r="B99" s="1">
        <v>3592.2263273311801</v>
      </c>
    </row>
    <row r="100" spans="1:2" x14ac:dyDescent="0.25">
      <c r="A100" s="1">
        <v>11.125</v>
      </c>
      <c r="B100" s="1">
        <v>3597.1142153576102</v>
      </c>
    </row>
    <row r="101" spans="1:2" x14ac:dyDescent="0.25">
      <c r="A101" s="1">
        <v>11.25</v>
      </c>
      <c r="B101" s="1">
        <v>3591.2961411144202</v>
      </c>
    </row>
    <row r="102" spans="1:2" x14ac:dyDescent="0.25">
      <c r="A102" s="1">
        <v>11.375</v>
      </c>
      <c r="B102" s="1">
        <v>3598.5925690661802</v>
      </c>
    </row>
    <row r="103" spans="1:2" x14ac:dyDescent="0.25">
      <c r="A103" s="1">
        <v>11.5</v>
      </c>
      <c r="B103" s="1">
        <v>3603.5031072008101</v>
      </c>
    </row>
    <row r="104" spans="1:2" x14ac:dyDescent="0.25">
      <c r="A104" s="1">
        <v>11.625</v>
      </c>
      <c r="B104" s="1">
        <v>3611.69913987055</v>
      </c>
    </row>
    <row r="105" spans="1:2" x14ac:dyDescent="0.25">
      <c r="A105" s="1">
        <v>11.75</v>
      </c>
      <c r="B105" s="1">
        <v>3619.0779870585002</v>
      </c>
    </row>
    <row r="106" spans="1:2" x14ac:dyDescent="0.25">
      <c r="A106" s="1">
        <v>11.875</v>
      </c>
      <c r="B106" s="1">
        <v>3611.4311380805698</v>
      </c>
    </row>
    <row r="107" spans="1:2" x14ac:dyDescent="0.25">
      <c r="A107" s="1">
        <v>12</v>
      </c>
      <c r="B107" s="1">
        <v>3602.4346945710099</v>
      </c>
    </row>
    <row r="108" spans="1:2" x14ac:dyDescent="0.25">
      <c r="A108" s="1">
        <v>12.125</v>
      </c>
      <c r="B108" s="1">
        <v>3615.7773724052499</v>
      </c>
    </row>
    <row r="109" spans="1:2" x14ac:dyDescent="0.25">
      <c r="A109" s="1">
        <v>12.25</v>
      </c>
      <c r="B109" s="1">
        <v>3623.67186328968</v>
      </c>
    </row>
    <row r="110" spans="1:2" x14ac:dyDescent="0.25">
      <c r="A110" s="1">
        <v>12.375</v>
      </c>
      <c r="B110" s="1">
        <v>3634.6481478211999</v>
      </c>
    </row>
    <row r="111" spans="1:2" x14ac:dyDescent="0.25">
      <c r="A111" s="1">
        <v>12.5</v>
      </c>
      <c r="B111" s="1">
        <v>3630.6476356458002</v>
      </c>
    </row>
    <row r="112" spans="1:2" x14ac:dyDescent="0.25">
      <c r="A112" s="1">
        <v>12.625</v>
      </c>
      <c r="B112" s="1">
        <v>3631.4884308499099</v>
      </c>
    </row>
    <row r="113" spans="1:2" x14ac:dyDescent="0.25">
      <c r="A113" s="1">
        <v>12.75</v>
      </c>
      <c r="B113" s="1">
        <v>3624.32920301177</v>
      </c>
    </row>
    <row r="114" spans="1:2" x14ac:dyDescent="0.25">
      <c r="A114" s="1">
        <v>12.875</v>
      </c>
      <c r="B114" s="1">
        <v>3613.6690472707401</v>
      </c>
    </row>
    <row r="115" spans="1:2" x14ac:dyDescent="0.25">
      <c r="A115" s="1">
        <v>13</v>
      </c>
      <c r="B115" s="1">
        <v>3608.6618816722498</v>
      </c>
    </row>
    <row r="116" spans="1:2" x14ac:dyDescent="0.25">
      <c r="A116" s="1">
        <v>13.125</v>
      </c>
      <c r="B116" s="1">
        <v>3607.9254043599899</v>
      </c>
    </row>
    <row r="117" spans="1:2" x14ac:dyDescent="0.25">
      <c r="A117" s="1">
        <v>13.25</v>
      </c>
      <c r="B117" s="1">
        <v>3622.7159870607102</v>
      </c>
    </row>
    <row r="118" spans="1:2" x14ac:dyDescent="0.25">
      <c r="A118" s="1">
        <v>13.375</v>
      </c>
      <c r="B118" s="1">
        <v>3618.77647683136</v>
      </c>
    </row>
    <row r="119" spans="1:2" x14ac:dyDescent="0.25">
      <c r="A119" s="1">
        <v>13.5</v>
      </c>
      <c r="B119" s="1">
        <v>3604.3510816520002</v>
      </c>
    </row>
    <row r="120" spans="1:2" x14ac:dyDescent="0.25">
      <c r="A120" s="1">
        <v>13.625</v>
      </c>
      <c r="B120" s="1">
        <v>3608.8022576457502</v>
      </c>
    </row>
    <row r="121" spans="1:2" x14ac:dyDescent="0.25">
      <c r="A121" s="1">
        <v>13.75</v>
      </c>
      <c r="B121" s="1">
        <v>3620.18443678732</v>
      </c>
    </row>
    <row r="122" spans="1:2" x14ac:dyDescent="0.25">
      <c r="A122" s="1">
        <v>13.875</v>
      </c>
      <c r="B122" s="1">
        <v>3589.9909534488802</v>
      </c>
    </row>
    <row r="123" spans="1:2" x14ac:dyDescent="0.25">
      <c r="A123" s="1">
        <v>14</v>
      </c>
      <c r="B123" s="1">
        <v>3580.30758014618</v>
      </c>
    </row>
    <row r="124" spans="1:2" x14ac:dyDescent="0.25">
      <c r="A124" s="1">
        <v>14.125</v>
      </c>
      <c r="B124" s="1">
        <v>3570.63893014121</v>
      </c>
    </row>
    <row r="125" spans="1:2" x14ac:dyDescent="0.25">
      <c r="A125" s="1">
        <v>14.25</v>
      </c>
      <c r="B125" s="1">
        <v>3562.98656585454</v>
      </c>
    </row>
    <row r="126" spans="1:2" x14ac:dyDescent="0.25">
      <c r="A126" s="1">
        <v>14.375</v>
      </c>
      <c r="B126" s="1">
        <v>3551.0968689019501</v>
      </c>
    </row>
    <row r="127" spans="1:2" x14ac:dyDescent="0.25">
      <c r="A127" s="1">
        <v>14.5</v>
      </c>
      <c r="B127" s="1">
        <v>3568.8451127234698</v>
      </c>
    </row>
    <row r="128" spans="1:2" x14ac:dyDescent="0.25">
      <c r="A128" s="1">
        <v>14.625</v>
      </c>
      <c r="B128" s="1">
        <v>3581.9577401280399</v>
      </c>
    </row>
    <row r="129" spans="1:2" x14ac:dyDescent="0.25">
      <c r="A129" s="1">
        <v>14.75</v>
      </c>
      <c r="B129" s="1">
        <v>3566.7711378316899</v>
      </c>
    </row>
    <row r="130" spans="1:2" x14ac:dyDescent="0.25">
      <c r="A130" s="1">
        <v>14.875</v>
      </c>
      <c r="B130" s="1">
        <v>3582.3586112035</v>
      </c>
    </row>
    <row r="131" spans="1:2" x14ac:dyDescent="0.25">
      <c r="A131" s="1">
        <v>15</v>
      </c>
      <c r="B131" s="1">
        <v>3558.80819723681</v>
      </c>
    </row>
    <row r="132" spans="1:2" x14ac:dyDescent="0.25">
      <c r="A132" s="1">
        <v>15.125</v>
      </c>
      <c r="B132" s="1">
        <v>3535.0339282757</v>
      </c>
    </row>
    <row r="133" spans="1:2" x14ac:dyDescent="0.25">
      <c r="A133" s="1">
        <v>15.25</v>
      </c>
      <c r="B133" s="1">
        <v>3515.84255437917</v>
      </c>
    </row>
    <row r="134" spans="1:2" x14ac:dyDescent="0.25">
      <c r="A134" s="1">
        <v>15.375</v>
      </c>
      <c r="B134" s="1">
        <v>3508.1765786392102</v>
      </c>
    </row>
    <row r="135" spans="1:2" x14ac:dyDescent="0.25">
      <c r="A135" s="1">
        <v>15.5</v>
      </c>
      <c r="B135" s="1">
        <v>3505.8613927619199</v>
      </c>
    </row>
    <row r="136" spans="1:2" x14ac:dyDescent="0.25">
      <c r="A136" s="1">
        <v>15.625</v>
      </c>
      <c r="B136" s="1">
        <v>3501.4649030447699</v>
      </c>
    </row>
    <row r="137" spans="1:2" x14ac:dyDescent="0.25">
      <c r="A137" s="1">
        <v>15.75</v>
      </c>
      <c r="B137" s="1">
        <v>3482.4931572589499</v>
      </c>
    </row>
    <row r="138" spans="1:2" x14ac:dyDescent="0.25">
      <c r="A138" s="1">
        <v>15.875</v>
      </c>
      <c r="B138" s="1">
        <v>3476.9662727459299</v>
      </c>
    </row>
    <row r="139" spans="1:2" x14ac:dyDescent="0.25">
      <c r="A139" s="1">
        <v>16</v>
      </c>
      <c r="B139" s="1">
        <v>3477.9333819370099</v>
      </c>
    </row>
    <row r="140" spans="1:2" x14ac:dyDescent="0.25">
      <c r="A140" s="1">
        <v>16.125</v>
      </c>
      <c r="B140" s="1">
        <v>3452.0865039281298</v>
      </c>
    </row>
    <row r="141" spans="1:2" x14ac:dyDescent="0.25">
      <c r="A141" s="1">
        <v>16.25</v>
      </c>
      <c r="B141" s="1">
        <v>3452.1765316383799</v>
      </c>
    </row>
    <row r="142" spans="1:2" x14ac:dyDescent="0.25">
      <c r="A142" s="1">
        <v>16.375</v>
      </c>
      <c r="B142" s="1">
        <v>3450.40612812668</v>
      </c>
    </row>
    <row r="143" spans="1:2" x14ac:dyDescent="0.25">
      <c r="A143" s="1">
        <v>16.5</v>
      </c>
      <c r="B143" s="1">
        <v>3445.5133503904099</v>
      </c>
    </row>
    <row r="144" spans="1:2" x14ac:dyDescent="0.25">
      <c r="A144" s="1">
        <v>16.625</v>
      </c>
      <c r="B144" s="1">
        <v>3445.12776365129</v>
      </c>
    </row>
    <row r="145" spans="1:2" x14ac:dyDescent="0.25">
      <c r="A145" s="1">
        <v>16.75</v>
      </c>
      <c r="B145" s="1">
        <v>3448.69673253163</v>
      </c>
    </row>
    <row r="146" spans="1:2" x14ac:dyDescent="0.25">
      <c r="A146" s="1">
        <v>16.875</v>
      </c>
      <c r="B146" s="1">
        <v>3449.9882536282498</v>
      </c>
    </row>
    <row r="147" spans="1:2" x14ac:dyDescent="0.25">
      <c r="A147" s="1">
        <v>17</v>
      </c>
      <c r="B147" s="1">
        <v>3438.2403998386499</v>
      </c>
    </row>
    <row r="148" spans="1:2" x14ac:dyDescent="0.25">
      <c r="A148" s="1">
        <v>17.125</v>
      </c>
      <c r="B148" s="1">
        <v>3433.9097390767902</v>
      </c>
    </row>
    <row r="149" spans="1:2" x14ac:dyDescent="0.25">
      <c r="A149" s="1">
        <v>17.25</v>
      </c>
      <c r="B149" s="1">
        <v>3436.6513507783502</v>
      </c>
    </row>
    <row r="150" spans="1:2" x14ac:dyDescent="0.25">
      <c r="A150" s="1">
        <v>17.375</v>
      </c>
      <c r="B150" s="1">
        <v>3453.7313424290601</v>
      </c>
    </row>
    <row r="151" spans="1:2" x14ac:dyDescent="0.25">
      <c r="A151" s="1">
        <v>17.5</v>
      </c>
      <c r="B151" s="1">
        <v>3458.8926185955502</v>
      </c>
    </row>
    <row r="152" spans="1:2" x14ac:dyDescent="0.25">
      <c r="A152" s="1">
        <v>17.625</v>
      </c>
      <c r="B152" s="1">
        <v>3458.3701829036199</v>
      </c>
    </row>
    <row r="153" spans="1:2" x14ac:dyDescent="0.25">
      <c r="A153" s="1">
        <v>17.75</v>
      </c>
      <c r="B153" s="1">
        <v>3413.46601696076</v>
      </c>
    </row>
    <row r="154" spans="1:2" x14ac:dyDescent="0.25">
      <c r="A154" s="1">
        <v>17.875</v>
      </c>
      <c r="B154" s="1">
        <v>3403.8368072170701</v>
      </c>
    </row>
    <row r="155" spans="1:2" x14ac:dyDescent="0.25">
      <c r="A155" s="1">
        <v>18</v>
      </c>
      <c r="B155" s="1">
        <v>3399.7619044829398</v>
      </c>
    </row>
    <row r="156" spans="1:2" x14ac:dyDescent="0.25">
      <c r="A156" s="1">
        <v>18.125</v>
      </c>
      <c r="B156" s="1">
        <v>3389.64011502628</v>
      </c>
    </row>
    <row r="157" spans="1:2" x14ac:dyDescent="0.25">
      <c r="A157" s="1">
        <v>18.25</v>
      </c>
      <c r="B157" s="1">
        <v>3378.3022682382398</v>
      </c>
    </row>
    <row r="158" spans="1:2" x14ac:dyDescent="0.25">
      <c r="A158" s="1">
        <v>18.375</v>
      </c>
      <c r="B158" s="1">
        <v>3377.9664993578199</v>
      </c>
    </row>
    <row r="159" spans="1:2" x14ac:dyDescent="0.25">
      <c r="A159" s="1">
        <v>18.5</v>
      </c>
      <c r="B159" s="1">
        <v>3342.2370155789199</v>
      </c>
    </row>
    <row r="160" spans="1:2" x14ac:dyDescent="0.25">
      <c r="A160" s="1">
        <v>18.625</v>
      </c>
      <c r="B160" s="1">
        <v>3352.43367675846</v>
      </c>
    </row>
    <row r="161" spans="1:2" x14ac:dyDescent="0.25">
      <c r="A161" s="1">
        <v>18.75</v>
      </c>
      <c r="B161" s="1">
        <v>3354.0295029771601</v>
      </c>
    </row>
    <row r="162" spans="1:2" x14ac:dyDescent="0.25">
      <c r="A162" s="1">
        <v>18.875</v>
      </c>
      <c r="B162" s="1">
        <v>3355.8271309762499</v>
      </c>
    </row>
    <row r="163" spans="1:2" x14ac:dyDescent="0.25">
      <c r="A163" s="1">
        <v>19</v>
      </c>
      <c r="B163" s="1">
        <v>3361.9619840181199</v>
      </c>
    </row>
    <row r="164" spans="1:2" x14ac:dyDescent="0.25">
      <c r="A164" s="1">
        <v>19.125</v>
      </c>
      <c r="B164" s="1">
        <v>3376.4138894000498</v>
      </c>
    </row>
    <row r="165" spans="1:2" x14ac:dyDescent="0.25">
      <c r="A165" s="1">
        <v>19.25</v>
      </c>
      <c r="B165" s="1">
        <v>3364.1929350147202</v>
      </c>
    </row>
    <row r="166" spans="1:2" x14ac:dyDescent="0.25">
      <c r="A166" s="1">
        <v>19.375</v>
      </c>
      <c r="B166" s="1">
        <v>3364.8877285701701</v>
      </c>
    </row>
    <row r="167" spans="1:2" x14ac:dyDescent="0.25">
      <c r="A167" s="1">
        <v>19.5</v>
      </c>
      <c r="B167" s="1">
        <v>3362.2975976932398</v>
      </c>
    </row>
    <row r="168" spans="1:2" x14ac:dyDescent="0.25">
      <c r="A168" s="1">
        <v>19.625</v>
      </c>
      <c r="B168" s="1">
        <v>3389.5105898893198</v>
      </c>
    </row>
    <row r="169" spans="1:2" x14ac:dyDescent="0.25">
      <c r="A169" s="1">
        <v>19.75</v>
      </c>
      <c r="B169" s="1">
        <v>3392.0500711161699</v>
      </c>
    </row>
    <row r="170" spans="1:2" x14ac:dyDescent="0.25">
      <c r="A170" s="1">
        <v>19.875</v>
      </c>
      <c r="B170" s="1">
        <v>3391.1884466254201</v>
      </c>
    </row>
    <row r="171" spans="1:2" x14ac:dyDescent="0.25">
      <c r="A171" s="1">
        <v>20</v>
      </c>
      <c r="B171" s="1">
        <v>3390.3745438644701</v>
      </c>
    </row>
    <row r="172" spans="1:2" x14ac:dyDescent="0.25">
      <c r="A172" s="1">
        <v>20.125</v>
      </c>
      <c r="B172" s="1">
        <v>3397.9567130302498</v>
      </c>
    </row>
    <row r="173" spans="1:2" x14ac:dyDescent="0.25">
      <c r="A173" s="1">
        <v>20.25</v>
      </c>
      <c r="B173" s="1">
        <v>3397.9295864567498</v>
      </c>
    </row>
    <row r="174" spans="1:2" x14ac:dyDescent="0.25">
      <c r="A174" s="1">
        <v>20.375</v>
      </c>
      <c r="B174" s="1">
        <v>3412.0040246506401</v>
      </c>
    </row>
    <row r="175" spans="1:2" x14ac:dyDescent="0.25">
      <c r="A175" s="1">
        <v>20.5</v>
      </c>
      <c r="B175" s="1">
        <v>3426.2542380785499</v>
      </c>
    </row>
    <row r="176" spans="1:2" x14ac:dyDescent="0.25">
      <c r="A176" s="1">
        <v>20.625</v>
      </c>
      <c r="B176" s="1">
        <v>3410.3835300277701</v>
      </c>
    </row>
    <row r="177" spans="1:2" x14ac:dyDescent="0.25">
      <c r="A177" s="1">
        <v>20.75</v>
      </c>
      <c r="B177" s="1">
        <v>3369.8697948248901</v>
      </c>
    </row>
    <row r="178" spans="1:2" x14ac:dyDescent="0.25">
      <c r="A178" s="1">
        <v>20.875</v>
      </c>
      <c r="B178" s="1">
        <v>3350.72696051823</v>
      </c>
    </row>
    <row r="179" spans="1:2" x14ac:dyDescent="0.25">
      <c r="A179" s="1">
        <v>21</v>
      </c>
      <c r="B179" s="1">
        <v>3326.4023605532602</v>
      </c>
    </row>
    <row r="180" spans="1:2" x14ac:dyDescent="0.25">
      <c r="A180" s="1">
        <v>21.125</v>
      </c>
      <c r="B180" s="1">
        <v>3309.21855609063</v>
      </c>
    </row>
    <row r="181" spans="1:2" x14ac:dyDescent="0.25">
      <c r="A181" s="1">
        <v>21.25</v>
      </c>
      <c r="B181" s="1">
        <v>3304.9795840960401</v>
      </c>
    </row>
    <row r="182" spans="1:2" x14ac:dyDescent="0.25">
      <c r="A182" s="1">
        <v>21.375</v>
      </c>
      <c r="B182" s="1">
        <v>3291.74855595278</v>
      </c>
    </row>
    <row r="183" spans="1:2" x14ac:dyDescent="0.25">
      <c r="A183" s="1">
        <v>21.5</v>
      </c>
      <c r="B183" s="1">
        <v>3299.07025992442</v>
      </c>
    </row>
    <row r="184" spans="1:2" x14ac:dyDescent="0.25">
      <c r="A184" s="1">
        <v>21.625</v>
      </c>
      <c r="B184" s="1">
        <v>3337.92543731867</v>
      </c>
    </row>
    <row r="185" spans="1:2" x14ac:dyDescent="0.25">
      <c r="A185" s="1">
        <v>21.75</v>
      </c>
      <c r="B185" s="1">
        <v>3349.60323881365</v>
      </c>
    </row>
    <row r="186" spans="1:2" x14ac:dyDescent="0.25">
      <c r="A186" s="1">
        <v>21.875</v>
      </c>
      <c r="B186" s="1">
        <v>3345.8084035459401</v>
      </c>
    </row>
    <row r="187" spans="1:2" x14ac:dyDescent="0.25">
      <c r="A187" s="1">
        <v>22</v>
      </c>
      <c r="B187" s="1">
        <v>3331.4024533854799</v>
      </c>
    </row>
    <row r="188" spans="1:2" x14ac:dyDescent="0.25">
      <c r="A188" s="1">
        <v>22.125</v>
      </c>
      <c r="B188" s="1">
        <v>3323.2884081577599</v>
      </c>
    </row>
    <row r="189" spans="1:2" x14ac:dyDescent="0.25">
      <c r="A189" s="1">
        <v>22.25</v>
      </c>
      <c r="B189" s="1">
        <v>3314.7705968301898</v>
      </c>
    </row>
    <row r="190" spans="1:2" x14ac:dyDescent="0.25">
      <c r="A190" s="1">
        <v>22.375</v>
      </c>
      <c r="B190" s="1">
        <v>3318.6109098952002</v>
      </c>
    </row>
    <row r="191" spans="1:2" x14ac:dyDescent="0.25">
      <c r="A191" s="1">
        <v>22.5</v>
      </c>
      <c r="B191" s="1">
        <v>3312.0541590099601</v>
      </c>
    </row>
    <row r="192" spans="1:2" x14ac:dyDescent="0.25">
      <c r="A192" s="1">
        <v>22.625</v>
      </c>
      <c r="B192" s="1">
        <v>3291.6529087909998</v>
      </c>
    </row>
    <row r="193" spans="1:2" x14ac:dyDescent="0.25">
      <c r="A193" s="1">
        <v>22.75</v>
      </c>
      <c r="B193" s="1">
        <v>3291.1627150741901</v>
      </c>
    </row>
    <row r="194" spans="1:2" x14ac:dyDescent="0.25">
      <c r="A194" s="1">
        <v>22.875</v>
      </c>
      <c r="B194" s="1">
        <v>3295.2058708063601</v>
      </c>
    </row>
    <row r="195" spans="1:2" x14ac:dyDescent="0.25">
      <c r="A195" s="1">
        <v>23</v>
      </c>
      <c r="B195" s="1">
        <v>3283.18286671649</v>
      </c>
    </row>
    <row r="196" spans="1:2" x14ac:dyDescent="0.25">
      <c r="A196" s="1">
        <v>23.125</v>
      </c>
      <c r="B196" s="1">
        <v>3270.4127123499102</v>
      </c>
    </row>
    <row r="197" spans="1:2" x14ac:dyDescent="0.25">
      <c r="A197" s="1">
        <v>23.25</v>
      </c>
      <c r="B197" s="1">
        <v>3259.6484976715201</v>
      </c>
    </row>
    <row r="198" spans="1:2" x14ac:dyDescent="0.25">
      <c r="A198" s="1">
        <v>23.375</v>
      </c>
      <c r="B198" s="1">
        <v>3248.0562397334502</v>
      </c>
    </row>
    <row r="199" spans="1:2" x14ac:dyDescent="0.25">
      <c r="A199" s="1">
        <v>23.5</v>
      </c>
      <c r="B199" s="1">
        <v>3211.4136410463302</v>
      </c>
    </row>
    <row r="200" spans="1:2" x14ac:dyDescent="0.25">
      <c r="A200" s="1">
        <v>23.625</v>
      </c>
      <c r="B200" s="1">
        <v>3214.1031179853398</v>
      </c>
    </row>
    <row r="201" spans="1:2" x14ac:dyDescent="0.25">
      <c r="A201" s="1">
        <v>23.75</v>
      </c>
      <c r="B201" s="1">
        <v>3216.6565616848802</v>
      </c>
    </row>
    <row r="202" spans="1:2" x14ac:dyDescent="0.25">
      <c r="A202" s="1">
        <v>23.875</v>
      </c>
      <c r="B202" s="1">
        <v>3210.1271412205501</v>
      </c>
    </row>
    <row r="203" spans="1:2" x14ac:dyDescent="0.25">
      <c r="A203" s="1">
        <v>24</v>
      </c>
      <c r="B203" s="1">
        <v>3242.12588265575</v>
      </c>
    </row>
    <row r="204" spans="1:2" x14ac:dyDescent="0.25">
      <c r="A204" s="1">
        <v>24.125</v>
      </c>
      <c r="B204" s="1">
        <v>3247.8166806064201</v>
      </c>
    </row>
    <row r="205" spans="1:2" x14ac:dyDescent="0.25">
      <c r="A205" s="1">
        <v>24.25</v>
      </c>
      <c r="B205" s="1">
        <v>3249.1255118826298</v>
      </c>
    </row>
    <row r="206" spans="1:2" x14ac:dyDescent="0.25">
      <c r="A206" s="1">
        <v>24.375</v>
      </c>
      <c r="B206" s="1">
        <v>3256.3625950853698</v>
      </c>
    </row>
    <row r="207" spans="1:2" x14ac:dyDescent="0.25">
      <c r="A207" s="1">
        <v>24.5</v>
      </c>
      <c r="B207" s="1">
        <v>3286.12296175551</v>
      </c>
    </row>
    <row r="208" spans="1:2" x14ac:dyDescent="0.25">
      <c r="A208" s="1">
        <v>24.625</v>
      </c>
      <c r="B208" s="1">
        <v>3283.6927925815999</v>
      </c>
    </row>
    <row r="209" spans="1:2" x14ac:dyDescent="0.25">
      <c r="A209" s="1">
        <v>24.75</v>
      </c>
      <c r="B209" s="1">
        <v>3279.4475301238099</v>
      </c>
    </row>
    <row r="210" spans="1:2" x14ac:dyDescent="0.25">
      <c r="A210" s="1">
        <v>24.875</v>
      </c>
      <c r="B210" s="1">
        <v>3286.44000577119</v>
      </c>
    </row>
    <row r="211" spans="1:2" x14ac:dyDescent="0.25">
      <c r="A211" s="1">
        <v>25</v>
      </c>
      <c r="B211" s="1">
        <v>3303.0116767642198</v>
      </c>
    </row>
    <row r="212" spans="1:2" x14ac:dyDescent="0.25">
      <c r="A212" s="1">
        <v>25.125</v>
      </c>
      <c r="B212" s="1">
        <v>3341.0028397410201</v>
      </c>
    </row>
    <row r="213" spans="1:2" x14ac:dyDescent="0.25">
      <c r="A213" s="1">
        <v>25.25</v>
      </c>
      <c r="B213" s="1">
        <v>3355.5400268211602</v>
      </c>
    </row>
    <row r="214" spans="1:2" x14ac:dyDescent="0.25">
      <c r="A214" s="1">
        <v>25.375</v>
      </c>
      <c r="B214" s="1">
        <v>3338.7465876340402</v>
      </c>
    </row>
    <row r="215" spans="1:2" x14ac:dyDescent="0.25">
      <c r="A215" s="1">
        <v>25.5</v>
      </c>
      <c r="B215" s="1">
        <v>3347.5466679890901</v>
      </c>
    </row>
    <row r="216" spans="1:2" x14ac:dyDescent="0.25">
      <c r="A216" s="1">
        <v>25.625</v>
      </c>
      <c r="B216" s="1">
        <v>3361.4029200137302</v>
      </c>
    </row>
    <row r="217" spans="1:2" x14ac:dyDescent="0.25">
      <c r="A217" s="1">
        <v>25.75</v>
      </c>
      <c r="B217" s="1">
        <v>3350.2022146732602</v>
      </c>
    </row>
    <row r="218" spans="1:2" x14ac:dyDescent="0.25">
      <c r="A218" s="1">
        <v>25.875</v>
      </c>
      <c r="B218" s="1">
        <v>3342.9512639660302</v>
      </c>
    </row>
    <row r="219" spans="1:2" x14ac:dyDescent="0.25">
      <c r="A219" s="1">
        <v>26</v>
      </c>
      <c r="B219" s="1">
        <v>3332.1808559372698</v>
      </c>
    </row>
    <row r="220" spans="1:2" x14ac:dyDescent="0.25">
      <c r="A220" s="1">
        <v>26.125</v>
      </c>
      <c r="B220" s="1">
        <v>3319.5252681614102</v>
      </c>
    </row>
    <row r="221" spans="1:2" x14ac:dyDescent="0.25">
      <c r="A221" s="1">
        <v>26.25</v>
      </c>
      <c r="B221" s="1">
        <v>3324.0601724733001</v>
      </c>
    </row>
    <row r="222" spans="1:2" x14ac:dyDescent="0.25">
      <c r="A222" s="1">
        <v>26.375</v>
      </c>
      <c r="B222" s="1">
        <v>3324.4226215629601</v>
      </c>
    </row>
    <row r="223" spans="1:2" x14ac:dyDescent="0.25">
      <c r="A223" s="1">
        <v>26.5</v>
      </c>
      <c r="B223" s="1">
        <v>3311.3194013883299</v>
      </c>
    </row>
    <row r="224" spans="1:2" x14ac:dyDescent="0.25">
      <c r="A224" s="1">
        <v>26.625</v>
      </c>
      <c r="B224" s="1">
        <v>3319.8075111102398</v>
      </c>
    </row>
    <row r="225" spans="1:2" x14ac:dyDescent="0.25">
      <c r="A225" s="1">
        <v>26.75</v>
      </c>
      <c r="B225" s="1">
        <v>3330.61088368843</v>
      </c>
    </row>
    <row r="226" spans="1:2" x14ac:dyDescent="0.25">
      <c r="A226" s="1">
        <v>26.875</v>
      </c>
      <c r="B226" s="1">
        <v>3310.4441162169801</v>
      </c>
    </row>
    <row r="227" spans="1:2" x14ac:dyDescent="0.25">
      <c r="A227" s="1">
        <v>27</v>
      </c>
      <c r="B227" s="1">
        <v>3297.4105642244299</v>
      </c>
    </row>
    <row r="228" spans="1:2" x14ac:dyDescent="0.25">
      <c r="A228" s="1">
        <v>27.125</v>
      </c>
      <c r="B228" s="1">
        <v>3291.9629310217601</v>
      </c>
    </row>
    <row r="229" spans="1:2" x14ac:dyDescent="0.25">
      <c r="A229" s="1">
        <v>27.25</v>
      </c>
      <c r="B229" s="1">
        <v>3299.83308738715</v>
      </c>
    </row>
    <row r="230" spans="1:2" x14ac:dyDescent="0.25">
      <c r="A230" s="1">
        <v>27.375</v>
      </c>
      <c r="B230" s="1">
        <v>3297.0240375117</v>
      </c>
    </row>
    <row r="231" spans="1:2" x14ac:dyDescent="0.25">
      <c r="A231" s="1">
        <v>27.5</v>
      </c>
      <c r="B231" s="1">
        <v>3298.1974420526099</v>
      </c>
    </row>
    <row r="232" spans="1:2" x14ac:dyDescent="0.25">
      <c r="A232" s="1">
        <v>27.625</v>
      </c>
      <c r="B232" s="1">
        <v>3293.60053106954</v>
      </c>
    </row>
    <row r="233" spans="1:2" x14ac:dyDescent="0.25">
      <c r="A233" s="1">
        <v>27.75</v>
      </c>
      <c r="B233" s="1">
        <v>3294.6405781757198</v>
      </c>
    </row>
    <row r="234" spans="1:2" x14ac:dyDescent="0.25">
      <c r="A234" s="1">
        <v>27.875</v>
      </c>
      <c r="B234" s="1">
        <v>3308.50914797117</v>
      </c>
    </row>
    <row r="235" spans="1:2" x14ac:dyDescent="0.25">
      <c r="A235" s="1">
        <v>28</v>
      </c>
      <c r="B235" s="1">
        <v>3314.28668361891</v>
      </c>
    </row>
    <row r="236" spans="1:2" x14ac:dyDescent="0.25">
      <c r="A236" s="1">
        <v>28.125</v>
      </c>
      <c r="B236" s="1">
        <v>3319.9519904028102</v>
      </c>
    </row>
    <row r="237" spans="1:2" x14ac:dyDescent="0.25">
      <c r="A237" s="1">
        <v>28.25</v>
      </c>
      <c r="B237" s="1">
        <v>3365.8651249787899</v>
      </c>
    </row>
    <row r="238" spans="1:2" x14ac:dyDescent="0.25">
      <c r="A238" s="1">
        <v>28.375</v>
      </c>
      <c r="B238" s="1">
        <v>3369.65312659456</v>
      </c>
    </row>
    <row r="239" spans="1:2" x14ac:dyDescent="0.25">
      <c r="A239" s="1">
        <v>28.5</v>
      </c>
      <c r="B239" s="1">
        <v>3369.1451474421901</v>
      </c>
    </row>
    <row r="240" spans="1:2" x14ac:dyDescent="0.25">
      <c r="A240" s="1">
        <v>28.625</v>
      </c>
      <c r="B240" s="1">
        <v>3367.4956843139698</v>
      </c>
    </row>
    <row r="241" spans="1:2" x14ac:dyDescent="0.25">
      <c r="A241" s="1">
        <v>28.75</v>
      </c>
      <c r="B241" s="1">
        <v>3358.0802856866298</v>
      </c>
    </row>
    <row r="242" spans="1:2" x14ac:dyDescent="0.25">
      <c r="A242" s="1">
        <v>28.875</v>
      </c>
      <c r="B242" s="1">
        <v>3358.6679402955401</v>
      </c>
    </row>
    <row r="243" spans="1:2" x14ac:dyDescent="0.25">
      <c r="A243" s="1">
        <v>29</v>
      </c>
      <c r="B243" s="1">
        <v>3352.5161110035601</v>
      </c>
    </row>
    <row r="244" spans="1:2" x14ac:dyDescent="0.25">
      <c r="A244" s="1">
        <v>29.125</v>
      </c>
      <c r="B244" s="1">
        <v>3343.2308868671998</v>
      </c>
    </row>
    <row r="245" spans="1:2" x14ac:dyDescent="0.25">
      <c r="A245" s="1">
        <v>29.25</v>
      </c>
      <c r="B245" s="1">
        <v>3335.6054517648599</v>
      </c>
    </row>
    <row r="246" spans="1:2" x14ac:dyDescent="0.25">
      <c r="A246" s="1">
        <v>29.375</v>
      </c>
      <c r="B246" s="1">
        <v>3321.6952405859201</v>
      </c>
    </row>
    <row r="247" spans="1:2" x14ac:dyDescent="0.25">
      <c r="A247" s="1">
        <v>29.5</v>
      </c>
      <c r="B247" s="1">
        <v>3305.63270560315</v>
      </c>
    </row>
    <row r="248" spans="1:2" x14ac:dyDescent="0.25">
      <c r="A248" s="1">
        <v>29.625</v>
      </c>
      <c r="B248" s="1">
        <v>3272.9807319440001</v>
      </c>
    </row>
    <row r="249" spans="1:2" x14ac:dyDescent="0.25">
      <c r="A249" s="1">
        <v>29.75</v>
      </c>
      <c r="B249" s="1">
        <v>3274.6527710815499</v>
      </c>
    </row>
    <row r="250" spans="1:2" x14ac:dyDescent="0.25">
      <c r="A250" s="1">
        <v>29.875</v>
      </c>
      <c r="B250" s="1">
        <v>3266.48910263055</v>
      </c>
    </row>
    <row r="251" spans="1:2" x14ac:dyDescent="0.25">
      <c r="A251" s="1">
        <v>30</v>
      </c>
      <c r="B251" s="1">
        <v>3230.5706545836501</v>
      </c>
    </row>
  </sheetData>
  <mergeCells count="1">
    <mergeCell ref="A1:A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4" sqref="F4"/>
    </sheetView>
  </sheetViews>
  <sheetFormatPr defaultRowHeight="15" x14ac:dyDescent="0.25"/>
  <cols>
    <col min="1" max="1" width="17.28515625" customWidth="1"/>
    <col min="2" max="2" width="18" customWidth="1"/>
    <col min="3" max="3" width="24.85546875" customWidth="1"/>
    <col min="4" max="4" width="14.5703125" customWidth="1"/>
    <col min="5" max="5" width="21.42578125" customWidth="1"/>
    <col min="6" max="6" width="23.7109375" customWidth="1"/>
  </cols>
  <sheetData>
    <row r="1" spans="1:6" x14ac:dyDescent="0.25">
      <c r="A1" s="25" t="s">
        <v>33</v>
      </c>
      <c r="B1" s="25"/>
      <c r="C1" s="25"/>
      <c r="D1" s="25"/>
      <c r="E1" s="25"/>
      <c r="F1" s="25"/>
    </row>
    <row r="2" spans="1:6" ht="75" x14ac:dyDescent="0.25">
      <c r="A2" s="18" t="s">
        <v>9</v>
      </c>
      <c r="B2" s="19" t="s">
        <v>12</v>
      </c>
      <c r="C2" s="19" t="s">
        <v>11</v>
      </c>
      <c r="D2" s="19" t="s">
        <v>28</v>
      </c>
      <c r="E2" s="19" t="s">
        <v>34</v>
      </c>
      <c r="F2" s="19" t="s">
        <v>27</v>
      </c>
    </row>
    <row r="3" spans="1:6" x14ac:dyDescent="0.25">
      <c r="A3" s="20"/>
      <c r="B3" s="21"/>
      <c r="C3" s="21"/>
      <c r="D3" s="21"/>
      <c r="E3" s="21"/>
      <c r="F3" s="21"/>
    </row>
    <row r="4" spans="1:6" x14ac:dyDescent="0.25">
      <c r="A4" s="1">
        <f>COUNT('ID-04'!B11)</f>
        <v>1</v>
      </c>
      <c r="B4" s="1">
        <f>COUNT('ID-51'!B11)</f>
        <v>1</v>
      </c>
      <c r="C4" s="1">
        <f>COUNT('ID-41'!B11,'ID-52'!B11,'ID-64'!B11,'ID-74'!B11,'ID-77'!B11)</f>
        <v>5</v>
      </c>
      <c r="D4" s="1">
        <f>COUNT('ID-52'!C11)</f>
        <v>1</v>
      </c>
      <c r="E4" s="1">
        <f>COUNT('ID-22'!B11)</f>
        <v>1</v>
      </c>
      <c r="F4" s="1">
        <f>COUNT('ID-23'!B11,'ID-25'!B11,'ID-66'!B11)</f>
        <v>3</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C245" sqref="C245"/>
    </sheetView>
  </sheetViews>
  <sheetFormatPr defaultRowHeight="15" x14ac:dyDescent="0.25"/>
  <cols>
    <col min="2" max="2" width="22.42578125" style="2" customWidth="1"/>
    <col min="3" max="3" width="22.5703125" customWidth="1"/>
    <col min="6" max="6" width="22.42578125" style="2" customWidth="1"/>
    <col min="7" max="7" width="22.5703125" customWidth="1"/>
    <col min="10" max="10" width="22.42578125" style="2" customWidth="1"/>
    <col min="11" max="11" width="22.5703125" customWidth="1"/>
  </cols>
  <sheetData>
    <row r="1" spans="1:11" ht="33.75" customHeight="1" x14ac:dyDescent="0.25">
      <c r="A1" s="26" t="s">
        <v>38</v>
      </c>
      <c r="B1" s="26"/>
      <c r="C1" s="26"/>
      <c r="E1" s="26" t="s">
        <v>42</v>
      </c>
      <c r="F1" s="26"/>
      <c r="G1" s="26"/>
      <c r="I1" s="26" t="s">
        <v>43</v>
      </c>
      <c r="J1" s="26"/>
      <c r="K1" s="26"/>
    </row>
    <row r="2" spans="1:11" ht="30" x14ac:dyDescent="0.25">
      <c r="A2" s="18" t="s">
        <v>35</v>
      </c>
      <c r="B2" s="19" t="s">
        <v>11</v>
      </c>
      <c r="C2" s="19" t="s">
        <v>27</v>
      </c>
      <c r="E2" s="18" t="s">
        <v>35</v>
      </c>
      <c r="F2" s="19" t="s">
        <v>11</v>
      </c>
      <c r="G2" s="19" t="s">
        <v>27</v>
      </c>
      <c r="I2" s="18" t="s">
        <v>35</v>
      </c>
      <c r="J2" s="19" t="s">
        <v>11</v>
      </c>
      <c r="K2" s="19" t="s">
        <v>27</v>
      </c>
    </row>
    <row r="3" spans="1:11" x14ac:dyDescent="0.25">
      <c r="A3" s="22" t="s">
        <v>36</v>
      </c>
      <c r="B3" s="22" t="s">
        <v>39</v>
      </c>
      <c r="C3" s="22" t="s">
        <v>39</v>
      </c>
      <c r="E3" s="22" t="s">
        <v>36</v>
      </c>
      <c r="F3" s="22" t="s">
        <v>39</v>
      </c>
      <c r="G3" s="22" t="s">
        <v>39</v>
      </c>
      <c r="I3" s="22" t="s">
        <v>36</v>
      </c>
      <c r="J3" s="22" t="s">
        <v>39</v>
      </c>
      <c r="K3" s="22" t="s">
        <v>39</v>
      </c>
    </row>
    <row r="4" spans="1:11" x14ac:dyDescent="0.25">
      <c r="A4" s="1">
        <v>0</v>
      </c>
      <c r="B4" s="1">
        <f>AVERAGE('ID-41'!B11,'ID-52'!B11,'ID-64'!B11,'ID-74'!B11,'ID-77'!B11)</f>
        <v>3516.1119918136342</v>
      </c>
      <c r="C4" s="1">
        <f>AVERAGE('ID-23'!B11,'ID-25'!B11,'ID-66'!B11)</f>
        <v>4699.2327464639829</v>
      </c>
      <c r="E4" s="1">
        <v>0</v>
      </c>
      <c r="F4" s="1">
        <f>ABS(B4-MAX('ID-41'!B11,'ID-52'!B11,'ID-64'!B11,'ID-74'!B11,'ID-77'!B11))</f>
        <v>1957.019786291246</v>
      </c>
      <c r="G4" s="1">
        <f>ABS(C4-MAX('ID-23'!B11,'ID-25'!B11,'ID-66'!B11))</f>
        <v>1372.0306754304775</v>
      </c>
      <c r="I4" s="1">
        <v>0</v>
      </c>
      <c r="J4" s="1">
        <f>ABS(B4-MIN('ID-41'!B11,'ID-52'!B11,'ID-64'!B11,'ID-74'!B11,'ID-77'!B11))</f>
        <v>1278.5472148600743</v>
      </c>
      <c r="K4" s="1">
        <f>ABS(C4-MIN('ID-23'!B11,'ID-25'!B11,'ID-66'!B11))</f>
        <v>1408.7227106495529</v>
      </c>
    </row>
    <row r="5" spans="1:11" x14ac:dyDescent="0.25">
      <c r="A5" s="1">
        <v>0.125</v>
      </c>
      <c r="B5" s="1">
        <f>AVERAGE('ID-41'!B12,'ID-52'!B12,'ID-64'!B12,'ID-74'!B12,'ID-77'!B12)</f>
        <v>3505.8026934712784</v>
      </c>
      <c r="C5" s="1">
        <f>AVERAGE('ID-23'!B12,'ID-25'!B12,'ID-66'!B12)</f>
        <v>4670.6665937859661</v>
      </c>
      <c r="E5" s="1">
        <v>0.125</v>
      </c>
      <c r="F5" s="1">
        <f>ABS(B5-MAX('ID-41'!B12,'ID-52'!B12,'ID-64'!B12,'ID-74'!B12,'ID-77'!B12))</f>
        <v>1950.2373140616214</v>
      </c>
      <c r="G5" s="1">
        <f>ABS(C5-MAX('ID-23'!B12,'ID-25'!B12,'ID-66'!B12))</f>
        <v>1394.5196611016836</v>
      </c>
      <c r="I5" s="1">
        <v>0.125</v>
      </c>
      <c r="J5" s="1">
        <f>ABS(B5-MIN('ID-41'!B12,'ID-52'!B12,'ID-64'!B12,'ID-74'!B12,'ID-77'!B12))</f>
        <v>1270.3510196110883</v>
      </c>
      <c r="K5" s="1">
        <f>ABS(C5-MIN('ID-23'!B12,'ID-25'!B12,'ID-66'!B12))</f>
        <v>1380.1149802450464</v>
      </c>
    </row>
    <row r="6" spans="1:11" x14ac:dyDescent="0.25">
      <c r="A6" s="1">
        <v>0.25</v>
      </c>
      <c r="B6" s="1">
        <f>AVERAGE('ID-41'!B13,'ID-52'!B13,'ID-64'!B13,'ID-74'!B13,'ID-77'!B13)</f>
        <v>3490.978327924634</v>
      </c>
      <c r="C6" s="1">
        <f>AVERAGE('ID-23'!B13,'ID-25'!B13,'ID-66'!B13)</f>
        <v>4719.9128068305536</v>
      </c>
      <c r="E6" s="1">
        <v>0.25</v>
      </c>
      <c r="F6" s="1">
        <f>ABS(B6-MAX('ID-41'!B13,'ID-52'!B13,'ID-64'!B13,'ID-74'!B13,'ID-77'!B13))</f>
        <v>1945.1841738387757</v>
      </c>
      <c r="G6" s="1">
        <f>ABS(C6-MAX('ID-23'!B13,'ID-25'!B13,'ID-66'!B13))</f>
        <v>1518.6845745350665</v>
      </c>
      <c r="I6" s="1">
        <v>0.25</v>
      </c>
      <c r="J6" s="1">
        <f>ABS(B6-MIN('ID-41'!B13,'ID-52'!B13,'ID-64'!B13,'ID-74'!B13,'ID-77'!B13))</f>
        <v>1219.1797226971439</v>
      </c>
      <c r="K6" s="1">
        <f>ABS(C6-MIN('ID-23'!B13,'ID-25'!B13,'ID-66'!B13))</f>
        <v>1429.3017107424334</v>
      </c>
    </row>
    <row r="7" spans="1:11" x14ac:dyDescent="0.25">
      <c r="A7" s="1">
        <v>0.375</v>
      </c>
      <c r="B7" s="1">
        <f>AVERAGE('ID-41'!B14,'ID-52'!B14,'ID-64'!B14,'ID-74'!B14,'ID-77'!B14)</f>
        <v>3499.5249540933423</v>
      </c>
      <c r="C7" s="1">
        <f>AVERAGE('ID-23'!B14,'ID-25'!B14,'ID-66'!B14)</f>
        <v>4736.9490696607036</v>
      </c>
      <c r="E7" s="1">
        <v>0.375</v>
      </c>
      <c r="F7" s="1">
        <f>ABS(B7-MAX('ID-41'!B14,'ID-52'!B14,'ID-64'!B14,'ID-74'!B14,'ID-77'!B14))</f>
        <v>1939.4088913552073</v>
      </c>
      <c r="G7" s="1">
        <f>ABS(C7-MAX('ID-23'!B14,'ID-25'!B14,'ID-66'!B14))</f>
        <v>1491.8541003461269</v>
      </c>
      <c r="I7" s="1">
        <v>0.375</v>
      </c>
      <c r="J7" s="1">
        <f>ABS(B7-MIN('ID-41'!B14,'ID-52'!B14,'ID-64'!B14,'ID-74'!B14,'ID-77'!B14))</f>
        <v>1212.0695068623022</v>
      </c>
      <c r="K7" s="1">
        <f>ABS(C7-MIN('ID-23'!B14,'ID-25'!B14,'ID-66'!B14))</f>
        <v>1427.5461683334834</v>
      </c>
    </row>
    <row r="8" spans="1:11" x14ac:dyDescent="0.25">
      <c r="A8" s="1">
        <v>0.5</v>
      </c>
      <c r="B8" s="1">
        <f>AVERAGE('ID-41'!B15,'ID-52'!B15,'ID-64'!B15,'ID-74'!B15,'ID-77'!B15)</f>
        <v>3506.8522130236001</v>
      </c>
      <c r="C8" s="1">
        <f>AVERAGE('ID-23'!B15,'ID-25'!B15,'ID-66'!B15)</f>
        <v>4783.8809630273536</v>
      </c>
      <c r="E8" s="1">
        <v>0.5</v>
      </c>
      <c r="F8" s="1">
        <f>ABS(B8-MAX('ID-41'!B15,'ID-52'!B15,'ID-64'!B15,'ID-74'!B15,'ID-77'!B15))</f>
        <v>1915.94216083333</v>
      </c>
      <c r="G8" s="1">
        <f>ABS(C8-MAX('ID-23'!B15,'ID-25'!B15,'ID-66'!B15))</f>
        <v>1534.237266375706</v>
      </c>
      <c r="I8" s="1">
        <v>0.5</v>
      </c>
      <c r="J8" s="1">
        <f>ABS(B8-MIN('ID-41'!B15,'ID-52'!B15,'ID-64'!B15,'ID-74'!B15,'ID-77'!B15))</f>
        <v>1186.3154210934204</v>
      </c>
      <c r="K8" s="1">
        <f>ABS(C8-MIN('ID-23'!B15,'ID-25'!B15,'ID-66'!B15))</f>
        <v>1461.1345149766635</v>
      </c>
    </row>
    <row r="9" spans="1:11" x14ac:dyDescent="0.25">
      <c r="A9" s="1">
        <v>0.625</v>
      </c>
      <c r="B9" s="1">
        <f>AVERAGE('ID-41'!B16,'ID-52'!B16,'ID-64'!B16,'ID-74'!B16,'ID-77'!B16)</f>
        <v>3499.930308371856</v>
      </c>
      <c r="C9" s="1">
        <f>AVERAGE('ID-23'!B16,'ID-25'!B16,'ID-66'!B16)</f>
        <v>4633.1837446448935</v>
      </c>
      <c r="E9" s="1">
        <v>0.625</v>
      </c>
      <c r="F9" s="1">
        <f>ABS(B9-MAX('ID-41'!B16,'ID-52'!B16,'ID-64'!B16,'ID-74'!B16,'ID-77'!B16))</f>
        <v>1885.9386239818541</v>
      </c>
      <c r="G9" s="1">
        <f>ABS(C9-MAX('ID-23'!B16,'ID-25'!B16,'ID-66'!B16))</f>
        <v>1240.3114330383269</v>
      </c>
      <c r="I9" s="1">
        <v>0.625</v>
      </c>
      <c r="J9" s="1">
        <f>ABS(B9-MIN('ID-41'!B16,'ID-52'!B16,'ID-64'!B16,'ID-74'!B16,'ID-77'!B16))</f>
        <v>1166.728089297836</v>
      </c>
      <c r="K9" s="1">
        <f>ABS(C9-MIN('ID-23'!B16,'ID-25'!B16,'ID-66'!B16))</f>
        <v>1265.0854319690834</v>
      </c>
    </row>
    <row r="10" spans="1:11" x14ac:dyDescent="0.25">
      <c r="A10" s="1">
        <v>0.75</v>
      </c>
      <c r="B10" s="1">
        <f>AVERAGE('ID-41'!B17,'ID-52'!B17,'ID-64'!B17,'ID-74'!B17,'ID-77'!B17)</f>
        <v>3495.6970944595514</v>
      </c>
      <c r="C10" s="1">
        <f>AVERAGE('ID-23'!B17,'ID-25'!B17,'ID-66'!B17)</f>
        <v>4648.2711689171601</v>
      </c>
      <c r="E10" s="1">
        <v>0.75</v>
      </c>
      <c r="F10" s="1">
        <f>ABS(B10-MAX('ID-41'!B17,'ID-52'!B17,'ID-64'!B17,'ID-74'!B17,'ID-77'!B17))</f>
        <v>1862.4678603078382</v>
      </c>
      <c r="G10" s="1">
        <f>ABS(C10-MAX('ID-23'!B17,'ID-25'!B17,'ID-66'!B17))</f>
        <v>1166.5319548202197</v>
      </c>
      <c r="I10" s="1">
        <v>0.75</v>
      </c>
      <c r="J10" s="1">
        <f>ABS(B10-MIN('ID-41'!B17,'ID-52'!B17,'ID-64'!B17,'ID-74'!B17,'ID-77'!B17))</f>
        <v>1108.1655250052613</v>
      </c>
      <c r="K10" s="1">
        <f>ABS(C10-MIN('ID-23'!B17,'ID-25'!B17,'ID-66'!B17))</f>
        <v>1218.9131744475303</v>
      </c>
    </row>
    <row r="11" spans="1:11" x14ac:dyDescent="0.25">
      <c r="A11" s="1">
        <v>0.875</v>
      </c>
      <c r="B11" s="1">
        <f>AVERAGE('ID-41'!B18,'ID-52'!B18,'ID-64'!B18,'ID-74'!B18,'ID-77'!B18)</f>
        <v>3490.5344482423084</v>
      </c>
      <c r="C11" s="1">
        <f>AVERAGE('ID-23'!B18,'ID-25'!B18,'ID-66'!B18)</f>
        <v>4659.1718574222268</v>
      </c>
      <c r="E11" s="1">
        <v>0.875</v>
      </c>
      <c r="F11" s="1">
        <f>ABS(B11-MAX('ID-41'!B18,'ID-52'!B18,'ID-64'!B18,'ID-74'!B18,'ID-77'!B18))</f>
        <v>1801.5695406080818</v>
      </c>
      <c r="G11" s="1">
        <f>ABS(C11-MAX('ID-23'!B18,'ID-25'!B18,'ID-66'!B18))</f>
        <v>1205.2713614724034</v>
      </c>
      <c r="I11" s="1">
        <v>0.875</v>
      </c>
      <c r="J11" s="1">
        <f>ABS(B11-MIN('ID-41'!B18,'ID-52'!B18,'ID-64'!B18,'ID-74'!B18,'ID-77'!B18))</f>
        <v>1098.0178233198285</v>
      </c>
      <c r="K11" s="1">
        <f>ABS(C11-MIN('ID-23'!B18,'ID-25'!B18,'ID-66'!B18))</f>
        <v>1180.992277764617</v>
      </c>
    </row>
    <row r="12" spans="1:11" x14ac:dyDescent="0.25">
      <c r="A12" s="1">
        <v>1</v>
      </c>
      <c r="B12" s="1">
        <f>AVERAGE('ID-41'!B19,'ID-52'!B19,'ID-64'!B19,'ID-74'!B19,'ID-77'!B19)</f>
        <v>3494.0104472116518</v>
      </c>
      <c r="C12" s="1">
        <f>AVERAGE('ID-23'!B19,'ID-25'!B19,'ID-66'!B19)</f>
        <v>4744.1277321916104</v>
      </c>
      <c r="E12" s="1">
        <v>1</v>
      </c>
      <c r="F12" s="1">
        <f>ABS(B12-MAX('ID-41'!B19,'ID-52'!B19,'ID-64'!B19,'ID-74'!B19,'ID-77'!B19))</f>
        <v>1803.2374519376881</v>
      </c>
      <c r="G12" s="1">
        <f>ABS(C12-MAX('ID-23'!B19,'ID-25'!B19,'ID-66'!B19))</f>
        <v>1359.35374012794</v>
      </c>
      <c r="I12" s="1">
        <v>1</v>
      </c>
      <c r="J12" s="1">
        <f>ABS(B12-MIN('ID-41'!B19,'ID-52'!B19,'ID-64'!B19,'ID-74'!B19,'ID-77'!B19))</f>
        <v>1090.3201678743217</v>
      </c>
      <c r="K12" s="1">
        <f>ABS(C12-MIN('ID-23'!B19,'ID-25'!B19,'ID-66'!B19))</f>
        <v>1262.0871447543404</v>
      </c>
    </row>
    <row r="13" spans="1:11" x14ac:dyDescent="0.25">
      <c r="A13" s="1">
        <v>1.125</v>
      </c>
      <c r="B13" s="1">
        <f>AVERAGE('ID-41'!B20,'ID-52'!B20,'ID-64'!B20,'ID-74'!B20,'ID-77'!B20)</f>
        <v>3507.6789164638699</v>
      </c>
      <c r="C13" s="1">
        <f>AVERAGE('ID-23'!B20,'ID-25'!B20,'ID-66'!B20)</f>
        <v>4893.1343809067466</v>
      </c>
      <c r="E13" s="1">
        <v>1.125</v>
      </c>
      <c r="F13" s="1">
        <f>ABS(B13-MAX('ID-41'!B20,'ID-52'!B20,'ID-64'!B20,'ID-74'!B20,'ID-77'!B20))</f>
        <v>1794.5087539697402</v>
      </c>
      <c r="G13" s="1">
        <f>ABS(C13-MAX('ID-23'!B20,'ID-25'!B20,'ID-66'!B20))</f>
        <v>1661.2071871927237</v>
      </c>
      <c r="I13" s="1">
        <v>1.125</v>
      </c>
      <c r="J13" s="1">
        <f>ABS(B13-MIN('ID-41'!B20,'ID-52'!B20,'ID-64'!B20,'ID-74'!B20,'ID-77'!B20))</f>
        <v>1099.4410180334198</v>
      </c>
      <c r="K13" s="1">
        <f>ABS(C13-MIN('ID-23'!B20,'ID-25'!B20,'ID-66'!B20))</f>
        <v>1384.4993669051264</v>
      </c>
    </row>
    <row r="14" spans="1:11" x14ac:dyDescent="0.25">
      <c r="A14" s="1">
        <v>1.25</v>
      </c>
      <c r="B14" s="1">
        <f>AVERAGE('ID-41'!B21,'ID-52'!B21,'ID-64'!B21,'ID-74'!B21,'ID-77'!B21)</f>
        <v>3508.1810543192341</v>
      </c>
      <c r="C14" s="1">
        <f>AVERAGE('ID-23'!B21,'ID-25'!B21,'ID-66'!B21)</f>
        <v>4984.9167070387857</v>
      </c>
      <c r="E14" s="1">
        <v>1.25</v>
      </c>
      <c r="F14" s="1">
        <f>ABS(B14-MAX('ID-41'!B21,'ID-52'!B21,'ID-64'!B21,'ID-74'!B21,'ID-77'!B21))</f>
        <v>1812.6832032856955</v>
      </c>
      <c r="G14" s="1">
        <f>ABS(C14-MAX('ID-23'!B21,'ID-25'!B21,'ID-66'!B21))</f>
        <v>1816.3610324235742</v>
      </c>
      <c r="I14" s="1">
        <v>1.25</v>
      </c>
      <c r="J14" s="1">
        <f>ABS(B14-MIN('ID-41'!B21,'ID-52'!B21,'ID-64'!B21,'ID-74'!B21,'ID-77'!B21))</f>
        <v>1084.2201511944941</v>
      </c>
      <c r="K14" s="1">
        <f>ABS(C14-MIN('ID-23'!B21,'ID-25'!B21,'ID-66'!B21))</f>
        <v>1473.0824439226458</v>
      </c>
    </row>
    <row r="15" spans="1:11" x14ac:dyDescent="0.25">
      <c r="A15" s="1">
        <v>1.375</v>
      </c>
      <c r="B15" s="1">
        <f>AVERAGE('ID-41'!B22,'ID-52'!B22,'ID-64'!B22,'ID-74'!B22,'ID-77'!B22)</f>
        <v>3544.3191965847936</v>
      </c>
      <c r="C15" s="1">
        <f>AVERAGE('ID-23'!B22,'ID-25'!B22,'ID-66'!B22)</f>
        <v>4990.0568913860498</v>
      </c>
      <c r="E15" s="1">
        <v>1.375</v>
      </c>
      <c r="F15" s="1">
        <f>ABS(B15-MAX('ID-41'!B22,'ID-52'!B22,'ID-64'!B22,'ID-74'!B22,'ID-77'!B22))</f>
        <v>1775.6561995129559</v>
      </c>
      <c r="G15" s="1">
        <f>ABS(C15-MAX('ID-23'!B22,'ID-25'!B22,'ID-66'!B22))</f>
        <v>1750.6082032116901</v>
      </c>
      <c r="I15" s="1">
        <v>1.375</v>
      </c>
      <c r="J15" s="1">
        <f>ABS(B15-MIN('ID-41'!B22,'ID-52'!B22,'ID-64'!B22,'ID-74'!B22,'ID-77'!B22))</f>
        <v>1101.9043977334336</v>
      </c>
      <c r="K15" s="1">
        <f>ABS(C15-MIN('ID-23'!B22,'ID-25'!B22,'ID-66'!B22))</f>
        <v>1469.3054058334396</v>
      </c>
    </row>
    <row r="16" spans="1:11" x14ac:dyDescent="0.25">
      <c r="A16" s="1">
        <v>1.5</v>
      </c>
      <c r="B16" s="1">
        <f>AVERAGE('ID-41'!B23,'ID-52'!B23,'ID-64'!B23,'ID-74'!B23,'ID-77'!B23)</f>
        <v>3559.1961284313743</v>
      </c>
      <c r="C16" s="1">
        <f>AVERAGE('ID-23'!B23,'ID-25'!B23,'ID-66'!B23)</f>
        <v>4970.1936488394731</v>
      </c>
      <c r="E16" s="1">
        <v>1.5</v>
      </c>
      <c r="F16" s="1">
        <f>ABS(B16-MAX('ID-41'!B23,'ID-52'!B23,'ID-64'!B23,'ID-74'!B23,'ID-77'!B23))</f>
        <v>1759.5808291103554</v>
      </c>
      <c r="G16" s="1">
        <f>ABS(C16-MAX('ID-23'!B23,'ID-25'!B23,'ID-66'!B23))</f>
        <v>1727.323579697957</v>
      </c>
      <c r="I16" s="1">
        <v>1.5</v>
      </c>
      <c r="J16" s="1">
        <f>ABS(B16-MIN('ID-41'!B23,'ID-52'!B23,'ID-64'!B23,'ID-74'!B23,'ID-77'!B23))</f>
        <v>1108.7188010779241</v>
      </c>
      <c r="K16" s="1">
        <f>ABS(C16-MIN('ID-23'!B23,'ID-25'!B23,'ID-66'!B23))</f>
        <v>1443.2237554758531</v>
      </c>
    </row>
    <row r="17" spans="1:11" x14ac:dyDescent="0.25">
      <c r="A17" s="1">
        <v>1.625</v>
      </c>
      <c r="B17" s="1">
        <f>AVERAGE('ID-41'!B24,'ID-52'!B24,'ID-64'!B24,'ID-74'!B24,'ID-77'!B24)</f>
        <v>3589.990089205312</v>
      </c>
      <c r="C17" s="1">
        <f>AVERAGE('ID-23'!B24,'ID-25'!B24,'ID-66'!B24)</f>
        <v>4988.1448614282863</v>
      </c>
      <c r="E17" s="1">
        <v>1.625</v>
      </c>
      <c r="F17" s="1">
        <f>ABS(B17-MAX('ID-41'!B24,'ID-52'!B24,'ID-64'!B24,'ID-74'!B24,'ID-77'!B24))</f>
        <v>1736.7274916415181</v>
      </c>
      <c r="G17" s="1">
        <f>ABS(C17-MAX('ID-23'!B24,'ID-25'!B24,'ID-66'!B24))</f>
        <v>1702.3537747952141</v>
      </c>
      <c r="I17" s="1">
        <v>1.625</v>
      </c>
      <c r="J17" s="1">
        <f>ABS(B17-MIN('ID-41'!B24,'ID-52'!B24,'ID-64'!B24,'ID-74'!B24,'ID-77'!B24))</f>
        <v>1079.8242859654119</v>
      </c>
      <c r="K17" s="1">
        <f>ABS(C17-MIN('ID-23'!B24,'ID-25'!B24,'ID-66'!B24))</f>
        <v>1337.2276059019564</v>
      </c>
    </row>
    <row r="18" spans="1:11" x14ac:dyDescent="0.25">
      <c r="A18" s="1">
        <v>1.75</v>
      </c>
      <c r="B18" s="1">
        <f>AVERAGE('ID-41'!B25,'ID-52'!B25,'ID-64'!B25,'ID-74'!B25,'ID-77'!B25)</f>
        <v>3591.759882197724</v>
      </c>
      <c r="C18" s="1">
        <f>AVERAGE('ID-23'!B25,'ID-25'!B25,'ID-66'!B25)</f>
        <v>4964.1230879534096</v>
      </c>
      <c r="E18" s="1">
        <v>1.75</v>
      </c>
      <c r="F18" s="1">
        <f>ABS(B18-MAX('ID-41'!B25,'ID-52'!B25,'ID-64'!B25,'ID-74'!B25,'ID-77'!B25))</f>
        <v>1731.7674124540158</v>
      </c>
      <c r="G18" s="1">
        <f>ABS(C18-MAX('ID-23'!B25,'ID-25'!B25,'ID-66'!B25))</f>
        <v>1477.9363333110505</v>
      </c>
      <c r="I18" s="1">
        <v>1.75</v>
      </c>
      <c r="J18" s="1">
        <f>ABS(B18-MIN('ID-41'!B25,'ID-52'!B25,'ID-64'!B25,'ID-74'!B25,'ID-77'!B25))</f>
        <v>1078.3911769791439</v>
      </c>
      <c r="K18" s="1">
        <f>ABS(C18-MIN('ID-23'!B25,'ID-25'!B25,'ID-66'!B25))</f>
        <v>1266.0653093654096</v>
      </c>
    </row>
    <row r="19" spans="1:11" x14ac:dyDescent="0.25">
      <c r="A19" s="1">
        <v>1.875</v>
      </c>
      <c r="B19" s="1">
        <f>AVERAGE('ID-41'!B26,'ID-52'!B26,'ID-64'!B26,'ID-74'!B26,'ID-77'!B26)</f>
        <v>3586.5970097449817</v>
      </c>
      <c r="C19" s="1">
        <f>AVERAGE('ID-23'!B26,'ID-25'!B26,'ID-66'!B26)</f>
        <v>4908.9557452381268</v>
      </c>
      <c r="E19" s="1">
        <v>1.875</v>
      </c>
      <c r="F19" s="1">
        <f>ABS(B19-MAX('ID-41'!B26,'ID-52'!B26,'ID-64'!B26,'ID-74'!B26,'ID-77'!B26))</f>
        <v>1724.1899635069285</v>
      </c>
      <c r="G19" s="1">
        <f>ABS(C19-MAX('ID-23'!B26,'ID-25'!B26,'ID-66'!B26))</f>
        <v>1425.2363608315336</v>
      </c>
      <c r="I19" s="1">
        <v>1.875</v>
      </c>
      <c r="J19" s="1">
        <f>ABS(B19-MIN('ID-41'!B26,'ID-52'!B26,'ID-64'!B26,'ID-74'!B26,'ID-77'!B26))</f>
        <v>1079.9982543997617</v>
      </c>
      <c r="K19" s="1">
        <f>ABS(C19-MIN('ID-23'!B26,'ID-25'!B26,'ID-66'!B26))</f>
        <v>1215.3703666221968</v>
      </c>
    </row>
    <row r="20" spans="1:11" x14ac:dyDescent="0.25">
      <c r="A20" s="1">
        <v>2</v>
      </c>
      <c r="B20" s="1">
        <f>AVERAGE('ID-41'!B27,'ID-52'!B27,'ID-64'!B27,'ID-74'!B27,'ID-77'!B27)</f>
        <v>3589.4747243465304</v>
      </c>
      <c r="C20" s="1">
        <f>AVERAGE('ID-23'!B27,'ID-25'!B27,'ID-66'!B27)</f>
        <v>4892.5238720756206</v>
      </c>
      <c r="E20" s="1">
        <v>2</v>
      </c>
      <c r="F20" s="1">
        <f>ABS(B20-MAX('ID-41'!B27,'ID-52'!B27,'ID-64'!B27,'ID-74'!B27,'ID-77'!B27))</f>
        <v>1737.4732478011297</v>
      </c>
      <c r="G20" s="1">
        <f>ABS(C20-MAX('ID-23'!B27,'ID-25'!B27,'ID-66'!B27))</f>
        <v>1456.7129167254598</v>
      </c>
      <c r="I20" s="1">
        <v>2</v>
      </c>
      <c r="J20" s="1">
        <f>ABS(B20-MIN('ID-41'!B27,'ID-52'!B27,'ID-64'!B27,'ID-74'!B27,'ID-77'!B27))</f>
        <v>1096.0724679711802</v>
      </c>
      <c r="K20" s="1">
        <f>ABS(C20-MIN('ID-23'!B27,'ID-25'!B27,'ID-66'!B27))</f>
        <v>1206.8201360243406</v>
      </c>
    </row>
    <row r="21" spans="1:11" x14ac:dyDescent="0.25">
      <c r="A21" s="1">
        <v>2.125</v>
      </c>
      <c r="B21" s="1">
        <f>AVERAGE('ID-41'!B28,'ID-52'!B28,'ID-64'!B28,'ID-74'!B28,'ID-77'!B28)</f>
        <v>3591.5709888529659</v>
      </c>
      <c r="C21" s="1">
        <f>AVERAGE('ID-23'!B28,'ID-25'!B28,'ID-66'!B28)</f>
        <v>4851.168372874854</v>
      </c>
      <c r="E21" s="1">
        <v>2.125</v>
      </c>
      <c r="F21" s="1">
        <f>ABS(B21-MAX('ID-41'!B28,'ID-52'!B28,'ID-64'!B28,'ID-74'!B28,'ID-77'!B28))</f>
        <v>1713.5243510829937</v>
      </c>
      <c r="G21" s="1">
        <f>ABS(C21-MAX('ID-23'!B28,'ID-25'!B28,'ID-66'!B28))</f>
        <v>1397.9027955811462</v>
      </c>
      <c r="I21" s="1">
        <v>2.125</v>
      </c>
      <c r="J21" s="1">
        <f>ABS(B21-MIN('ID-41'!B28,'ID-52'!B28,'ID-64'!B28,'ID-74'!B28,'ID-77'!B28))</f>
        <v>1098.8044586243359</v>
      </c>
      <c r="K21" s="1">
        <f>ABS(C21-MIN('ID-23'!B28,'ID-25'!B28,'ID-66'!B28))</f>
        <v>1190.026039876564</v>
      </c>
    </row>
    <row r="22" spans="1:11" x14ac:dyDescent="0.25">
      <c r="A22" s="1">
        <v>2.25</v>
      </c>
      <c r="B22" s="1">
        <f>AVERAGE('ID-41'!B29,'ID-52'!B29,'ID-64'!B29,'ID-74'!B29,'ID-77'!B29)</f>
        <v>3589.4354379640113</v>
      </c>
      <c r="C22" s="1">
        <f>AVERAGE('ID-23'!B29,'ID-25'!B29,'ID-66'!B29)</f>
        <v>4858.2281265861338</v>
      </c>
      <c r="E22" s="1">
        <v>2.25</v>
      </c>
      <c r="F22" s="1">
        <f>ABS(B22-MAX('ID-41'!B29,'ID-52'!B29,'ID-64'!B29,'ID-74'!B29,'ID-77'!B29))</f>
        <v>1722.4727522849485</v>
      </c>
      <c r="G22" s="1">
        <f>ABS(C22-MAX('ID-23'!B29,'ID-25'!B29,'ID-66'!B29))</f>
        <v>1300.860863890086</v>
      </c>
      <c r="I22" s="1">
        <v>2.25</v>
      </c>
      <c r="J22" s="1">
        <f>ABS(B22-MIN('ID-41'!B29,'ID-52'!B29,'ID-64'!B29,'ID-74'!B29,'ID-77'!B29))</f>
        <v>1110.3025162073213</v>
      </c>
      <c r="K22" s="1">
        <f>ABS(C22-MIN('ID-23'!B29,'ID-25'!B29,'ID-66'!B29))</f>
        <v>1220.0607611660039</v>
      </c>
    </row>
    <row r="23" spans="1:11" x14ac:dyDescent="0.25">
      <c r="A23" s="1">
        <v>2.375</v>
      </c>
      <c r="B23" s="1">
        <f>AVERAGE('ID-41'!B30,'ID-52'!B30,'ID-64'!B30,'ID-74'!B30,'ID-77'!B30)</f>
        <v>3591.8094487478461</v>
      </c>
      <c r="C23" s="1">
        <f>AVERAGE('ID-23'!B30,'ID-25'!B30,'ID-66'!B30)</f>
        <v>4841.7857443614239</v>
      </c>
      <c r="E23" s="1">
        <v>2.375</v>
      </c>
      <c r="F23" s="1">
        <f>ABS(B23-MAX('ID-41'!B30,'ID-52'!B30,'ID-64'!B30,'ID-74'!B30,'ID-77'!B30))</f>
        <v>1714.8003021908239</v>
      </c>
      <c r="G23" s="1">
        <f>ABS(C23-MAX('ID-23'!B30,'ID-25'!B30,'ID-66'!B30))</f>
        <v>1212.5387276503361</v>
      </c>
      <c r="I23" s="1">
        <v>2.375</v>
      </c>
      <c r="J23" s="1">
        <f>ABS(B23-MIN('ID-41'!B30,'ID-52'!B30,'ID-64'!B30,'ID-74'!B30,'ID-77'!B30))</f>
        <v>1133.0036063032162</v>
      </c>
      <c r="K23" s="1">
        <f>ABS(C23-MIN('ID-23'!B30,'ID-25'!B30,'ID-66'!B30))</f>
        <v>1179.2065617551139</v>
      </c>
    </row>
    <row r="24" spans="1:11" x14ac:dyDescent="0.25">
      <c r="A24" s="1">
        <v>2.5</v>
      </c>
      <c r="B24" s="1">
        <f>AVERAGE('ID-41'!B31,'ID-52'!B31,'ID-64'!B31,'ID-74'!B31,'ID-77'!B31)</f>
        <v>3579.976545781004</v>
      </c>
      <c r="C24" s="1">
        <f>AVERAGE('ID-23'!B31,'ID-25'!B31,'ID-66'!B31)</f>
        <v>4755.8048350158433</v>
      </c>
      <c r="E24" s="1">
        <v>2.5</v>
      </c>
      <c r="F24" s="1">
        <f>ABS(B24-MAX('ID-41'!B31,'ID-52'!B31,'ID-64'!B31,'ID-74'!B31,'ID-77'!B31))</f>
        <v>1739.9863102348359</v>
      </c>
      <c r="G24" s="1">
        <f>ABS(C24-MAX('ID-23'!B31,'ID-25'!B31,'ID-66'!B31))</f>
        <v>1040.8428606502466</v>
      </c>
      <c r="I24" s="1">
        <v>2.5</v>
      </c>
      <c r="J24" s="1">
        <f>ABS(B24-MIN('ID-41'!B31,'ID-52'!B31,'ID-64'!B31,'ID-74'!B31,'ID-77'!B31))</f>
        <v>1171.959217540174</v>
      </c>
      <c r="K24" s="1">
        <f>ABS(C24-MIN('ID-23'!B31,'ID-25'!B31,'ID-66'!B31))</f>
        <v>1095.9778300458333</v>
      </c>
    </row>
    <row r="25" spans="1:11" x14ac:dyDescent="0.25">
      <c r="A25" s="1">
        <v>2.625</v>
      </c>
      <c r="B25" s="1">
        <f>AVERAGE('ID-41'!B32,'ID-52'!B32,'ID-64'!B32,'ID-74'!B32,'ID-77'!B32)</f>
        <v>3548.488433736698</v>
      </c>
      <c r="C25" s="1">
        <f>AVERAGE('ID-23'!B32,'ID-25'!B32,'ID-66'!B32)</f>
        <v>4753.8832626553367</v>
      </c>
      <c r="E25" s="1">
        <v>2.625</v>
      </c>
      <c r="F25" s="1">
        <f>ABS(B25-MAX('ID-41'!B32,'ID-52'!B32,'ID-64'!B32,'ID-74'!B32,'ID-77'!B32))</f>
        <v>1727.7372630252216</v>
      </c>
      <c r="G25" s="1">
        <f>ABS(C25-MAX('ID-23'!B32,'ID-25'!B32,'ID-66'!B32))</f>
        <v>984.07285289464289</v>
      </c>
      <c r="I25" s="1">
        <v>2.625</v>
      </c>
      <c r="J25" s="1">
        <f>ABS(B25-MIN('ID-41'!B32,'ID-52'!B32,'ID-64'!B32,'ID-74'!B32,'ID-77'!B32))</f>
        <v>1224.3282590645781</v>
      </c>
      <c r="K25" s="1">
        <f>ABS(C25-MIN('ID-23'!B32,'ID-25'!B32,'ID-66'!B32))</f>
        <v>1088.4911601995068</v>
      </c>
    </row>
    <row r="26" spans="1:11" x14ac:dyDescent="0.25">
      <c r="A26" s="1">
        <v>2.75</v>
      </c>
      <c r="B26" s="1">
        <f>AVERAGE('ID-41'!B33,'ID-52'!B33,'ID-64'!B33,'ID-74'!B33,'ID-77'!B33)</f>
        <v>3532.3908630531323</v>
      </c>
      <c r="C26" s="1">
        <f>AVERAGE('ID-23'!B33,'ID-25'!B33,'ID-66'!B33)</f>
        <v>4770.6058471362421</v>
      </c>
      <c r="E26" s="1">
        <v>2.75</v>
      </c>
      <c r="F26" s="1">
        <f>ABS(B26-MAX('ID-41'!B33,'ID-52'!B33,'ID-64'!B33,'ID-74'!B33,'ID-77'!B33))</f>
        <v>1765.0322000806273</v>
      </c>
      <c r="G26" s="1">
        <f>ABS(C26-MAX('ID-23'!B33,'ID-25'!B33,'ID-66'!B33))</f>
        <v>1009.5102407077175</v>
      </c>
      <c r="I26" s="1">
        <v>2.75</v>
      </c>
      <c r="J26" s="1">
        <f>ABS(B26-MIN('ID-41'!B33,'ID-52'!B33,'ID-64'!B33,'ID-74'!B33,'ID-77'!B33))</f>
        <v>1248.3215460478723</v>
      </c>
      <c r="K26" s="1">
        <f>ABS(C26-MIN('ID-23'!B33,'ID-25'!B33,'ID-66'!B33))</f>
        <v>1138.1191862078722</v>
      </c>
    </row>
    <row r="27" spans="1:11" x14ac:dyDescent="0.25">
      <c r="A27" s="1">
        <v>2.875</v>
      </c>
      <c r="B27" s="1">
        <f>AVERAGE('ID-41'!B34,'ID-52'!B34,'ID-64'!B34,'ID-74'!B34,'ID-77'!B34)</f>
        <v>3545.2109694080282</v>
      </c>
      <c r="C27" s="1">
        <f>AVERAGE('ID-23'!B34,'ID-25'!B34,'ID-66'!B34)</f>
        <v>4751.2243660067643</v>
      </c>
      <c r="E27" s="1">
        <v>2.875</v>
      </c>
      <c r="F27" s="1">
        <f>ABS(B27-MAX('ID-41'!B34,'ID-52'!B34,'ID-64'!B34,'ID-74'!B34,'ID-77'!B34))</f>
        <v>1763.984959716372</v>
      </c>
      <c r="G27" s="1">
        <f>ABS(C27-MAX('ID-23'!B34,'ID-25'!B34,'ID-66'!B34))</f>
        <v>975.7472566943361</v>
      </c>
      <c r="I27" s="1">
        <v>2.875</v>
      </c>
      <c r="J27" s="1">
        <f>ABS(B27-MIN('ID-41'!B34,'ID-52'!B34,'ID-64'!B34,'ID-74'!B34,'ID-77'!B34))</f>
        <v>1270.9140269543382</v>
      </c>
      <c r="K27" s="1">
        <f>ABS(C27-MIN('ID-23'!B34,'ID-25'!B34,'ID-66'!B34))</f>
        <v>1151.6742995916643</v>
      </c>
    </row>
    <row r="28" spans="1:11" x14ac:dyDescent="0.25">
      <c r="A28" s="1">
        <v>3</v>
      </c>
      <c r="B28" s="1">
        <f>AVERAGE('ID-41'!B35,'ID-52'!B35,'ID-64'!B35,'ID-74'!B35,'ID-77'!B35)</f>
        <v>3542.9175496068274</v>
      </c>
      <c r="C28" s="1">
        <f>AVERAGE('ID-23'!B35,'ID-25'!B35,'ID-66'!B35)</f>
        <v>4677.1923074146762</v>
      </c>
      <c r="E28" s="1">
        <v>3</v>
      </c>
      <c r="F28" s="1">
        <f>ABS(B28-MAX('ID-41'!B35,'ID-52'!B35,'ID-64'!B35,'ID-74'!B35,'ID-77'!B35))</f>
        <v>1729.0296818793022</v>
      </c>
      <c r="G28" s="1">
        <f>ABS(C28-MAX('ID-23'!B35,'ID-25'!B35,'ID-66'!B35))</f>
        <v>889.57132926778377</v>
      </c>
      <c r="I28" s="1">
        <v>3</v>
      </c>
      <c r="J28" s="1">
        <f>ABS(B28-MIN('ID-41'!B35,'ID-52'!B35,'ID-64'!B35,'ID-74'!B35,'ID-77'!B35))</f>
        <v>1261.2461040968474</v>
      </c>
      <c r="K28" s="1">
        <f>ABS(C28-MIN('ID-23'!B35,'ID-25'!B35,'ID-66'!B35))</f>
        <v>1182.6570422839463</v>
      </c>
    </row>
    <row r="29" spans="1:11" x14ac:dyDescent="0.25">
      <c r="A29" s="1">
        <v>3.125</v>
      </c>
      <c r="B29" s="1">
        <f>AVERAGE('ID-41'!B36,'ID-52'!B36,'ID-64'!B36,'ID-74'!B36,'ID-77'!B36)</f>
        <v>3542.5552026001069</v>
      </c>
      <c r="C29" s="1">
        <f>AVERAGE('ID-23'!B36,'ID-25'!B36,'ID-66'!B36)</f>
        <v>4608.3830058834365</v>
      </c>
      <c r="E29" s="1">
        <v>3.125</v>
      </c>
      <c r="F29" s="1">
        <f>ABS(B29-MAX('ID-41'!B36,'ID-52'!B36,'ID-64'!B36,'ID-74'!B36,'ID-77'!B36))</f>
        <v>1725.9769530395233</v>
      </c>
      <c r="G29" s="1">
        <f>ABS(C29-MAX('ID-23'!B36,'ID-25'!B36,'ID-66'!B36))</f>
        <v>914.7846128433539</v>
      </c>
      <c r="I29" s="1">
        <v>3.125</v>
      </c>
      <c r="J29" s="1">
        <f>ABS(B29-MIN('ID-41'!B36,'ID-52'!B36,'ID-64'!B36,'ID-74'!B36,'ID-77'!B36))</f>
        <v>1257.815854831957</v>
      </c>
      <c r="K29" s="1">
        <f>ABS(C29-MIN('ID-23'!B36,'ID-25'!B36,'ID-66'!B36))</f>
        <v>1156.2703999671962</v>
      </c>
    </row>
    <row r="30" spans="1:11" x14ac:dyDescent="0.25">
      <c r="A30" s="1">
        <v>3.25</v>
      </c>
      <c r="B30" s="1">
        <f>AVERAGE('ID-41'!B37,'ID-52'!B37,'ID-64'!B37,'ID-74'!B37,'ID-77'!B37)</f>
        <v>3585.0086077316819</v>
      </c>
      <c r="C30" s="1">
        <f>AVERAGE('ID-23'!B37,'ID-25'!B37,'ID-66'!B37)</f>
        <v>4547.4002449168602</v>
      </c>
      <c r="E30" s="1">
        <v>3.25</v>
      </c>
      <c r="F30" s="1">
        <f>ABS(B30-MAX('ID-41'!B37,'ID-52'!B37,'ID-64'!B37,'ID-74'!B37,'ID-77'!B37))</f>
        <v>1697.2330149464178</v>
      </c>
      <c r="G30" s="1">
        <f>ABS(C30-MAX('ID-23'!B37,'ID-25'!B37,'ID-66'!B37))</f>
        <v>833.11520606863996</v>
      </c>
      <c r="I30" s="1">
        <v>3.25</v>
      </c>
      <c r="J30" s="1">
        <f>ABS(B30-MIN('ID-41'!B37,'ID-52'!B37,'ID-64'!B37,'ID-74'!B37,'ID-77'!B37))</f>
        <v>1246.1474764053619</v>
      </c>
      <c r="K30" s="1">
        <f>ABS(C30-MIN('ID-23'!B37,'ID-25'!B37,'ID-66'!B37))</f>
        <v>1109.8482657766403</v>
      </c>
    </row>
    <row r="31" spans="1:11" x14ac:dyDescent="0.25">
      <c r="A31" s="1">
        <v>3.375</v>
      </c>
      <c r="B31" s="1">
        <f>AVERAGE('ID-41'!B38,'ID-52'!B38,'ID-64'!B38,'ID-74'!B38,'ID-77'!B38)</f>
        <v>3579.6514080201441</v>
      </c>
      <c r="C31" s="1">
        <f>AVERAGE('ID-23'!B38,'ID-25'!B38,'ID-66'!B38)</f>
        <v>4420.7508511770566</v>
      </c>
      <c r="E31" s="1">
        <v>3.375</v>
      </c>
      <c r="F31" s="1">
        <f>ABS(B31-MAX('ID-41'!B38,'ID-52'!B38,'ID-64'!B38,'ID-74'!B38,'ID-77'!B38))</f>
        <v>1683.9252251886755</v>
      </c>
      <c r="G31" s="1">
        <f>ABS(C31-MAX('ID-23'!B38,'ID-25'!B38,'ID-66'!B38))</f>
        <v>771.96024431637306</v>
      </c>
      <c r="I31" s="1">
        <v>3.375</v>
      </c>
      <c r="J31" s="1">
        <f>ABS(B31-MIN('ID-41'!B38,'ID-52'!B38,'ID-64'!B38,'ID-74'!B38,'ID-77'!B38))</f>
        <v>1212.8171403570841</v>
      </c>
      <c r="K31" s="1">
        <f>ABS(C31-MIN('ID-23'!B38,'ID-25'!B38,'ID-66'!B38))</f>
        <v>1029.1708736265164</v>
      </c>
    </row>
    <row r="32" spans="1:11" x14ac:dyDescent="0.25">
      <c r="A32" s="1">
        <v>3.5</v>
      </c>
      <c r="B32" s="1">
        <f>AVERAGE('ID-41'!B39,'ID-52'!B39,'ID-64'!B39,'ID-74'!B39,'ID-77'!B39)</f>
        <v>3580.5521924969116</v>
      </c>
      <c r="C32" s="1">
        <f>AVERAGE('ID-23'!B39,'ID-25'!B39,'ID-66'!B39)</f>
        <v>4438.098351042966</v>
      </c>
      <c r="E32" s="1">
        <v>3.5</v>
      </c>
      <c r="F32" s="1">
        <f>ABS(B32-MAX('ID-41'!B39,'ID-52'!B39,'ID-64'!B39,'ID-74'!B39,'ID-77'!B39))</f>
        <v>1652.751651780758</v>
      </c>
      <c r="G32" s="1">
        <f>ABS(C32-MAX('ID-23'!B39,'ID-25'!B39,'ID-66'!B39))</f>
        <v>756.34289121058373</v>
      </c>
      <c r="I32" s="1">
        <v>3.5</v>
      </c>
      <c r="J32" s="1">
        <f>ABS(B32-MIN('ID-41'!B39,'ID-52'!B39,'ID-64'!B39,'ID-74'!B39,'ID-77'!B39))</f>
        <v>1206.7591933748918</v>
      </c>
      <c r="K32" s="1">
        <f>ABS(C32-MIN('ID-23'!B39,'ID-25'!B39,'ID-66'!B39))</f>
        <v>1085.383174880626</v>
      </c>
    </row>
    <row r="33" spans="1:11" x14ac:dyDescent="0.25">
      <c r="A33" s="1">
        <v>3.625</v>
      </c>
      <c r="B33" s="1">
        <f>AVERAGE('ID-41'!B40,'ID-52'!B40,'ID-64'!B40,'ID-74'!B40,'ID-77'!B40)</f>
        <v>3575.9895616116019</v>
      </c>
      <c r="C33" s="1">
        <f>AVERAGE('ID-23'!B40,'ID-25'!B40,'ID-66'!B40)</f>
        <v>4357.4838177129832</v>
      </c>
      <c r="E33" s="1">
        <v>3.625</v>
      </c>
      <c r="F33" s="1">
        <f>ABS(B33-MAX('ID-41'!B40,'ID-52'!B40,'ID-64'!B40,'ID-74'!B40,'ID-77'!B40))</f>
        <v>1629.8741862037878</v>
      </c>
      <c r="G33" s="1">
        <f>ABS(C33-MAX('ID-23'!B40,'ID-25'!B40,'ID-66'!B40))</f>
        <v>821.6671405261468</v>
      </c>
      <c r="I33" s="1">
        <v>3.625</v>
      </c>
      <c r="J33" s="1">
        <f>ABS(B33-MIN('ID-41'!B40,'ID-52'!B40,'ID-64'!B40,'ID-74'!B40,'ID-77'!B40))</f>
        <v>1197.9687625386018</v>
      </c>
      <c r="K33" s="1">
        <f>ABS(C33-MIN('ID-23'!B40,'ID-25'!B40,'ID-66'!B40))</f>
        <v>1153.6821378884133</v>
      </c>
    </row>
    <row r="34" spans="1:11" x14ac:dyDescent="0.25">
      <c r="A34" s="1">
        <v>3.75</v>
      </c>
      <c r="B34" s="1">
        <f>AVERAGE('ID-41'!B41,'ID-52'!B41,'ID-64'!B41,'ID-74'!B41,'ID-77'!B41)</f>
        <v>3591.2124872414265</v>
      </c>
      <c r="C34" s="1">
        <f>AVERAGE('ID-23'!B41,'ID-25'!B41,'ID-66'!B41)</f>
        <v>4405.5518727749068</v>
      </c>
      <c r="E34" s="1">
        <v>3.75</v>
      </c>
      <c r="F34" s="1">
        <f>ABS(B34-MAX('ID-41'!B41,'ID-52'!B41,'ID-64'!B41,'ID-74'!B41,'ID-77'!B41))</f>
        <v>1592.8352946193932</v>
      </c>
      <c r="G34" s="1">
        <f>ABS(C34-MAX('ID-23'!B41,'ID-25'!B41,'ID-66'!B41))</f>
        <v>711.41363466945313</v>
      </c>
      <c r="I34" s="1">
        <v>3.75</v>
      </c>
      <c r="J34" s="1">
        <f>ABS(B34-MIN('ID-41'!B41,'ID-52'!B41,'ID-64'!B41,'ID-74'!B41,'ID-77'!B41))</f>
        <v>1201.5541042910263</v>
      </c>
      <c r="K34" s="1">
        <f>ABS(C34-MIN('ID-23'!B41,'ID-25'!B41,'ID-66'!B41))</f>
        <v>1184.8379326340169</v>
      </c>
    </row>
    <row r="35" spans="1:11" x14ac:dyDescent="0.25">
      <c r="A35" s="1">
        <v>3.875</v>
      </c>
      <c r="B35" s="1">
        <f>AVERAGE('ID-41'!B42,'ID-52'!B42,'ID-64'!B42,'ID-74'!B42,'ID-77'!B42)</f>
        <v>3576.3976830452521</v>
      </c>
      <c r="C35" s="1">
        <f>AVERAGE('ID-23'!B42,'ID-25'!B42,'ID-66'!B42)</f>
        <v>4287.0756941743066</v>
      </c>
      <c r="E35" s="1">
        <v>3.875</v>
      </c>
      <c r="F35" s="1">
        <f>ABS(B35-MAX('ID-41'!B42,'ID-52'!B42,'ID-64'!B42,'ID-74'!B42,'ID-77'!B42))</f>
        <v>1592.0893512098482</v>
      </c>
      <c r="G35" s="1">
        <f>ABS(C35-MAX('ID-23'!B42,'ID-25'!B42,'ID-66'!B42))</f>
        <v>649.20216684536354</v>
      </c>
      <c r="I35" s="1">
        <v>3.875</v>
      </c>
      <c r="J35" s="1">
        <f>ABS(B35-MIN('ID-41'!B42,'ID-52'!B42,'ID-64'!B42,'ID-74'!B42,'ID-77'!B42))</f>
        <v>1192.550272956832</v>
      </c>
      <c r="K35" s="1">
        <f>ABS(C35-MIN('ID-23'!B42,'ID-25'!B42,'ID-66'!B42))</f>
        <v>1131.3409474494265</v>
      </c>
    </row>
    <row r="36" spans="1:11" x14ac:dyDescent="0.25">
      <c r="A36" s="1">
        <v>4</v>
      </c>
      <c r="B36" s="1">
        <f>AVERAGE('ID-41'!B43,'ID-52'!B43,'ID-64'!B43,'ID-74'!B43,'ID-77'!B43)</f>
        <v>3561.2673892905923</v>
      </c>
      <c r="C36" s="1">
        <f>AVERAGE('ID-23'!B43,'ID-25'!B43,'ID-66'!B43)</f>
        <v>4252.2401139534668</v>
      </c>
      <c r="E36" s="1">
        <v>4</v>
      </c>
      <c r="F36" s="1">
        <f>ABS(B36-MAX('ID-41'!B43,'ID-52'!B43,'ID-64'!B43,'ID-74'!B43,'ID-77'!B43))</f>
        <v>1654.8606782156276</v>
      </c>
      <c r="G36" s="1">
        <f>ABS(C36-MAX('ID-23'!B43,'ID-25'!B43,'ID-66'!B43))</f>
        <v>834.81067255550352</v>
      </c>
      <c r="I36" s="1">
        <v>4</v>
      </c>
      <c r="J36" s="1">
        <f>ABS(B36-MIN('ID-41'!B43,'ID-52'!B43,'ID-64'!B43,'ID-74'!B43,'ID-77'!B43))</f>
        <v>1158.6649768311522</v>
      </c>
      <c r="K36" s="1">
        <f>ABS(C36-MIN('ID-23'!B43,'ID-25'!B43,'ID-66'!B43))</f>
        <v>1121.4611384647069</v>
      </c>
    </row>
    <row r="37" spans="1:11" x14ac:dyDescent="0.25">
      <c r="A37" s="1">
        <v>4.125</v>
      </c>
      <c r="B37" s="1">
        <f>AVERAGE('ID-41'!B44,'ID-52'!B44,'ID-64'!B44,'ID-74'!B44,'ID-77'!B44)</f>
        <v>3549.1886576873717</v>
      </c>
      <c r="C37" s="1">
        <f>AVERAGE('ID-23'!B44,'ID-25'!B44,'ID-66'!B44)</f>
        <v>4203.0889398030195</v>
      </c>
      <c r="E37" s="1">
        <v>4.125</v>
      </c>
      <c r="F37" s="1">
        <f>ABS(B37-MAX('ID-41'!B44,'ID-52'!B44,'ID-64'!B44,'ID-74'!B44,'ID-77'!B44))</f>
        <v>1633.4003808622779</v>
      </c>
      <c r="G37" s="1">
        <f>ABS(C37-MAX('ID-23'!B44,'ID-25'!B44,'ID-66'!B44))</f>
        <v>734.34375825065035</v>
      </c>
      <c r="I37" s="1">
        <v>4.125</v>
      </c>
      <c r="J37" s="1">
        <f>ABS(B37-MIN('ID-41'!B44,'ID-52'!B44,'ID-64'!B44,'ID-74'!B44,'ID-77'!B44))</f>
        <v>1149.2108985986615</v>
      </c>
      <c r="K37" s="1">
        <f>ABS(C37-MIN('ID-23'!B44,'ID-25'!B44,'ID-66'!B44))</f>
        <v>1071.6233566571896</v>
      </c>
    </row>
    <row r="38" spans="1:11" x14ac:dyDescent="0.25">
      <c r="A38" s="1">
        <v>4.25</v>
      </c>
      <c r="B38" s="1">
        <f>AVERAGE('ID-41'!B45,'ID-52'!B45,'ID-64'!B45,'ID-74'!B45,'ID-77'!B45)</f>
        <v>3549.2489471292984</v>
      </c>
      <c r="C38" s="1">
        <f>AVERAGE('ID-23'!B45,'ID-25'!B45,'ID-66'!B45)</f>
        <v>4160.1895937560594</v>
      </c>
      <c r="E38" s="1">
        <v>4.25</v>
      </c>
      <c r="F38" s="1">
        <f>ABS(B38-MAX('ID-41'!B45,'ID-52'!B45,'ID-64'!B45,'ID-74'!B45,'ID-77'!B45))</f>
        <v>1591.7862746713818</v>
      </c>
      <c r="G38" s="1">
        <f>ABS(C38-MAX('ID-23'!B45,'ID-25'!B45,'ID-66'!B45))</f>
        <v>763.48917397902096</v>
      </c>
      <c r="I38" s="1">
        <v>4.25</v>
      </c>
      <c r="J38" s="1">
        <f>ABS(B38-MIN('ID-41'!B45,'ID-52'!B45,'ID-64'!B45,'ID-74'!B45,'ID-77'!B45))</f>
        <v>1143.5935356232585</v>
      </c>
      <c r="K38" s="1">
        <f>ABS(C38-MIN('ID-23'!B45,'ID-25'!B45,'ID-66'!B45))</f>
        <v>1049.4517237560694</v>
      </c>
    </row>
    <row r="39" spans="1:11" x14ac:dyDescent="0.25">
      <c r="A39" s="1">
        <v>4.375</v>
      </c>
      <c r="B39" s="1">
        <f>AVERAGE('ID-41'!B46,'ID-52'!B46,'ID-64'!B46,'ID-74'!B46,'ID-77'!B46)</f>
        <v>3542.16890993779</v>
      </c>
      <c r="C39" s="1">
        <f>AVERAGE('ID-23'!B46,'ID-25'!B46,'ID-66'!B46)</f>
        <v>4194.2970419923904</v>
      </c>
      <c r="E39" s="1">
        <v>4.375</v>
      </c>
      <c r="F39" s="1">
        <f>ABS(B39-MAX('ID-41'!B46,'ID-52'!B46,'ID-64'!B46,'ID-74'!B46,'ID-77'!B46))</f>
        <v>1580.2166358203503</v>
      </c>
      <c r="G39" s="1">
        <f>ABS(C39-MAX('ID-23'!B46,'ID-25'!B46,'ID-66'!B46))</f>
        <v>697.03122886105939</v>
      </c>
      <c r="I39" s="1">
        <v>4.375</v>
      </c>
      <c r="J39" s="1">
        <f>ABS(B39-MIN('ID-41'!B46,'ID-52'!B46,'ID-64'!B46,'ID-74'!B46,'ID-77'!B46))</f>
        <v>1093.30198985369</v>
      </c>
      <c r="K39" s="1">
        <f>ABS(C39-MIN('ID-23'!B46,'ID-25'!B46,'ID-66'!B46))</f>
        <v>1146.8630947227402</v>
      </c>
    </row>
    <row r="40" spans="1:11" x14ac:dyDescent="0.25">
      <c r="A40" s="1">
        <v>4.5</v>
      </c>
      <c r="B40" s="1">
        <f>AVERAGE('ID-41'!B47,'ID-52'!B47,'ID-64'!B47,'ID-74'!B47,'ID-77'!B47)</f>
        <v>3529.6224429979738</v>
      </c>
      <c r="C40" s="1">
        <f>AVERAGE('ID-23'!B47,'ID-25'!B47,'ID-66'!B47)</f>
        <v>4184.8641278550494</v>
      </c>
      <c r="E40" s="1">
        <v>4.5</v>
      </c>
      <c r="F40" s="1">
        <f>ABS(B40-MAX('ID-41'!B47,'ID-52'!B47,'ID-64'!B47,'ID-74'!B47,'ID-77'!B47))</f>
        <v>1555.3901289725563</v>
      </c>
      <c r="G40" s="1">
        <f>ABS(C40-MAX('ID-23'!B47,'ID-25'!B47,'ID-66'!B47))</f>
        <v>707.22086996940016</v>
      </c>
      <c r="I40" s="1">
        <v>4.5</v>
      </c>
      <c r="J40" s="1">
        <f>ABS(B40-MIN('ID-41'!B47,'ID-52'!B47,'ID-64'!B47,'ID-74'!B47,'ID-77'!B47))</f>
        <v>1075.041956812654</v>
      </c>
      <c r="K40" s="1">
        <f>ABS(C40-MIN('ID-23'!B47,'ID-25'!B47,'ID-66'!B47))</f>
        <v>1139.9992047246096</v>
      </c>
    </row>
    <row r="41" spans="1:11" x14ac:dyDescent="0.25">
      <c r="A41" s="1">
        <v>4.625</v>
      </c>
      <c r="B41" s="1">
        <f>AVERAGE('ID-41'!B48,'ID-52'!B48,'ID-64'!B48,'ID-74'!B48,'ID-77'!B48)</f>
        <v>3516.8799267113245</v>
      </c>
      <c r="C41" s="1">
        <f>AVERAGE('ID-23'!B48,'ID-25'!B48,'ID-66'!B48)</f>
        <v>4203.8233411601832</v>
      </c>
      <c r="E41" s="1">
        <v>4.625</v>
      </c>
      <c r="F41" s="1">
        <f>ABS(B41-MAX('ID-41'!B48,'ID-52'!B48,'ID-64'!B48,'ID-74'!B48,'ID-77'!B48))</f>
        <v>1539.7595261218057</v>
      </c>
      <c r="G41" s="1">
        <f>ABS(C41-MAX('ID-23'!B48,'ID-25'!B48,'ID-66'!B48))</f>
        <v>718.20326552617644</v>
      </c>
      <c r="I41" s="1">
        <v>4.625</v>
      </c>
      <c r="J41" s="1">
        <f>ABS(B41-MIN('ID-41'!B48,'ID-52'!B48,'ID-64'!B48,'ID-74'!B48,'ID-77'!B48))</f>
        <v>1070.4617500018044</v>
      </c>
      <c r="K41" s="1">
        <f>ABS(C41-MIN('ID-23'!B48,'ID-25'!B48,'ID-66'!B48))</f>
        <v>1149.1295524364132</v>
      </c>
    </row>
    <row r="42" spans="1:11" x14ac:dyDescent="0.25">
      <c r="A42" s="1">
        <v>4.75</v>
      </c>
      <c r="B42" s="1">
        <f>AVERAGE('ID-41'!B49,'ID-52'!B49,'ID-64'!B49,'ID-74'!B49,'ID-77'!B49)</f>
        <v>3497.2528476353705</v>
      </c>
      <c r="C42" s="1">
        <f>AVERAGE('ID-23'!B49,'ID-25'!B49,'ID-66'!B49)</f>
        <v>4174.1902091755364</v>
      </c>
      <c r="E42" s="1">
        <v>4.75</v>
      </c>
      <c r="F42" s="1">
        <f>ABS(B42-MAX('ID-41'!B49,'ID-52'!B49,'ID-64'!B49,'ID-74'!B49,'ID-77'!B49))</f>
        <v>1537.6546574150093</v>
      </c>
      <c r="G42" s="1">
        <f>ABS(C42-MAX('ID-23'!B49,'ID-25'!B49,'ID-66'!B49))</f>
        <v>625.44684516659345</v>
      </c>
      <c r="I42" s="1">
        <v>4.75</v>
      </c>
      <c r="J42" s="1">
        <f>ABS(B42-MIN('ID-41'!B49,'ID-52'!B49,'ID-64'!B49,'ID-74'!B49,'ID-77'!B49))</f>
        <v>1044.1227126685303</v>
      </c>
      <c r="K42" s="1">
        <f>ABS(C42-MIN('ID-23'!B49,'ID-25'!B49,'ID-66'!B49))</f>
        <v>1100.7873297497563</v>
      </c>
    </row>
    <row r="43" spans="1:11" x14ac:dyDescent="0.25">
      <c r="A43" s="1">
        <v>4.875</v>
      </c>
      <c r="B43" s="1">
        <f>AVERAGE('ID-41'!B50,'ID-52'!B50,'ID-64'!B50,'ID-74'!B50,'ID-77'!B50)</f>
        <v>3489.6329314618388</v>
      </c>
      <c r="C43" s="1">
        <f>AVERAGE('ID-23'!B50,'ID-25'!B50,'ID-66'!B50)</f>
        <v>4227.5246220562167</v>
      </c>
      <c r="E43" s="1">
        <v>4.875</v>
      </c>
      <c r="F43" s="1">
        <f>ABS(B43-MAX('ID-41'!B50,'ID-52'!B50,'ID-64'!B50,'ID-74'!B50,'ID-77'!B50))</f>
        <v>1529.6953270924314</v>
      </c>
      <c r="G43" s="1">
        <f>ABS(C43-MAX('ID-23'!B50,'ID-25'!B50,'ID-66'!B50))</f>
        <v>678.23058663103347</v>
      </c>
      <c r="I43" s="1">
        <v>4.875</v>
      </c>
      <c r="J43" s="1">
        <f>ABS(B43-MIN('ID-41'!B50,'ID-52'!B50,'ID-64'!B50,'ID-74'!B50,'ID-77'!B50))</f>
        <v>1030.1871642084188</v>
      </c>
      <c r="K43" s="1">
        <f>ABS(C43-MIN('ID-23'!B50,'ID-25'!B50,'ID-66'!B50))</f>
        <v>1115.2693621201765</v>
      </c>
    </row>
    <row r="44" spans="1:11" x14ac:dyDescent="0.25">
      <c r="A44" s="1">
        <v>5</v>
      </c>
      <c r="B44" s="1">
        <f>AVERAGE('ID-41'!B51,'ID-52'!B51,'ID-64'!B51,'ID-74'!B51,'ID-77'!B51)</f>
        <v>3489.9871339930096</v>
      </c>
      <c r="C44" s="1">
        <f>AVERAGE('ID-23'!B51,'ID-25'!B51,'ID-66'!B51)</f>
        <v>4259.6657528488731</v>
      </c>
      <c r="E44" s="1">
        <v>5</v>
      </c>
      <c r="F44" s="1">
        <f>ABS(B44-MAX('ID-41'!B51,'ID-52'!B51,'ID-64'!B51,'ID-74'!B51,'ID-77'!B51))</f>
        <v>1505.2625936778704</v>
      </c>
      <c r="G44" s="1">
        <f>ABS(C44-MAX('ID-23'!B51,'ID-25'!B51,'ID-66'!B51))</f>
        <v>770.40645223576666</v>
      </c>
      <c r="I44" s="1">
        <v>5</v>
      </c>
      <c r="J44" s="1">
        <f>ABS(B44-MIN('ID-41'!B51,'ID-52'!B51,'ID-64'!B51,'ID-74'!B51,'ID-77'!B51))</f>
        <v>1033.1401579326798</v>
      </c>
      <c r="K44" s="1">
        <f>ABS(C44-MIN('ID-23'!B51,'ID-25'!B51,'ID-66'!B51))</f>
        <v>1106.7529256260032</v>
      </c>
    </row>
    <row r="45" spans="1:11" x14ac:dyDescent="0.25">
      <c r="A45" s="1">
        <v>5.125</v>
      </c>
      <c r="B45" s="1">
        <f>AVERAGE('ID-41'!B52,'ID-52'!B52,'ID-64'!B52,'ID-74'!B52,'ID-77'!B52)</f>
        <v>3478.6710791791179</v>
      </c>
      <c r="C45" s="1">
        <f>AVERAGE('ID-23'!B52,'ID-25'!B52,'ID-66'!B52)</f>
        <v>4267.7786252472297</v>
      </c>
      <c r="E45" s="1">
        <v>5.125</v>
      </c>
      <c r="F45" s="1">
        <f>ABS(B45-MAX('ID-41'!B52,'ID-52'!B52,'ID-64'!B52,'ID-74'!B52,'ID-77'!B52))</f>
        <v>1469.5173583495721</v>
      </c>
      <c r="G45" s="1">
        <f>ABS(C45-MAX('ID-23'!B52,'ID-25'!B52,'ID-66'!B52))</f>
        <v>734.15068477626028</v>
      </c>
      <c r="I45" s="1">
        <v>5.125</v>
      </c>
      <c r="J45" s="1">
        <f>ABS(B45-MIN('ID-41'!B52,'ID-52'!B52,'ID-64'!B52,'ID-74'!B52,'ID-77'!B52))</f>
        <v>1050.2695249208778</v>
      </c>
      <c r="K45" s="1">
        <f>ABS(C45-MIN('ID-23'!B52,'ID-25'!B52,'ID-66'!B52))</f>
        <v>1104.8151903460198</v>
      </c>
    </row>
    <row r="46" spans="1:11" x14ac:dyDescent="0.25">
      <c r="A46" s="1">
        <v>5.25</v>
      </c>
      <c r="B46" s="1">
        <f>AVERAGE('ID-41'!B53,'ID-52'!B53,'ID-64'!B53,'ID-74'!B53,'ID-77'!B53)</f>
        <v>3460.8169276315703</v>
      </c>
      <c r="C46" s="1">
        <f>AVERAGE('ID-23'!B53,'ID-25'!B53,'ID-66'!B53)</f>
        <v>4268.4517042320967</v>
      </c>
      <c r="E46" s="1">
        <v>5.25</v>
      </c>
      <c r="F46" s="1">
        <f>ABS(B46-MAX('ID-41'!B53,'ID-52'!B53,'ID-64'!B53,'ID-74'!B53,'ID-77'!B53))</f>
        <v>1524.8356139601001</v>
      </c>
      <c r="G46" s="1">
        <f>ABS(C46-MAX('ID-23'!B53,'ID-25'!B53,'ID-66'!B53))</f>
        <v>690.20449582766287</v>
      </c>
      <c r="I46" s="1">
        <v>5.25</v>
      </c>
      <c r="J46" s="1">
        <f>ABS(B46-MIN('ID-41'!B53,'ID-52'!B53,'ID-64'!B53,'ID-74'!B53,'ID-77'!B53))</f>
        <v>1110.2242524526901</v>
      </c>
      <c r="K46" s="1">
        <f>ABS(C46-MIN('ID-23'!B53,'ID-25'!B53,'ID-66'!B53))</f>
        <v>1108.8678011082366</v>
      </c>
    </row>
    <row r="47" spans="1:11" x14ac:dyDescent="0.25">
      <c r="A47" s="1">
        <v>5.375</v>
      </c>
      <c r="B47" s="1">
        <f>AVERAGE('ID-41'!B54,'ID-52'!B54,'ID-64'!B54,'ID-74'!B54,'ID-77'!B54)</f>
        <v>3457.1527084682143</v>
      </c>
      <c r="C47" s="1">
        <f>AVERAGE('ID-23'!B54,'ID-25'!B54,'ID-66'!B54)</f>
        <v>4265.8599800728107</v>
      </c>
      <c r="E47" s="1">
        <v>5.375</v>
      </c>
      <c r="F47" s="1">
        <f>ABS(B47-MAX('ID-41'!B54,'ID-52'!B54,'ID-64'!B54,'ID-74'!B54,'ID-77'!B54))</f>
        <v>1561.543874596046</v>
      </c>
      <c r="G47" s="1">
        <f>ABS(C47-MAX('ID-23'!B54,'ID-25'!B54,'ID-66'!B54))</f>
        <v>701.49296149671954</v>
      </c>
      <c r="I47" s="1">
        <v>5.375</v>
      </c>
      <c r="J47" s="1">
        <f>ABS(B47-MIN('ID-41'!B54,'ID-52'!B54,'ID-64'!B54,'ID-74'!B54,'ID-77'!B54))</f>
        <v>1142.5278076814643</v>
      </c>
      <c r="K47" s="1">
        <f>ABS(C47-MIN('ID-23'!B54,'ID-25'!B54,'ID-66'!B54))</f>
        <v>1107.2929674361308</v>
      </c>
    </row>
    <row r="48" spans="1:11" x14ac:dyDescent="0.25">
      <c r="A48" s="1">
        <v>5.5</v>
      </c>
      <c r="B48" s="1">
        <f>AVERAGE('ID-41'!B55,'ID-52'!B55,'ID-64'!B55,'ID-74'!B55,'ID-77'!B55)</f>
        <v>3432.8048267449717</v>
      </c>
      <c r="C48" s="1">
        <f>AVERAGE('ID-23'!B55,'ID-25'!B55,'ID-66'!B55)</f>
        <v>4374.7258476659963</v>
      </c>
      <c r="E48" s="1">
        <v>5.5</v>
      </c>
      <c r="F48" s="1">
        <f>ABS(B48-MAX('ID-41'!B55,'ID-52'!B55,'ID-64'!B55,'ID-74'!B55,'ID-77'!B55))</f>
        <v>1616.9483214172083</v>
      </c>
      <c r="G48" s="1">
        <f>ABS(C48-MAX('ID-23'!B55,'ID-25'!B55,'ID-66'!B55))</f>
        <v>665.21223809995354</v>
      </c>
      <c r="I48" s="1">
        <v>5.5</v>
      </c>
      <c r="J48" s="1">
        <f>ABS(B48-MIN('ID-41'!B55,'ID-52'!B55,'ID-64'!B55,'ID-74'!B55,'ID-77'!B55))</f>
        <v>1239.6055889153417</v>
      </c>
      <c r="K48" s="1">
        <f>ABS(C48-MIN('ID-23'!B55,'ID-25'!B55,'ID-66'!B55))</f>
        <v>1177.3544347833863</v>
      </c>
    </row>
    <row r="49" spans="1:11" x14ac:dyDescent="0.25">
      <c r="A49" s="1">
        <v>5.625</v>
      </c>
      <c r="B49" s="1">
        <f>AVERAGE('ID-41'!B56,'ID-52'!B56,'ID-64'!B56,'ID-74'!B56,'ID-77'!B56)</f>
        <v>3432.6269642406464</v>
      </c>
      <c r="C49" s="1">
        <f>AVERAGE('ID-23'!B56,'ID-25'!B56,'ID-66'!B56)</f>
        <v>4326.7671406741101</v>
      </c>
      <c r="E49" s="1">
        <v>5.625</v>
      </c>
      <c r="F49" s="1">
        <f>ABS(B49-MAX('ID-41'!B56,'ID-52'!B56,'ID-64'!B56,'ID-74'!B56,'ID-77'!B56))</f>
        <v>1661.8446820951435</v>
      </c>
      <c r="G49" s="1">
        <f>ABS(C49-MAX('ID-23'!B56,'ID-25'!B56,'ID-66'!B56))</f>
        <v>649.53319694161019</v>
      </c>
      <c r="I49" s="1">
        <v>5.625</v>
      </c>
      <c r="J49" s="1">
        <f>ABS(B49-MIN('ID-41'!B56,'ID-52'!B56,'ID-64'!B56,'ID-74'!B56,'ID-77'!B56))</f>
        <v>1264.7161360409564</v>
      </c>
      <c r="K49" s="1">
        <f>ABS(C49-MIN('ID-23'!B56,'ID-25'!B56,'ID-66'!B56))</f>
        <v>1120.5652002051802</v>
      </c>
    </row>
    <row r="50" spans="1:11" x14ac:dyDescent="0.25">
      <c r="A50" s="1">
        <v>5.75</v>
      </c>
      <c r="B50" s="1">
        <f>AVERAGE('ID-41'!B57,'ID-52'!B57,'ID-64'!B57,'ID-74'!B57,'ID-77'!B57)</f>
        <v>3436.7278700331044</v>
      </c>
      <c r="C50" s="1">
        <f>AVERAGE('ID-23'!B57,'ID-25'!B57,'ID-66'!B57)</f>
        <v>4334.4035046281724</v>
      </c>
      <c r="E50" s="1">
        <v>5.75</v>
      </c>
      <c r="F50" s="1">
        <f>ABS(B50-MAX('ID-41'!B57,'ID-52'!B57,'ID-64'!B57,'ID-74'!B57,'ID-77'!B57))</f>
        <v>1670.2795467054457</v>
      </c>
      <c r="G50" s="1">
        <f>ABS(C50-MAX('ID-23'!B57,'ID-25'!B57,'ID-66'!B57))</f>
        <v>723.82838110473767</v>
      </c>
      <c r="I50" s="1">
        <v>5.75</v>
      </c>
      <c r="J50" s="1">
        <f>ABS(B50-MIN('ID-41'!B57,'ID-52'!B57,'ID-64'!B57,'ID-74'!B57,'ID-77'!B57))</f>
        <v>1294.3052889936544</v>
      </c>
      <c r="K50" s="1">
        <f>ABS(C50-MIN('ID-23'!B57,'ID-25'!B57,'ID-66'!B57))</f>
        <v>1113.4624823674626</v>
      </c>
    </row>
    <row r="51" spans="1:11" x14ac:dyDescent="0.25">
      <c r="A51" s="1">
        <v>5.875</v>
      </c>
      <c r="B51" s="1">
        <f>AVERAGE('ID-41'!B58,'ID-52'!B58,'ID-64'!B58,'ID-74'!B58,'ID-77'!B58)</f>
        <v>3434.0214319159518</v>
      </c>
      <c r="C51" s="1">
        <f>AVERAGE('ID-23'!B58,'ID-25'!B58,'ID-66'!B58)</f>
        <v>4271.6381014333201</v>
      </c>
      <c r="E51" s="1">
        <v>5.875</v>
      </c>
      <c r="F51" s="1">
        <f>ABS(B51-MAX('ID-41'!B58,'ID-52'!B58,'ID-64'!B58,'ID-74'!B58,'ID-77'!B58))</f>
        <v>1680.6237286045284</v>
      </c>
      <c r="G51" s="1">
        <f>ABS(C51-MAX('ID-23'!B58,'ID-25'!B58,'ID-66'!B58))</f>
        <v>669.30333436595993</v>
      </c>
      <c r="I51" s="1">
        <v>5.875</v>
      </c>
      <c r="J51" s="1">
        <f>ABS(B51-MIN('ID-41'!B58,'ID-52'!B58,'ID-64'!B58,'ID-74'!B58,'ID-77'!B58))</f>
        <v>1305.3174946039617</v>
      </c>
      <c r="K51" s="1">
        <f>ABS(C51-MIN('ID-23'!B58,'ID-25'!B58,'ID-66'!B58))</f>
        <v>1062.6982672957602</v>
      </c>
    </row>
    <row r="52" spans="1:11" x14ac:dyDescent="0.25">
      <c r="A52" s="1">
        <v>6</v>
      </c>
      <c r="B52" s="1">
        <f>AVERAGE('ID-41'!B59,'ID-52'!B59,'ID-64'!B59,'ID-74'!B59,'ID-77'!B59)</f>
        <v>3450.943434285964</v>
      </c>
      <c r="C52" s="1">
        <f>AVERAGE('ID-23'!B59,'ID-25'!B59,'ID-66'!B59)</f>
        <v>4232.1892341113698</v>
      </c>
      <c r="E52" s="1">
        <v>6</v>
      </c>
      <c r="F52" s="1">
        <f>ABS(B52-MAX('ID-41'!B59,'ID-52'!B59,'ID-64'!B59,'ID-74'!B59,'ID-77'!B59))</f>
        <v>1651.2195772937057</v>
      </c>
      <c r="G52" s="1">
        <f>ABS(C52-MAX('ID-23'!B59,'ID-25'!B59,'ID-66'!B59))</f>
        <v>559.99141410666016</v>
      </c>
      <c r="I52" s="1">
        <v>6</v>
      </c>
      <c r="J52" s="1">
        <f>ABS(B52-MIN('ID-41'!B59,'ID-52'!B59,'ID-64'!B59,'ID-74'!B59,'ID-77'!B59))</f>
        <v>1346.790833149114</v>
      </c>
      <c r="K52" s="1">
        <f>ABS(C52-MIN('ID-23'!B59,'ID-25'!B59,'ID-66'!B59))</f>
        <v>980.51381355191006</v>
      </c>
    </row>
    <row r="53" spans="1:11" x14ac:dyDescent="0.25">
      <c r="A53" s="1">
        <v>6.125</v>
      </c>
      <c r="B53" s="1">
        <f>AVERAGE('ID-41'!B60,'ID-52'!B60,'ID-64'!B60,'ID-74'!B60,'ID-77'!B60)</f>
        <v>3459.2952015459605</v>
      </c>
      <c r="C53" s="1">
        <f>AVERAGE('ID-23'!B60,'ID-25'!B60,'ID-66'!B60)</f>
        <v>4255.2920417608993</v>
      </c>
      <c r="E53" s="1">
        <v>6.125</v>
      </c>
      <c r="F53" s="1">
        <f>ABS(B53-MAX('ID-41'!B60,'ID-52'!B60,'ID-64'!B60,'ID-74'!B60,'ID-77'!B60))</f>
        <v>1629.7662356505698</v>
      </c>
      <c r="G53" s="1">
        <f>ABS(C53-MAX('ID-23'!B60,'ID-25'!B60,'ID-66'!B60))</f>
        <v>604.93660293602079</v>
      </c>
      <c r="I53" s="1">
        <v>6.125</v>
      </c>
      <c r="J53" s="1">
        <f>ABS(B53-MIN('ID-41'!B60,'ID-52'!B60,'ID-64'!B60,'ID-74'!B60,'ID-77'!B60))</f>
        <v>1352.8918548814704</v>
      </c>
      <c r="K53" s="1">
        <f>ABS(C53-MIN('ID-23'!B60,'ID-25'!B60,'ID-66'!B60))</f>
        <v>982.42477131517944</v>
      </c>
    </row>
    <row r="54" spans="1:11" x14ac:dyDescent="0.25">
      <c r="A54" s="1">
        <v>6.25</v>
      </c>
      <c r="B54" s="1">
        <f>AVERAGE('ID-41'!B61,'ID-52'!B61,'ID-64'!B61,'ID-74'!B61,'ID-77'!B61)</f>
        <v>3454.1426416044897</v>
      </c>
      <c r="C54" s="1">
        <f>AVERAGE('ID-23'!B61,'ID-25'!B61,'ID-66'!B61)</f>
        <v>4243.9611970748874</v>
      </c>
      <c r="E54" s="1">
        <v>6.25</v>
      </c>
      <c r="F54" s="1">
        <f>ABS(B54-MAX('ID-41'!B61,'ID-52'!B61,'ID-64'!B61,'ID-74'!B61,'ID-77'!B61))</f>
        <v>1616.7077210776606</v>
      </c>
      <c r="G54" s="1">
        <f>ABS(C54-MAX('ID-23'!B61,'ID-25'!B61,'ID-66'!B61))</f>
        <v>526.3217307392124</v>
      </c>
      <c r="I54" s="1">
        <v>6.25</v>
      </c>
      <c r="J54" s="1">
        <f>ABS(B54-MIN('ID-41'!B61,'ID-52'!B61,'ID-64'!B61,'ID-74'!B61,'ID-77'!B61))</f>
        <v>1369.6365072505896</v>
      </c>
      <c r="K54" s="1">
        <f>ABS(C54-MIN('ID-23'!B61,'ID-25'!B61,'ID-66'!B61))</f>
        <v>898.27571523086726</v>
      </c>
    </row>
    <row r="55" spans="1:11" x14ac:dyDescent="0.25">
      <c r="A55" s="1">
        <v>6.375</v>
      </c>
      <c r="B55" s="1">
        <f>AVERAGE('ID-41'!B62,'ID-52'!B62,'ID-64'!B62,'ID-74'!B62,'ID-77'!B62)</f>
        <v>3444.8366201505282</v>
      </c>
      <c r="C55" s="1">
        <f>AVERAGE('ID-23'!B62,'ID-25'!B62,'ID-66'!B62)</f>
        <v>4286.5367846856498</v>
      </c>
      <c r="E55" s="1">
        <v>6.375</v>
      </c>
      <c r="F55" s="1">
        <f>ABS(B55-MAX('ID-41'!B62,'ID-52'!B62,'ID-64'!B62,'ID-74'!B62,'ID-77'!B62))</f>
        <v>1623.0139246525218</v>
      </c>
      <c r="G55" s="1">
        <f>ABS(C55-MAX('ID-23'!B62,'ID-25'!B62,'ID-66'!B62))</f>
        <v>472.75280791373007</v>
      </c>
      <c r="I55" s="1">
        <v>6.375</v>
      </c>
      <c r="J55" s="1">
        <f>ABS(B55-MIN('ID-41'!B62,'ID-52'!B62,'ID-64'!B62,'ID-74'!B62,'ID-77'!B62))</f>
        <v>1368.6110740566082</v>
      </c>
      <c r="K55" s="1">
        <f>ABS(C55-MIN('ID-23'!B62,'ID-25'!B62,'ID-66'!B62))</f>
        <v>873.01420371831955</v>
      </c>
    </row>
    <row r="56" spans="1:11" x14ac:dyDescent="0.25">
      <c r="A56" s="1">
        <v>6.5</v>
      </c>
      <c r="B56" s="1">
        <f>AVERAGE('ID-41'!B63,'ID-52'!B63,'ID-64'!B63,'ID-74'!B63,'ID-77'!B63)</f>
        <v>3445.6171012681057</v>
      </c>
      <c r="C56" s="1">
        <f>AVERAGE('ID-23'!B63,'ID-25'!B63,'ID-66'!B63)</f>
        <v>4346.8161241702865</v>
      </c>
      <c r="E56" s="1">
        <v>6.5</v>
      </c>
      <c r="F56" s="1">
        <f>ABS(B56-MAX('ID-41'!B63,'ID-52'!B63,'ID-64'!B63,'ID-74'!B63,'ID-77'!B63))</f>
        <v>1634.047398727454</v>
      </c>
      <c r="G56" s="1">
        <f>ABS(C56-MAX('ID-23'!B63,'ID-25'!B63,'ID-66'!B63))</f>
        <v>458.16406446053315</v>
      </c>
      <c r="I56" s="1">
        <v>6.5</v>
      </c>
      <c r="J56" s="1">
        <f>ABS(B56-MIN('ID-41'!B63,'ID-52'!B63,'ID-64'!B63,'ID-74'!B63,'ID-77'!B63))</f>
        <v>1378.0559638343957</v>
      </c>
      <c r="K56" s="1">
        <f>ABS(C56-MIN('ID-23'!B63,'ID-25'!B63,'ID-66'!B63))</f>
        <v>907.46690841022655</v>
      </c>
    </row>
    <row r="57" spans="1:11" x14ac:dyDescent="0.25">
      <c r="A57" s="1">
        <v>6.625</v>
      </c>
      <c r="B57" s="1">
        <f>AVERAGE('ID-41'!B64,'ID-52'!B64,'ID-64'!B64,'ID-74'!B64,'ID-77'!B64)</f>
        <v>3456.090604239912</v>
      </c>
      <c r="C57" s="1">
        <f>AVERAGE('ID-23'!B64,'ID-25'!B64,'ID-66'!B64)</f>
        <v>4328.4571910034665</v>
      </c>
      <c r="E57" s="1">
        <v>6.625</v>
      </c>
      <c r="F57" s="1">
        <f>ABS(B57-MAX('ID-41'!B64,'ID-52'!B64,'ID-64'!B64,'ID-74'!B64,'ID-77'!B64))</f>
        <v>1648.0861717968983</v>
      </c>
      <c r="G57" s="1">
        <f>ABS(C57-MAX('ID-23'!B64,'ID-25'!B64,'ID-66'!B64))</f>
        <v>500.85689588392324</v>
      </c>
      <c r="I57" s="1">
        <v>6.625</v>
      </c>
      <c r="J57" s="1">
        <f>ABS(B57-MIN('ID-41'!B64,'ID-52'!B64,'ID-64'!B64,'ID-74'!B64,'ID-77'!B64))</f>
        <v>1363.4452615291921</v>
      </c>
      <c r="K57" s="1">
        <f>ABS(C57-MIN('ID-23'!B64,'ID-25'!B64,'ID-66'!B64))</f>
        <v>908.61701448713666</v>
      </c>
    </row>
    <row r="58" spans="1:11" x14ac:dyDescent="0.25">
      <c r="A58" s="1">
        <v>6.75</v>
      </c>
      <c r="B58" s="1">
        <f>AVERAGE('ID-41'!B65,'ID-52'!B65,'ID-64'!B65,'ID-74'!B65,'ID-77'!B65)</f>
        <v>3461.2118208005936</v>
      </c>
      <c r="C58" s="1">
        <f>AVERAGE('ID-23'!B65,'ID-25'!B65,'ID-66'!B65)</f>
        <v>4358.7122760859129</v>
      </c>
      <c r="E58" s="1">
        <v>6.75</v>
      </c>
      <c r="F58" s="1">
        <f>ABS(B58-MAX('ID-41'!B65,'ID-52'!B65,'ID-64'!B65,'ID-74'!B65,'ID-77'!B65))</f>
        <v>1648.6193843477463</v>
      </c>
      <c r="G58" s="1">
        <f>ABS(C58-MAX('ID-23'!B65,'ID-25'!B65,'ID-66'!B65))</f>
        <v>516.88136121600746</v>
      </c>
      <c r="I58" s="1">
        <v>6.75</v>
      </c>
      <c r="J58" s="1">
        <f>ABS(B58-MIN('ID-41'!B65,'ID-52'!B65,'ID-64'!B65,'ID-74'!B65,'ID-77'!B65))</f>
        <v>1372.0517524161637</v>
      </c>
      <c r="K58" s="1">
        <f>ABS(C58-MIN('ID-23'!B65,'ID-25'!B65,'ID-66'!B65))</f>
        <v>910.16308368900309</v>
      </c>
    </row>
    <row r="59" spans="1:11" x14ac:dyDescent="0.25">
      <c r="A59" s="1">
        <v>6.875</v>
      </c>
      <c r="B59" s="1">
        <f>AVERAGE('ID-41'!B66,'ID-52'!B66,'ID-64'!B66,'ID-74'!B66,'ID-77'!B66)</f>
        <v>3469.6713468551657</v>
      </c>
      <c r="C59" s="1">
        <f>AVERAGE('ID-23'!B66,'ID-25'!B66,'ID-66'!B66)</f>
        <v>4343.1474212482835</v>
      </c>
      <c r="E59" s="1">
        <v>6.875</v>
      </c>
      <c r="F59" s="1">
        <f>ABS(B59-MAX('ID-41'!B66,'ID-52'!B66,'ID-64'!B66,'ID-74'!B66,'ID-77'!B66))</f>
        <v>1660.0975011204041</v>
      </c>
      <c r="G59" s="1">
        <f>ABS(C59-MAX('ID-23'!B66,'ID-25'!B66,'ID-66'!B66))</f>
        <v>501.90827690689639</v>
      </c>
      <c r="I59" s="1">
        <v>6.875</v>
      </c>
      <c r="J59" s="1">
        <f>ABS(B59-MIN('ID-41'!B66,'ID-52'!B66,'ID-64'!B66,'ID-74'!B66,'ID-77'!B66))</f>
        <v>1370.2776382598058</v>
      </c>
      <c r="K59" s="1">
        <f>ABS(C59-MIN('ID-23'!B66,'ID-25'!B66,'ID-66'!B66))</f>
        <v>867.69267015886362</v>
      </c>
    </row>
    <row r="60" spans="1:11" x14ac:dyDescent="0.25">
      <c r="A60" s="1">
        <v>7</v>
      </c>
      <c r="B60" s="1">
        <f>AVERAGE('ID-41'!B67,'ID-52'!B67,'ID-64'!B67,'ID-74'!B67,'ID-77'!B67)</f>
        <v>3457.0333190470155</v>
      </c>
      <c r="C60" s="1">
        <f>AVERAGE('ID-23'!B67,'ID-25'!B67,'ID-66'!B67)</f>
        <v>4342.1626829425732</v>
      </c>
      <c r="E60" s="1">
        <v>7</v>
      </c>
      <c r="F60" s="1">
        <f>ABS(B60-MAX('ID-41'!B67,'ID-52'!B67,'ID-64'!B67,'ID-74'!B67,'ID-77'!B67))</f>
        <v>1590.6947363336949</v>
      </c>
      <c r="G60" s="1">
        <f>ABS(C60-MAX('ID-23'!B67,'ID-25'!B67,'ID-66'!B67))</f>
        <v>524.24781086518669</v>
      </c>
      <c r="I60" s="1">
        <v>7</v>
      </c>
      <c r="J60" s="1">
        <f>ABS(B60-MIN('ID-41'!B67,'ID-52'!B67,'ID-64'!B67,'ID-74'!B67,'ID-77'!B67))</f>
        <v>1342.1571476004456</v>
      </c>
      <c r="K60" s="1">
        <f>ABS(C60-MIN('ID-23'!B67,'ID-25'!B67,'ID-66'!B67))</f>
        <v>880.83843070213334</v>
      </c>
    </row>
    <row r="61" spans="1:11" x14ac:dyDescent="0.25">
      <c r="A61" s="1">
        <v>7.125</v>
      </c>
      <c r="B61" s="1">
        <f>AVERAGE('ID-41'!B68,'ID-52'!B68,'ID-64'!B68,'ID-74'!B68,'ID-77'!B68)</f>
        <v>3452.7906829739718</v>
      </c>
      <c r="C61" s="1">
        <f>AVERAGE('ID-23'!B68,'ID-25'!B68,'ID-66'!B68)</f>
        <v>4336.7172152367775</v>
      </c>
      <c r="E61" s="1">
        <v>7.125</v>
      </c>
      <c r="F61" s="1">
        <f>ABS(B61-MAX('ID-41'!B68,'ID-52'!B68,'ID-64'!B68,'ID-74'!B68,'ID-77'!B68))</f>
        <v>1606.8048028431181</v>
      </c>
      <c r="G61" s="1">
        <f>ABS(C61-MAX('ID-23'!B68,'ID-25'!B68,'ID-66'!B68))</f>
        <v>570.59573711997291</v>
      </c>
      <c r="I61" s="1">
        <v>7.125</v>
      </c>
      <c r="J61" s="1">
        <f>ABS(B61-MIN('ID-41'!B68,'ID-52'!B68,'ID-64'!B68,'ID-74'!B68,'ID-77'!B68))</f>
        <v>1312.2225876534717</v>
      </c>
      <c r="K61" s="1">
        <f>ABS(C61-MIN('ID-23'!B68,'ID-25'!B68,'ID-66'!B68))</f>
        <v>886.38395605709729</v>
      </c>
    </row>
    <row r="62" spans="1:11" x14ac:dyDescent="0.25">
      <c r="A62" s="1">
        <v>7.25</v>
      </c>
      <c r="B62" s="1">
        <f>AVERAGE('ID-41'!B69,'ID-52'!B69,'ID-64'!B69,'ID-74'!B69,'ID-77'!B69)</f>
        <v>3434.7589771833941</v>
      </c>
      <c r="C62" s="1">
        <f>AVERAGE('ID-23'!B69,'ID-25'!B69,'ID-66'!B69)</f>
        <v>4328.7408238952003</v>
      </c>
      <c r="E62" s="1">
        <v>7.25</v>
      </c>
      <c r="F62" s="1">
        <f>ABS(B62-MAX('ID-41'!B69,'ID-52'!B69,'ID-64'!B69,'ID-74'!B69,'ID-77'!B69))</f>
        <v>1574.5240991248461</v>
      </c>
      <c r="G62" s="1">
        <f>ABS(C62-MAX('ID-23'!B69,'ID-25'!B69,'ID-66'!B69))</f>
        <v>637.89963507702942</v>
      </c>
      <c r="I62" s="1">
        <v>7.25</v>
      </c>
      <c r="J62" s="1">
        <f>ABS(B62-MIN('ID-41'!B69,'ID-52'!B69,'ID-64'!B69,'ID-74'!B69,'ID-77'!B69))</f>
        <v>1288.0832263552843</v>
      </c>
      <c r="K62" s="1">
        <f>ABS(C62-MIN('ID-23'!B69,'ID-25'!B69,'ID-66'!B69))</f>
        <v>919.12990964190021</v>
      </c>
    </row>
    <row r="63" spans="1:11" x14ac:dyDescent="0.25">
      <c r="A63" s="1">
        <v>7.375</v>
      </c>
      <c r="B63" s="1">
        <f>AVERAGE('ID-41'!B70,'ID-52'!B70,'ID-64'!B70,'ID-74'!B70,'ID-77'!B70)</f>
        <v>3423.6172996616165</v>
      </c>
      <c r="C63" s="1">
        <f>AVERAGE('ID-23'!B70,'ID-25'!B70,'ID-66'!B70)</f>
        <v>4346.1935129134636</v>
      </c>
      <c r="E63" s="1">
        <v>7.375</v>
      </c>
      <c r="F63" s="1">
        <f>ABS(B63-MAX('ID-41'!B70,'ID-52'!B70,'ID-64'!B70,'ID-74'!B70,'ID-77'!B70))</f>
        <v>1525.694815466974</v>
      </c>
      <c r="G63" s="1">
        <f>ABS(C63-MAX('ID-23'!B70,'ID-25'!B70,'ID-66'!B70))</f>
        <v>710.02384882551632</v>
      </c>
      <c r="I63" s="1">
        <v>7.375</v>
      </c>
      <c r="J63" s="1">
        <f>ABS(B63-MIN('ID-41'!B70,'ID-52'!B70,'ID-64'!B70,'ID-74'!B70,'ID-77'!B70))</f>
        <v>1272.4426451599666</v>
      </c>
      <c r="K63" s="1">
        <f>ABS(C63-MIN('ID-23'!B70,'ID-25'!B70,'ID-66'!B70))</f>
        <v>955.30048950413357</v>
      </c>
    </row>
    <row r="64" spans="1:11" x14ac:dyDescent="0.25">
      <c r="A64" s="1">
        <v>7.5</v>
      </c>
      <c r="B64" s="1">
        <f>AVERAGE('ID-41'!B71,'ID-52'!B71,'ID-64'!B71,'ID-74'!B71,'ID-77'!B71)</f>
        <v>3427.8490126668162</v>
      </c>
      <c r="C64" s="1">
        <f>AVERAGE('ID-23'!B71,'ID-25'!B71,'ID-66'!B71)</f>
        <v>4352.969004923717</v>
      </c>
      <c r="E64" s="1">
        <v>7.5</v>
      </c>
      <c r="F64" s="1">
        <f>ABS(B64-MAX('ID-41'!B71,'ID-52'!B71,'ID-64'!B71,'ID-74'!B71,'ID-77'!B71))</f>
        <v>1505.7881388557939</v>
      </c>
      <c r="G64" s="1">
        <f>ABS(C64-MAX('ID-23'!B71,'ID-25'!B71,'ID-66'!B71))</f>
        <v>722.06543770842291</v>
      </c>
      <c r="I64" s="1">
        <v>7.5</v>
      </c>
      <c r="J64" s="1">
        <f>ABS(B64-MIN('ID-41'!B71,'ID-52'!B71,'ID-64'!B71,'ID-74'!B71,'ID-77'!B71))</f>
        <v>1219.8393375637061</v>
      </c>
      <c r="K64" s="1">
        <f>ABS(C64-MIN('ID-23'!B71,'ID-25'!B71,'ID-66'!B71))</f>
        <v>934.32625050483693</v>
      </c>
    </row>
    <row r="65" spans="1:11" x14ac:dyDescent="0.25">
      <c r="A65" s="1">
        <v>7.625</v>
      </c>
      <c r="B65" s="1">
        <f>AVERAGE('ID-41'!B72,'ID-52'!B72,'ID-64'!B72,'ID-74'!B72,'ID-77'!B72)</f>
        <v>3413.9572839571542</v>
      </c>
      <c r="C65" s="1">
        <f>AVERAGE('ID-23'!B72,'ID-25'!B72,'ID-66'!B72)</f>
        <v>4428.5254661333365</v>
      </c>
      <c r="E65" s="1">
        <v>7.625</v>
      </c>
      <c r="F65" s="1">
        <f>ABS(B65-MAX('ID-41'!B72,'ID-52'!B72,'ID-64'!B72,'ID-74'!B72,'ID-77'!B72))</f>
        <v>1519.0584316871859</v>
      </c>
      <c r="G65" s="1">
        <f>ABS(C65-MAX('ID-23'!B72,'ID-25'!B72,'ID-66'!B72))</f>
        <v>768.46820114373349</v>
      </c>
      <c r="I65" s="1">
        <v>7.625</v>
      </c>
      <c r="J65" s="1">
        <f>ABS(B65-MIN('ID-41'!B72,'ID-52'!B72,'ID-64'!B72,'ID-74'!B72,'ID-77'!B72))</f>
        <v>1189.4022215875343</v>
      </c>
      <c r="K65" s="1">
        <f>ABS(C65-MIN('ID-23'!B72,'ID-25'!B72,'ID-66'!B72))</f>
        <v>989.66864591238664</v>
      </c>
    </row>
    <row r="66" spans="1:11" x14ac:dyDescent="0.25">
      <c r="A66" s="1">
        <v>7.75</v>
      </c>
      <c r="B66" s="1">
        <f>AVERAGE('ID-41'!B73,'ID-52'!B73,'ID-64'!B73,'ID-74'!B73,'ID-77'!B73)</f>
        <v>3418.2106981245365</v>
      </c>
      <c r="C66" s="1">
        <f>AVERAGE('ID-23'!B73,'ID-25'!B73,'ID-66'!B73)</f>
        <v>4455.7594335550129</v>
      </c>
      <c r="E66" s="1">
        <v>7.75</v>
      </c>
      <c r="F66" s="1">
        <f>ABS(B66-MAX('ID-41'!B73,'ID-52'!B73,'ID-64'!B73,'ID-74'!B73,'ID-77'!B73))</f>
        <v>1479.6054276287737</v>
      </c>
      <c r="G66" s="1">
        <f>ABS(C66-MAX('ID-23'!B73,'ID-25'!B73,'ID-66'!B73))</f>
        <v>815.4852404574367</v>
      </c>
      <c r="I66" s="1">
        <v>7.75</v>
      </c>
      <c r="J66" s="1">
        <f>ABS(B66-MIN('ID-41'!B73,'ID-52'!B73,'ID-64'!B73,'ID-74'!B73,'ID-77'!B73))</f>
        <v>1137.1445339155266</v>
      </c>
      <c r="K66" s="1">
        <f>ABS(C66-MIN('ID-23'!B73,'ID-25'!B73,'ID-66'!B73))</f>
        <v>977.16692674563274</v>
      </c>
    </row>
    <row r="67" spans="1:11" x14ac:dyDescent="0.25">
      <c r="A67" s="1">
        <v>7.875</v>
      </c>
      <c r="B67" s="1">
        <f>AVERAGE('ID-41'!B74,'ID-52'!B74,'ID-64'!B74,'ID-74'!B74,'ID-77'!B74)</f>
        <v>3380.301036965956</v>
      </c>
      <c r="C67" s="1">
        <f>AVERAGE('ID-23'!B74,'ID-25'!B74,'ID-66'!B74)</f>
        <v>4483.2301980929669</v>
      </c>
      <c r="E67" s="1">
        <v>7.875</v>
      </c>
      <c r="F67" s="1">
        <f>ABS(B67-MAX('ID-41'!B74,'ID-52'!B74,'ID-64'!B74,'ID-74'!B74,'ID-77'!B74))</f>
        <v>1522.9973707355139</v>
      </c>
      <c r="G67" s="1">
        <f>ABS(C67-MAX('ID-23'!B74,'ID-25'!B74,'ID-66'!B74))</f>
        <v>798.58641988792351</v>
      </c>
      <c r="I67" s="1">
        <v>7.875</v>
      </c>
      <c r="J67" s="1">
        <f>ABS(B67-MIN('ID-41'!B74,'ID-52'!B74,'ID-64'!B74,'ID-74'!B74,'ID-77'!B74))</f>
        <v>1099.7442536607959</v>
      </c>
      <c r="K67" s="1">
        <f>ABS(C67-MIN('ID-23'!B74,'ID-25'!B74,'ID-66'!B74))</f>
        <v>998.18315084306687</v>
      </c>
    </row>
    <row r="68" spans="1:11" x14ac:dyDescent="0.25">
      <c r="A68" s="1">
        <v>8</v>
      </c>
      <c r="B68" s="1">
        <f>AVERAGE('ID-41'!B75,'ID-52'!B75,'ID-64'!B75,'ID-74'!B75,'ID-77'!B75)</f>
        <v>3376.0357340602141</v>
      </c>
      <c r="C68" s="1">
        <f>AVERAGE('ID-23'!B75,'ID-25'!B75,'ID-66'!B75)</f>
        <v>4497.4645442486299</v>
      </c>
      <c r="E68" s="1">
        <v>8</v>
      </c>
      <c r="F68" s="1">
        <f>ABS(B68-MAX('ID-41'!B75,'ID-52'!B75,'ID-64'!B75,'ID-74'!B75,'ID-77'!B75))</f>
        <v>1495.6855518489256</v>
      </c>
      <c r="G68" s="1">
        <f>ABS(C68-MAX('ID-23'!B75,'ID-25'!B75,'ID-66'!B75))</f>
        <v>813.63522211824056</v>
      </c>
      <c r="I68" s="1">
        <v>8</v>
      </c>
      <c r="J68" s="1">
        <f>ABS(B68-MIN('ID-41'!B75,'ID-52'!B75,'ID-64'!B75,'ID-74'!B75,'ID-77'!B75))</f>
        <v>1100.0994419362341</v>
      </c>
      <c r="K68" s="1">
        <f>ABS(C68-MIN('ID-23'!B75,'ID-25'!B75,'ID-66'!B75))</f>
        <v>1015.70820898393</v>
      </c>
    </row>
    <row r="69" spans="1:11" x14ac:dyDescent="0.25">
      <c r="A69" s="1">
        <v>8.125</v>
      </c>
      <c r="B69" s="1">
        <f>AVERAGE('ID-41'!B76,'ID-52'!B76,'ID-64'!B76,'ID-74'!B76,'ID-77'!B76)</f>
        <v>3359.4538057777404</v>
      </c>
      <c r="C69" s="1">
        <f>AVERAGE('ID-23'!B76,'ID-25'!B76,'ID-66'!B76)</f>
        <v>4511.1988199116668</v>
      </c>
      <c r="E69" s="1">
        <v>8.125</v>
      </c>
      <c r="F69" s="1">
        <f>ABS(B69-MAX('ID-41'!B76,'ID-52'!B76,'ID-64'!B76,'ID-74'!B76,'ID-77'!B76))</f>
        <v>1513.0164028784397</v>
      </c>
      <c r="G69" s="1">
        <f>ABS(C69-MAX('ID-23'!B76,'ID-25'!B76,'ID-66'!B76))</f>
        <v>852.78200248599296</v>
      </c>
      <c r="I69" s="1">
        <v>8.125</v>
      </c>
      <c r="J69" s="1">
        <f>ABS(B69-MIN('ID-41'!B76,'ID-52'!B76,'ID-64'!B76,'ID-74'!B76,'ID-77'!B76))</f>
        <v>1085.8797652960202</v>
      </c>
      <c r="K69" s="1">
        <f>ABS(C69-MIN('ID-23'!B76,'ID-25'!B76,'ID-66'!B76))</f>
        <v>1020.5304523399568</v>
      </c>
    </row>
    <row r="70" spans="1:11" x14ac:dyDescent="0.25">
      <c r="A70" s="1">
        <v>8.25</v>
      </c>
      <c r="B70" s="1">
        <f>AVERAGE('ID-41'!B77,'ID-52'!B77,'ID-64'!B77,'ID-74'!B77,'ID-77'!B77)</f>
        <v>3317.7403457525097</v>
      </c>
      <c r="C70" s="1">
        <f>AVERAGE('ID-23'!B77,'ID-25'!B77,'ID-66'!B77)</f>
        <v>4472.4037968284129</v>
      </c>
      <c r="E70" s="1">
        <v>8.25</v>
      </c>
      <c r="F70" s="1">
        <f>ABS(B70-MAX('ID-41'!B77,'ID-52'!B77,'ID-64'!B77,'ID-74'!B77,'ID-77'!B77))</f>
        <v>1532.8973274697</v>
      </c>
      <c r="G70" s="1">
        <f>ABS(C70-MAX('ID-23'!B77,'ID-25'!B77,'ID-66'!B77))</f>
        <v>908.48269737976716</v>
      </c>
      <c r="I70" s="1">
        <v>8.25</v>
      </c>
      <c r="J70" s="1">
        <f>ABS(B70-MIN('ID-41'!B77,'ID-52'!B77,'ID-64'!B77,'ID-74'!B77,'ID-77'!B77))</f>
        <v>1052.5464086884699</v>
      </c>
      <c r="K70" s="1">
        <f>ABS(C70-MIN('ID-23'!B77,'ID-25'!B77,'ID-66'!B77))</f>
        <v>1011.3204126098631</v>
      </c>
    </row>
    <row r="71" spans="1:11" x14ac:dyDescent="0.25">
      <c r="A71" s="1">
        <v>8.375</v>
      </c>
      <c r="B71" s="1">
        <f>AVERAGE('ID-41'!B78,'ID-52'!B78,'ID-64'!B78,'ID-74'!B78,'ID-77'!B78)</f>
        <v>3298.3167851438498</v>
      </c>
      <c r="C71" s="1">
        <f>AVERAGE('ID-23'!B78,'ID-25'!B78,'ID-66'!B78)</f>
        <v>5141.4637543066201</v>
      </c>
      <c r="E71" s="1">
        <v>8.375</v>
      </c>
      <c r="F71" s="1">
        <f>ABS(B71-MAX('ID-41'!B78,'ID-52'!B78,'ID-64'!B78,'ID-74'!B78,'ID-77'!B78))</f>
        <v>1575.5527934501902</v>
      </c>
      <c r="G71" s="1">
        <f>ABS(C71-MAX('ID-23'!B78,'ID-25'!B78,'ID-66'!B78))</f>
        <v>365.94455747603024</v>
      </c>
      <c r="I71" s="1">
        <v>8.375</v>
      </c>
      <c r="J71" s="1">
        <f>ABS(B71-MIN('ID-41'!B78,'ID-52'!B78,'ID-64'!B78,'ID-74'!B78,'ID-77'!B78))</f>
        <v>1067.0592543715497</v>
      </c>
      <c r="K71" s="1">
        <f>ABS(C71-MIN('ID-23'!B78,'ID-25'!B78,'ID-66'!B78))</f>
        <v>504.05753685542004</v>
      </c>
    </row>
    <row r="72" spans="1:11" x14ac:dyDescent="0.25">
      <c r="A72" s="1">
        <v>8.5</v>
      </c>
      <c r="B72" s="1">
        <f>AVERAGE('ID-41'!B79,'ID-52'!B79,'ID-64'!B79,'ID-74'!B79,'ID-77'!B79)</f>
        <v>3278.5025138484825</v>
      </c>
      <c r="C72" s="1">
        <f>AVERAGE('ID-23'!B79,'ID-25'!B79,'ID-66'!B79)</f>
        <v>5169.5059387589099</v>
      </c>
      <c r="E72" s="1">
        <v>8.5</v>
      </c>
      <c r="F72" s="1">
        <f>ABS(B72-MAX('ID-41'!B79,'ID-52'!B79,'ID-64'!B79,'ID-74'!B79,'ID-77'!B79))</f>
        <v>1611.5027590485279</v>
      </c>
      <c r="G72" s="1">
        <f>ABS(C72-MAX('ID-23'!B79,'ID-25'!B79,'ID-66'!B79))</f>
        <v>465.54539959930025</v>
      </c>
      <c r="I72" s="1">
        <v>8.5</v>
      </c>
      <c r="J72" s="1">
        <f>ABS(B72-MIN('ID-41'!B79,'ID-52'!B79,'ID-64'!B79,'ID-74'!B79,'ID-77'!B79))</f>
        <v>1062.1498620683624</v>
      </c>
      <c r="K72" s="1">
        <f>ABS(C72-MIN('ID-23'!B79,'ID-25'!B79,'ID-66'!B79))</f>
        <v>629.37203117201989</v>
      </c>
    </row>
    <row r="73" spans="1:11" x14ac:dyDescent="0.25">
      <c r="A73" s="1">
        <v>8.625</v>
      </c>
      <c r="B73" s="1">
        <f>AVERAGE('ID-41'!B80,'ID-52'!B80,'ID-64'!B80,'ID-74'!B80,'ID-77'!B80)</f>
        <v>3233.7473914336019</v>
      </c>
      <c r="C73" s="1">
        <f>AVERAGE('ID-23'!B80,'ID-25'!B80,'ID-66'!B80)</f>
        <v>5277.6400659158635</v>
      </c>
      <c r="E73" s="1">
        <v>8.625</v>
      </c>
      <c r="F73" s="1">
        <f>ABS(B73-MAX('ID-41'!B80,'ID-52'!B80,'ID-64'!B80,'ID-74'!B80,'ID-77'!B80))</f>
        <v>1590.2110576029077</v>
      </c>
      <c r="G73" s="1">
        <f>ABS(C73-MAX('ID-23'!B80,'ID-25'!B80,'ID-66'!B80))</f>
        <v>480.90742178154687</v>
      </c>
      <c r="I73" s="1">
        <v>8.625</v>
      </c>
      <c r="J73" s="1">
        <f>ABS(B73-MIN('ID-41'!B80,'ID-52'!B80,'ID-64'!B80,'ID-74'!B80,'ID-77'!B80))</f>
        <v>1023.3032939565319</v>
      </c>
      <c r="K73" s="1">
        <f>ABS(C73-MIN('ID-23'!B80,'ID-25'!B80,'ID-66'!B80))</f>
        <v>649.67514238280364</v>
      </c>
    </row>
    <row r="74" spans="1:11" x14ac:dyDescent="0.25">
      <c r="A74" s="1">
        <v>8.75</v>
      </c>
      <c r="B74" s="1">
        <f>AVERAGE('ID-41'!B81,'ID-52'!B81,'ID-64'!B81,'ID-74'!B81,'ID-77'!B81)</f>
        <v>3217.2238340805061</v>
      </c>
      <c r="C74" s="1">
        <f>AVERAGE('ID-23'!B81,'ID-25'!B81,'ID-66'!B81)</f>
        <v>5290.7211896311937</v>
      </c>
      <c r="E74" s="1">
        <v>8.75</v>
      </c>
      <c r="F74" s="1">
        <f>ABS(B74-MAX('ID-41'!B81,'ID-52'!B81,'ID-64'!B81,'ID-74'!B81,'ID-77'!B81))</f>
        <v>1628.7076636212742</v>
      </c>
      <c r="G74" s="1">
        <f>ABS(C74-MAX('ID-23'!B81,'ID-25'!B81,'ID-66'!B81))</f>
        <v>478.55888626119668</v>
      </c>
      <c r="I74" s="1">
        <v>8.75</v>
      </c>
      <c r="J74" s="1">
        <f>ABS(B74-MIN('ID-41'!B81,'ID-52'!B81,'ID-64'!B81,'ID-74'!B81,'ID-77'!B81))</f>
        <v>1024.8527516810259</v>
      </c>
      <c r="K74" s="1">
        <f>ABS(C74-MIN('ID-23'!B81,'ID-25'!B81,'ID-66'!B81))</f>
        <v>747.13061511844353</v>
      </c>
    </row>
    <row r="75" spans="1:11" x14ac:dyDescent="0.25">
      <c r="A75" s="1">
        <v>8.875</v>
      </c>
      <c r="B75" s="1">
        <f>AVERAGE('ID-41'!B82,'ID-52'!B82,'ID-64'!B82,'ID-74'!B82,'ID-77'!B82)</f>
        <v>3206.1463559913077</v>
      </c>
      <c r="C75" s="1">
        <f>AVERAGE('ID-23'!B82,'ID-25'!B82,'ID-66'!B82)</f>
        <v>5452.6013014421505</v>
      </c>
      <c r="E75" s="1">
        <v>8.875</v>
      </c>
      <c r="F75" s="1">
        <f>ABS(B75-MAX('ID-41'!B82,'ID-52'!B82,'ID-64'!B82,'ID-74'!B82,'ID-77'!B82))</f>
        <v>1591.3100027649921</v>
      </c>
      <c r="G75" s="1">
        <f>ABS(C75-MAX('ID-23'!B82,'ID-25'!B82,'ID-66'!B82))</f>
        <v>787.9240121763296</v>
      </c>
      <c r="I75" s="1">
        <v>8.875</v>
      </c>
      <c r="J75" s="1">
        <f>ABS(B75-MIN('ID-41'!B82,'ID-52'!B82,'ID-64'!B82,'ID-74'!B82,'ID-77'!B82))</f>
        <v>1011.6916121518575</v>
      </c>
      <c r="K75" s="1">
        <f>ABS(C75-MIN('ID-23'!B82,'ID-25'!B82,'ID-66'!B82))</f>
        <v>937.68439688355011</v>
      </c>
    </row>
    <row r="76" spans="1:11" x14ac:dyDescent="0.25">
      <c r="A76" s="1">
        <v>9</v>
      </c>
      <c r="B76" s="1">
        <f>AVERAGE('ID-41'!B83,'ID-52'!B83,'ID-64'!B83,'ID-74'!B83,'ID-77'!B83)</f>
        <v>3205.9075440157321</v>
      </c>
      <c r="C76" s="1">
        <f>AVERAGE('ID-23'!B83,'ID-25'!B83,'ID-66'!B83)</f>
        <v>5507.6079054545398</v>
      </c>
      <c r="E76" s="1">
        <v>9</v>
      </c>
      <c r="F76" s="1">
        <f>ABS(B76-MAX('ID-41'!B83,'ID-52'!B83,'ID-64'!B83,'ID-74'!B83,'ID-77'!B83))</f>
        <v>1601.5291889624077</v>
      </c>
      <c r="G76" s="1">
        <f>ABS(C76-MAX('ID-23'!B83,'ID-25'!B83,'ID-66'!B83))</f>
        <v>718.93399320993012</v>
      </c>
      <c r="I76" s="1">
        <v>9</v>
      </c>
      <c r="J76" s="1">
        <f>ABS(B76-MIN('ID-41'!B83,'ID-52'!B83,'ID-64'!B83,'ID-74'!B83,'ID-77'!B83))</f>
        <v>1015.8538510429921</v>
      </c>
      <c r="K76" s="1">
        <f>ABS(C76-MIN('ID-23'!B83,'ID-25'!B83,'ID-66'!B83))</f>
        <v>1042.52378859487</v>
      </c>
    </row>
    <row r="77" spans="1:11" x14ac:dyDescent="0.25">
      <c r="A77" s="1">
        <v>9.125</v>
      </c>
      <c r="B77" s="1">
        <f>AVERAGE('ID-41'!B84,'ID-52'!B84,'ID-64'!B84,'ID-74'!B84,'ID-77'!B84)</f>
        <v>3194.8356816150899</v>
      </c>
      <c r="C77" s="1">
        <f>AVERAGE('ID-23'!B84,'ID-25'!B84,'ID-66'!B84)</f>
        <v>5549.775339014127</v>
      </c>
      <c r="E77" s="1">
        <v>9.125</v>
      </c>
      <c r="F77" s="1">
        <f>ABS(B77-MAX('ID-41'!B84,'ID-52'!B84,'ID-64'!B84,'ID-74'!B84,'ID-77'!B84))</f>
        <v>1570.0304298717001</v>
      </c>
      <c r="G77" s="1">
        <f>ABS(C77-MAX('ID-23'!B84,'ID-25'!B84,'ID-66'!B84))</f>
        <v>641.95245336759308</v>
      </c>
      <c r="I77" s="1">
        <v>9.125</v>
      </c>
      <c r="J77" s="1">
        <f>ABS(B77-MIN('ID-41'!B84,'ID-52'!B84,'ID-64'!B84,'ID-74'!B84,'ID-77'!B84))</f>
        <v>1014.7006144523798</v>
      </c>
      <c r="K77" s="1">
        <f>ABS(C77-MIN('ID-23'!B84,'ID-25'!B84,'ID-66'!B84))</f>
        <v>963.10081228669696</v>
      </c>
    </row>
    <row r="78" spans="1:11" x14ac:dyDescent="0.25">
      <c r="A78" s="1">
        <v>9.25</v>
      </c>
      <c r="B78" s="1">
        <f>AVERAGE('ID-41'!B85,'ID-52'!B85,'ID-64'!B85,'ID-74'!B85,'ID-77'!B85)</f>
        <v>3155.969234259092</v>
      </c>
      <c r="C78" s="1">
        <f>AVERAGE('ID-23'!B85,'ID-25'!B85,'ID-66'!B85)</f>
        <v>5553.5009462972494</v>
      </c>
      <c r="E78" s="1">
        <v>9.25</v>
      </c>
      <c r="F78" s="1">
        <f>ABS(B78-MAX('ID-41'!B85,'ID-52'!B85,'ID-64'!B85,'ID-74'!B85,'ID-77'!B85))</f>
        <v>1484.1432032201578</v>
      </c>
      <c r="G78" s="1">
        <f>ABS(C78-MAX('ID-23'!B85,'ID-25'!B85,'ID-66'!B85))</f>
        <v>619.62002760894029</v>
      </c>
      <c r="I78" s="1">
        <v>9.25</v>
      </c>
      <c r="J78" s="1">
        <f>ABS(B78-MIN('ID-41'!B85,'ID-52'!B85,'ID-64'!B85,'ID-74'!B85,'ID-77'!B85))</f>
        <v>1027.8196616347218</v>
      </c>
      <c r="K78" s="1">
        <f>ABS(C78-MIN('ID-23'!B85,'ID-25'!B85,'ID-66'!B85))</f>
        <v>1014.3405415501593</v>
      </c>
    </row>
    <row r="79" spans="1:11" x14ac:dyDescent="0.25">
      <c r="A79" s="1">
        <v>9.375</v>
      </c>
      <c r="B79" s="1">
        <f>AVERAGE('ID-41'!B86,'ID-52'!B86,'ID-64'!B86,'ID-74'!B86,'ID-77'!B86)</f>
        <v>3096.6312153376762</v>
      </c>
      <c r="C79" s="1">
        <f>AVERAGE('ID-23'!B86,'ID-25'!B86,'ID-66'!B86)</f>
        <v>5528.8128864927539</v>
      </c>
      <c r="E79" s="1">
        <v>9.375</v>
      </c>
      <c r="F79" s="1">
        <f>ABS(B79-MAX('ID-41'!B86,'ID-52'!B86,'ID-64'!B86,'ID-74'!B86,'ID-77'!B86))</f>
        <v>1310.4253467964641</v>
      </c>
      <c r="G79" s="1">
        <f>ABS(C79-MAX('ID-23'!B86,'ID-25'!B86,'ID-66'!B86))</f>
        <v>575.3000925722763</v>
      </c>
      <c r="I79" s="1">
        <v>9.375</v>
      </c>
      <c r="J79" s="1">
        <f>ABS(B79-MIN('ID-41'!B86,'ID-52'!B86,'ID-64'!B86,'ID-74'!B86,'ID-77'!B86))</f>
        <v>977.88595246620616</v>
      </c>
      <c r="K79" s="1">
        <f>ABS(C79-MIN('ID-23'!B86,'ID-25'!B86,'ID-66'!B86))</f>
        <v>993.68550132571363</v>
      </c>
    </row>
    <row r="80" spans="1:11" x14ac:dyDescent="0.25">
      <c r="A80" s="1">
        <v>9.5</v>
      </c>
      <c r="B80" s="1">
        <f>AVERAGE('ID-41'!B87,'ID-52'!B87,'ID-64'!B87,'ID-74'!B87,'ID-77'!B87)</f>
        <v>3060.9364725530404</v>
      </c>
      <c r="C80" s="1">
        <f>AVERAGE('ID-23'!B87,'ID-25'!B87,'ID-66'!B87)</f>
        <v>5606.7733045912801</v>
      </c>
      <c r="E80" s="1">
        <v>9.5</v>
      </c>
      <c r="F80" s="1">
        <f>ABS(B80-MAX('ID-41'!B87,'ID-52'!B87,'ID-64'!B87,'ID-74'!B87,'ID-77'!B87))</f>
        <v>1229.4543677996498</v>
      </c>
      <c r="G80" s="1">
        <f>ABS(C80-MAX('ID-23'!B87,'ID-25'!B87,'ID-66'!B87))</f>
        <v>654.12374804235969</v>
      </c>
      <c r="I80" s="1">
        <v>9.5</v>
      </c>
      <c r="J80" s="1">
        <f>ABS(B80-MIN('ID-41'!B87,'ID-52'!B87,'ID-64'!B87,'ID-74'!B87,'ID-77'!B87))</f>
        <v>945.00631674299029</v>
      </c>
      <c r="K80" s="1">
        <f>ABS(C80-MIN('ID-23'!B87,'ID-25'!B87,'ID-66'!B87))</f>
        <v>1033.8542851734401</v>
      </c>
    </row>
    <row r="81" spans="1:11" x14ac:dyDescent="0.25">
      <c r="A81" s="1">
        <v>9.625</v>
      </c>
      <c r="B81" s="1">
        <f>AVERAGE('ID-41'!B88,'ID-52'!B88,'ID-64'!B88,'ID-74'!B88,'ID-77'!B88)</f>
        <v>3044.1432222022204</v>
      </c>
      <c r="C81" s="1">
        <f>AVERAGE('ID-23'!B88,'ID-25'!B88,'ID-66'!B88)</f>
        <v>5709.1814633937292</v>
      </c>
      <c r="E81" s="1">
        <v>9.625</v>
      </c>
      <c r="F81" s="1">
        <f>ABS(B81-MAX('ID-41'!B88,'ID-52'!B88,'ID-64'!B88,'ID-74'!B88,'ID-77'!B88))</f>
        <v>1176.7070320592793</v>
      </c>
      <c r="G81" s="1">
        <f>ABS(C81-MAX('ID-23'!B88,'ID-25'!B88,'ID-66'!B88))</f>
        <v>779.23594699193109</v>
      </c>
      <c r="I81" s="1">
        <v>9.625</v>
      </c>
      <c r="J81" s="1">
        <f>ABS(B81-MIN('ID-41'!B88,'ID-52'!B88,'ID-64'!B88,'ID-74'!B88,'ID-77'!B88))</f>
        <v>921.61326786048039</v>
      </c>
      <c r="K81" s="1">
        <f>ABS(C81-MIN('ID-23'!B88,'ID-25'!B88,'ID-66'!B88))</f>
        <v>1075.4461284585195</v>
      </c>
    </row>
    <row r="82" spans="1:11" x14ac:dyDescent="0.25">
      <c r="A82" s="1">
        <v>9.75</v>
      </c>
      <c r="B82" s="1">
        <f>AVERAGE('ID-41'!B89,'ID-52'!B89,'ID-64'!B89,'ID-74'!B89,'ID-77'!B89)</f>
        <v>3040.3095127238103</v>
      </c>
      <c r="C82" s="1">
        <f>AVERAGE('ID-23'!B89,'ID-25'!B89,'ID-66'!B89)</f>
        <v>5708.3756270598569</v>
      </c>
      <c r="E82" s="1">
        <v>9.75</v>
      </c>
      <c r="F82" s="1">
        <f>ABS(B82-MAX('ID-41'!B89,'ID-52'!B89,'ID-64'!B89,'ID-74'!B89,'ID-77'!B89))</f>
        <v>1176.5635698922397</v>
      </c>
      <c r="G82" s="1">
        <f>ABS(C82-MAX('ID-23'!B89,'ID-25'!B89,'ID-66'!B89))</f>
        <v>757.21371581080348</v>
      </c>
      <c r="I82" s="1">
        <v>9.75</v>
      </c>
      <c r="J82" s="1">
        <f>ABS(B82-MIN('ID-41'!B89,'ID-52'!B89,'ID-64'!B89,'ID-74'!B89,'ID-77'!B89))</f>
        <v>905.91286481902034</v>
      </c>
      <c r="K82" s="1">
        <f>ABS(C82-MIN('ID-23'!B89,'ID-25'!B89,'ID-66'!B89))</f>
        <v>1138.4333072333066</v>
      </c>
    </row>
    <row r="83" spans="1:11" x14ac:dyDescent="0.25">
      <c r="A83" s="1">
        <v>9.875</v>
      </c>
      <c r="B83" s="1">
        <f>AVERAGE('ID-41'!B90,'ID-52'!B90,'ID-64'!B90,'ID-74'!B90,'ID-77'!B90)</f>
        <v>3048.655653073426</v>
      </c>
      <c r="C83" s="1">
        <f>AVERAGE('ID-23'!B90,'ID-25'!B90,'ID-66'!B90)</f>
        <v>5732.2654955645366</v>
      </c>
      <c r="E83" s="1">
        <v>9.875</v>
      </c>
      <c r="F83" s="1">
        <f>ABS(B83-MAX('ID-41'!B90,'ID-52'!B90,'ID-64'!B90,'ID-74'!B90,'ID-77'!B90))</f>
        <v>1143.8727637685442</v>
      </c>
      <c r="G83" s="1">
        <f>ABS(C83-MAX('ID-23'!B90,'ID-25'!B90,'ID-66'!B90))</f>
        <v>715.63902860437338</v>
      </c>
      <c r="I83" s="1">
        <v>9.875</v>
      </c>
      <c r="J83" s="1">
        <f>ABS(B83-MIN('ID-41'!B90,'ID-52'!B90,'ID-64'!B90,'ID-74'!B90,'ID-77'!B90))</f>
        <v>916.38356090061598</v>
      </c>
      <c r="K83" s="1">
        <f>ABS(C83-MIN('ID-23'!B90,'ID-25'!B90,'ID-66'!B90))</f>
        <v>1095.7835417137867</v>
      </c>
    </row>
    <row r="84" spans="1:11" x14ac:dyDescent="0.25">
      <c r="A84" s="1">
        <v>10</v>
      </c>
      <c r="B84" s="1">
        <f>AVERAGE('ID-41'!B91,'ID-52'!B91,'ID-64'!B91,'ID-74'!B91,'ID-77'!B91)</f>
        <v>3044.9300966976857</v>
      </c>
      <c r="C84" s="1">
        <f>AVERAGE('ID-23'!B91,'ID-25'!B91,'ID-66'!B91)</f>
        <v>5728.0213381717958</v>
      </c>
      <c r="E84" s="1">
        <v>10</v>
      </c>
      <c r="F84" s="1">
        <f>ABS(B84-MAX('ID-41'!B91,'ID-52'!B91,'ID-64'!B91,'ID-74'!B91,'ID-77'!B91))</f>
        <v>1130.7274180874842</v>
      </c>
      <c r="G84" s="1">
        <f>ABS(C84-MAX('ID-23'!B91,'ID-25'!B91,'ID-66'!B91))</f>
        <v>712.97927888661434</v>
      </c>
      <c r="I84" s="1">
        <v>10</v>
      </c>
      <c r="J84" s="1">
        <f>ABS(B84-MIN('ID-41'!B91,'ID-52'!B91,'ID-64'!B91,'ID-74'!B91,'ID-77'!B91))</f>
        <v>904.14395767778569</v>
      </c>
      <c r="K84" s="1">
        <f>ABS(C84-MIN('ID-23'!B91,'ID-25'!B91,'ID-66'!B91))</f>
        <v>1079.0456384399158</v>
      </c>
    </row>
    <row r="85" spans="1:11" x14ac:dyDescent="0.25">
      <c r="A85" s="1">
        <v>10.125</v>
      </c>
      <c r="B85" s="1">
        <f>AVERAGE('ID-41'!B92,'ID-52'!B92,'ID-64'!B92,'ID-74'!B92,'ID-77'!B92)</f>
        <v>3039.007613645018</v>
      </c>
      <c r="C85" s="1">
        <f>AVERAGE('ID-23'!B92,'ID-25'!B92,'ID-66'!B92)</f>
        <v>5714.9986532673065</v>
      </c>
      <c r="E85" s="1">
        <v>10.125</v>
      </c>
      <c r="F85" s="1">
        <f>ABS(B85-MAX('ID-41'!B92,'ID-52'!B92,'ID-64'!B92,'ID-74'!B92,'ID-77'!B92))</f>
        <v>1129.7385191196017</v>
      </c>
      <c r="G85" s="1">
        <f>ABS(C85-MAX('ID-23'!B92,'ID-25'!B92,'ID-66'!B92))</f>
        <v>584.19914616592359</v>
      </c>
      <c r="I85" s="1">
        <v>10.125</v>
      </c>
      <c r="J85" s="1">
        <f>ABS(B85-MIN('ID-41'!B92,'ID-52'!B92,'ID-64'!B92,'ID-74'!B92,'ID-77'!B92))</f>
        <v>894.76325066805794</v>
      </c>
      <c r="K85" s="1">
        <f>ABS(C85-MIN('ID-23'!B92,'ID-25'!B92,'ID-66'!B92))</f>
        <v>983.48079727095683</v>
      </c>
    </row>
    <row r="86" spans="1:11" x14ac:dyDescent="0.25">
      <c r="A86" s="1">
        <v>10.25</v>
      </c>
      <c r="B86" s="1">
        <f>AVERAGE('ID-41'!B93,'ID-52'!B93,'ID-64'!B93,'ID-74'!B93,'ID-77'!B93)</f>
        <v>3005.8551260661857</v>
      </c>
      <c r="C86" s="1">
        <f>AVERAGE('ID-23'!B93,'ID-25'!B93,'ID-66'!B93)</f>
        <v>5685.7593209381994</v>
      </c>
      <c r="E86" s="1">
        <v>10.25</v>
      </c>
      <c r="F86" s="1">
        <f>ABS(B86-MAX('ID-41'!B93,'ID-52'!B93,'ID-64'!B93,'ID-74'!B93,'ID-77'!B93))</f>
        <v>1017.5276993546845</v>
      </c>
      <c r="G86" s="1">
        <f>ABS(C86-MAX('ID-23'!B93,'ID-25'!B93,'ID-66'!B93))</f>
        <v>582.26226330996087</v>
      </c>
      <c r="I86" s="1">
        <v>10.25</v>
      </c>
      <c r="J86" s="1">
        <f>ABS(B86-MIN('ID-41'!B93,'ID-52'!B93,'ID-64'!B93,'ID-74'!B93,'ID-77'!B93))</f>
        <v>850.90601982154567</v>
      </c>
      <c r="K86" s="1">
        <f>ABS(C86-MIN('ID-23'!B93,'ID-25'!B93,'ID-66'!B93))</f>
        <v>1008.9301615426693</v>
      </c>
    </row>
    <row r="87" spans="1:11" x14ac:dyDescent="0.25">
      <c r="A87" s="1">
        <v>10.375</v>
      </c>
      <c r="B87" s="1">
        <f>AVERAGE('ID-41'!B94,'ID-52'!B94,'ID-64'!B94,'ID-74'!B94,'ID-77'!B94)</f>
        <v>2988.431055469408</v>
      </c>
      <c r="C87" s="1">
        <f>AVERAGE('ID-23'!B94,'ID-25'!B94,'ID-66'!B94)</f>
        <v>5590.183373445444</v>
      </c>
      <c r="E87" s="1">
        <v>10.375</v>
      </c>
      <c r="F87" s="1">
        <f>ABS(B87-MAX('ID-41'!B94,'ID-52'!B94,'ID-64'!B94,'ID-74'!B94,'ID-77'!B94))</f>
        <v>1035.2703967588523</v>
      </c>
      <c r="G87" s="1">
        <f>ABS(C87-MAX('ID-23'!B94,'ID-25'!B94,'ID-66'!B94))</f>
        <v>609.02927845795602</v>
      </c>
      <c r="I87" s="1">
        <v>10.375</v>
      </c>
      <c r="J87" s="1">
        <f>ABS(B87-MIN('ID-41'!B94,'ID-52'!B94,'ID-64'!B94,'ID-74'!B94,'ID-77'!B94))</f>
        <v>834.94303165622796</v>
      </c>
      <c r="K87" s="1">
        <f>ABS(C87-MIN('ID-23'!B94,'ID-25'!B94,'ID-66'!B94))</f>
        <v>989.51804599827392</v>
      </c>
    </row>
    <row r="88" spans="1:11" x14ac:dyDescent="0.25">
      <c r="A88" s="1">
        <v>10.5</v>
      </c>
      <c r="B88" s="1">
        <f>AVERAGE('ID-41'!B95,'ID-52'!B95,'ID-64'!B95,'ID-74'!B95,'ID-77'!B95)</f>
        <v>2980.5393247379038</v>
      </c>
      <c r="C88" s="1">
        <f>AVERAGE('ID-23'!B95,'ID-25'!B95,'ID-66'!B95)</f>
        <v>5528.0999563645337</v>
      </c>
      <c r="E88" s="1">
        <v>10.5</v>
      </c>
      <c r="F88" s="1">
        <f>ABS(B88-MAX('ID-41'!B95,'ID-52'!B95,'ID-64'!B95,'ID-74'!B95,'ID-77'!B95))</f>
        <v>1049.5610501137062</v>
      </c>
      <c r="G88" s="1">
        <f>ABS(C88-MAX('ID-23'!B95,'ID-25'!B95,'ID-66'!B95))</f>
        <v>539.41110457261675</v>
      </c>
      <c r="I88" s="1">
        <v>10.5</v>
      </c>
      <c r="J88" s="1">
        <f>ABS(B88-MIN('ID-41'!B95,'ID-52'!B95,'ID-64'!B95,'ID-74'!B95,'ID-77'!B95))</f>
        <v>825.67858339708391</v>
      </c>
      <c r="K88" s="1">
        <f>ABS(C88-MIN('ID-23'!B95,'ID-25'!B95,'ID-66'!B95))</f>
        <v>919.5576766457034</v>
      </c>
    </row>
    <row r="89" spans="1:11" x14ac:dyDescent="0.25">
      <c r="A89" s="1">
        <v>10.625</v>
      </c>
      <c r="B89" s="1">
        <f>AVERAGE('ID-41'!B96,'ID-52'!B96,'ID-64'!B96,'ID-74'!B96,'ID-77'!B96)</f>
        <v>2984.8013671179965</v>
      </c>
      <c r="C89" s="1">
        <f>AVERAGE('ID-23'!B96,'ID-25'!B96,'ID-66'!B96)</f>
        <v>5561.2119920578034</v>
      </c>
      <c r="E89" s="1">
        <v>10.625</v>
      </c>
      <c r="F89" s="1">
        <f>ABS(B89-MAX('ID-41'!B96,'ID-52'!B96,'ID-64'!B96,'ID-74'!B96,'ID-77'!B96))</f>
        <v>1070.2305647422936</v>
      </c>
      <c r="G89" s="1">
        <f>ABS(C89-MAX('ID-23'!B96,'ID-25'!B96,'ID-66'!B96))</f>
        <v>551.06226574785705</v>
      </c>
      <c r="I89" s="1">
        <v>10.625</v>
      </c>
      <c r="J89" s="1">
        <f>ABS(B89-MIN('ID-41'!B96,'ID-52'!B96,'ID-64'!B96,'ID-74'!B96,'ID-77'!B96))</f>
        <v>801.31190397878663</v>
      </c>
      <c r="K89" s="1">
        <f>ABS(C89-MIN('ID-23'!B96,'ID-25'!B96,'ID-66'!B96))</f>
        <v>941.60639542796343</v>
      </c>
    </row>
    <row r="90" spans="1:11" x14ac:dyDescent="0.25">
      <c r="A90" s="1">
        <v>10.75</v>
      </c>
      <c r="B90" s="1">
        <f>AVERAGE('ID-41'!B97,'ID-52'!B97,'ID-64'!B97,'ID-74'!B97,'ID-77'!B97)</f>
        <v>2981.6778859070737</v>
      </c>
      <c r="C90" s="1">
        <f>AVERAGE('ID-23'!B97,'ID-25'!B97,'ID-66'!B97)</f>
        <v>5647.6563562300398</v>
      </c>
      <c r="E90" s="1">
        <v>10.75</v>
      </c>
      <c r="F90" s="1">
        <f>ABS(B90-MAX('ID-41'!B97,'ID-52'!B97,'ID-64'!B97,'ID-74'!B97,'ID-77'!B97))</f>
        <v>1076.8603676541561</v>
      </c>
      <c r="G90" s="1">
        <f>ABS(C90-MAX('ID-23'!B97,'ID-25'!B97,'ID-66'!B97))</f>
        <v>476.73915684742042</v>
      </c>
      <c r="I90" s="1">
        <v>10.75</v>
      </c>
      <c r="J90" s="1">
        <f>ABS(B90-MIN('ID-41'!B97,'ID-52'!B97,'ID-64'!B97,'ID-74'!B97,'ID-77'!B97))</f>
        <v>792.22941866598376</v>
      </c>
      <c r="K90" s="1">
        <f>ABS(C90-MIN('ID-23'!B97,'ID-25'!B97,'ID-66'!B97))</f>
        <v>890.95416063062021</v>
      </c>
    </row>
    <row r="91" spans="1:11" x14ac:dyDescent="0.25">
      <c r="A91" s="1">
        <v>10.875</v>
      </c>
      <c r="B91" s="1">
        <f>AVERAGE('ID-41'!B98,'ID-52'!B98,'ID-64'!B98,'ID-74'!B98,'ID-77'!B98)</f>
        <v>2987.8133016432362</v>
      </c>
      <c r="C91" s="1">
        <f>AVERAGE('ID-23'!B98,'ID-25'!B98,'ID-66'!B98)</f>
        <v>5591.0810505719637</v>
      </c>
      <c r="E91" s="1">
        <v>10.875</v>
      </c>
      <c r="F91" s="1">
        <f>ABS(B91-MAX('ID-41'!B98,'ID-52'!B98,'ID-64'!B98,'ID-74'!B98,'ID-77'!B98))</f>
        <v>1053.609714430544</v>
      </c>
      <c r="G91" s="1">
        <f>ABS(C91-MAX('ID-23'!B98,'ID-25'!B98,'ID-66'!B98))</f>
        <v>486.15321546634641</v>
      </c>
      <c r="I91" s="1">
        <v>10.875</v>
      </c>
      <c r="J91" s="1">
        <f>ABS(B91-MIN('ID-41'!B98,'ID-52'!B98,'ID-64'!B98,'ID-74'!B98,'ID-77'!B98))</f>
        <v>708.40889296869636</v>
      </c>
      <c r="K91" s="1">
        <f>ABS(C91-MIN('ID-23'!B98,'ID-25'!B98,'ID-66'!B98))</f>
        <v>958.88901614558381</v>
      </c>
    </row>
    <row r="92" spans="1:11" x14ac:dyDescent="0.25">
      <c r="A92" s="1">
        <v>11</v>
      </c>
      <c r="B92" s="1">
        <f>AVERAGE('ID-41'!B99,'ID-52'!B99,'ID-64'!B99,'ID-74'!B99,'ID-77'!B99)</f>
        <v>2979.9887936293858</v>
      </c>
      <c r="C92" s="1">
        <f>AVERAGE('ID-23'!B99,'ID-25'!B99,'ID-66'!B99)</f>
        <v>5547.6783316197934</v>
      </c>
      <c r="E92" s="1">
        <v>11</v>
      </c>
      <c r="F92" s="1">
        <f>ABS(B92-MAX('ID-41'!B99,'ID-52'!B99,'ID-64'!B99,'ID-74'!B99,'ID-77'!B99))</f>
        <v>1071.7608017314342</v>
      </c>
      <c r="G92" s="1">
        <f>ABS(C92-MAX('ID-23'!B99,'ID-25'!B99,'ID-66'!B99))</f>
        <v>523.2106473607364</v>
      </c>
      <c r="I92" s="1">
        <v>11</v>
      </c>
      <c r="J92" s="1">
        <f>ABS(B92-MIN('ID-41'!B99,'ID-52'!B99,'ID-64'!B99,'ID-74'!B99,'ID-77'!B99))</f>
        <v>741.71710297958589</v>
      </c>
      <c r="K92" s="1">
        <f>ABS(C92-MIN('ID-23'!B99,'ID-25'!B99,'ID-66'!B99))</f>
        <v>988.87982426090366</v>
      </c>
    </row>
    <row r="93" spans="1:11" x14ac:dyDescent="0.25">
      <c r="A93" s="1">
        <v>11.125</v>
      </c>
      <c r="B93" s="1">
        <f>AVERAGE('ID-41'!B100,'ID-52'!B100,'ID-64'!B100,'ID-74'!B100,'ID-77'!B100)</f>
        <v>2981.1438489440343</v>
      </c>
      <c r="C93" s="1">
        <f>AVERAGE('ID-23'!B100,'ID-25'!B100,'ID-66'!B100)</f>
        <v>5535.0758359504171</v>
      </c>
      <c r="E93" s="1">
        <v>11.125</v>
      </c>
      <c r="F93" s="1">
        <f>ABS(B93-MAX('ID-41'!B100,'ID-52'!B100,'ID-64'!B100,'ID-74'!B100,'ID-77'!B100))</f>
        <v>1159.098341032276</v>
      </c>
      <c r="G93" s="1">
        <f>ABS(C93-MAX('ID-23'!B100,'ID-25'!B100,'ID-66'!B100))</f>
        <v>506.48911352096275</v>
      </c>
      <c r="I93" s="1">
        <v>11.125</v>
      </c>
      <c r="J93" s="1">
        <f>ABS(B93-MIN('ID-41'!B100,'ID-52'!B100,'ID-64'!B100,'ID-74'!B100,'ID-77'!B100))</f>
        <v>823.34223860062411</v>
      </c>
      <c r="K93" s="1">
        <f>ABS(C93-MIN('ID-23'!B100,'ID-25'!B100,'ID-66'!B100))</f>
        <v>999.27396838717686</v>
      </c>
    </row>
    <row r="94" spans="1:11" x14ac:dyDescent="0.25">
      <c r="A94" s="1">
        <v>11.25</v>
      </c>
      <c r="B94" s="1">
        <f>AVERAGE('ID-41'!B101,'ID-52'!B101,'ID-64'!B101,'ID-74'!B101,'ID-77'!B101)</f>
        <v>2973.9667475298502</v>
      </c>
      <c r="C94" s="1">
        <f>AVERAGE('ID-23'!B101,'ID-25'!B101,'ID-66'!B101)</f>
        <v>5536.9105354673738</v>
      </c>
      <c r="E94" s="1">
        <v>11.25</v>
      </c>
      <c r="F94" s="1">
        <f>ABS(B94-MAX('ID-41'!B101,'ID-52'!B101,'ID-64'!B101,'ID-74'!B101,'ID-77'!B101))</f>
        <v>1125.8080568844898</v>
      </c>
      <c r="G94" s="1">
        <f>ABS(C94-MAX('ID-23'!B101,'ID-25'!B101,'ID-66'!B101))</f>
        <v>567.25533409935633</v>
      </c>
      <c r="I94" s="1">
        <v>11.25</v>
      </c>
      <c r="J94" s="1">
        <f>ABS(B94-MIN('ID-41'!B101,'ID-52'!B101,'ID-64'!B101,'ID-74'!B101,'ID-77'!B101))</f>
        <v>826.43949171806025</v>
      </c>
      <c r="K94" s="1">
        <f>ABS(C94-MIN('ID-23'!B101,'ID-25'!B101,'ID-66'!B101))</f>
        <v>1046.9784548681637</v>
      </c>
    </row>
    <row r="95" spans="1:11" x14ac:dyDescent="0.25">
      <c r="A95" s="1">
        <v>11.375</v>
      </c>
      <c r="B95" s="1">
        <f>AVERAGE('ID-41'!B102,'ID-52'!B102,'ID-64'!B102,'ID-74'!B102,'ID-77'!B102)</f>
        <v>2972.4581870607999</v>
      </c>
      <c r="C95" s="1">
        <f>AVERAGE('ID-23'!B102,'ID-25'!B102,'ID-66'!B102)</f>
        <v>5576.8563518902665</v>
      </c>
      <c r="E95" s="1">
        <v>11.375</v>
      </c>
      <c r="F95" s="1">
        <f>ABS(B95-MAX('ID-41'!B102,'ID-52'!B102,'ID-64'!B102,'ID-74'!B102,'ID-77'!B102))</f>
        <v>1097.5447393060299</v>
      </c>
      <c r="G95" s="1">
        <f>ABS(C95-MAX('ID-23'!B102,'ID-25'!B102,'ID-66'!B102))</f>
        <v>552.18500833767303</v>
      </c>
      <c r="I95" s="1">
        <v>11.375</v>
      </c>
      <c r="J95" s="1">
        <f>ABS(B95-MIN('ID-41'!B102,'ID-52'!B102,'ID-64'!B102,'ID-74'!B102,'ID-77'!B102))</f>
        <v>828.2384372025499</v>
      </c>
      <c r="K95" s="1">
        <f>ABS(C95-MIN('ID-23'!B102,'ID-25'!B102,'ID-66'!B102))</f>
        <v>962.06593363096636</v>
      </c>
    </row>
    <row r="96" spans="1:11" x14ac:dyDescent="0.25">
      <c r="A96" s="1">
        <v>11.5</v>
      </c>
      <c r="B96" s="1">
        <f>AVERAGE('ID-41'!B103,'ID-52'!B103,'ID-64'!B103,'ID-74'!B103,'ID-77'!B103)</f>
        <v>2978.7096388508135</v>
      </c>
      <c r="C96" s="1">
        <f>AVERAGE('ID-23'!B103,'ID-25'!B103,'ID-66'!B103)</f>
        <v>5523.4512471407434</v>
      </c>
      <c r="E96" s="1">
        <v>11.5</v>
      </c>
      <c r="F96" s="1">
        <f>ABS(B96-MAX('ID-41'!B103,'ID-52'!B103,'ID-64'!B103,'ID-74'!B103,'ID-77'!B103))</f>
        <v>1100.2109856258166</v>
      </c>
      <c r="G96" s="1">
        <f>ABS(C96-MAX('ID-23'!B103,'ID-25'!B103,'ID-66'!B103))</f>
        <v>473.31826035386621</v>
      </c>
      <c r="I96" s="1">
        <v>11.5</v>
      </c>
      <c r="J96" s="1">
        <f>ABS(B96-MIN('ID-41'!B103,'ID-52'!B103,'ID-64'!B103,'ID-74'!B103,'ID-77'!B103))</f>
        <v>828.22095769379348</v>
      </c>
      <c r="K96" s="1">
        <f>ABS(C96-MIN('ID-23'!B103,'ID-25'!B103,'ID-66'!B103))</f>
        <v>937.36942871290375</v>
      </c>
    </row>
    <row r="97" spans="1:11" x14ac:dyDescent="0.25">
      <c r="A97" s="1">
        <v>11.625</v>
      </c>
      <c r="B97" s="1">
        <f>AVERAGE('ID-41'!B104,'ID-52'!B104,'ID-64'!B104,'ID-74'!B104,'ID-77'!B104)</f>
        <v>2990.7957420344123</v>
      </c>
      <c r="C97" s="1">
        <f>AVERAGE('ID-23'!B104,'ID-25'!B104,'ID-66'!B104)</f>
        <v>5470.2445547939133</v>
      </c>
      <c r="E97" s="1">
        <v>11.625</v>
      </c>
      <c r="F97" s="1">
        <f>ABS(B97-MAX('ID-41'!B104,'ID-52'!B104,'ID-64'!B104,'ID-74'!B104,'ID-77'!B104))</f>
        <v>1113.6924107295977</v>
      </c>
      <c r="G97" s="1">
        <f>ABS(C97-MAX('ID-23'!B104,'ID-25'!B104,'ID-66'!B104))</f>
        <v>527.71597755042694</v>
      </c>
      <c r="I97" s="1">
        <v>11.625</v>
      </c>
      <c r="J97" s="1">
        <f>ABS(B97-MIN('ID-41'!B104,'ID-52'!B104,'ID-64'!B104,'ID-74'!B104,'ID-77'!B104))</f>
        <v>844.05845344805221</v>
      </c>
      <c r="K97" s="1">
        <f>ABS(C97-MIN('ID-23'!B104,'ID-25'!B104,'ID-66'!B104))</f>
        <v>990.58201481491324</v>
      </c>
    </row>
    <row r="98" spans="1:11" x14ac:dyDescent="0.25">
      <c r="A98" s="1">
        <v>11.75</v>
      </c>
      <c r="B98" s="1">
        <f>AVERAGE('ID-41'!B105,'ID-52'!B105,'ID-64'!B105,'ID-74'!B105,'ID-77'!B105)</f>
        <v>2993.9251247495076</v>
      </c>
      <c r="C98" s="1">
        <f>AVERAGE('ID-23'!B105,'ID-25'!B105,'ID-66'!B105)</f>
        <v>5493.9350640219809</v>
      </c>
      <c r="E98" s="1">
        <v>11.75</v>
      </c>
      <c r="F98" s="1">
        <f>ABS(B98-MAX('ID-41'!B105,'ID-52'!B105,'ID-64'!B105,'ID-74'!B105,'ID-77'!B105))</f>
        <v>1159.0857728034525</v>
      </c>
      <c r="G98" s="1">
        <f>ABS(C98-MAX('ID-23'!B105,'ID-25'!B105,'ID-66'!B105))</f>
        <v>499.38002213881919</v>
      </c>
      <c r="I98" s="1">
        <v>11.75</v>
      </c>
      <c r="J98" s="1">
        <f>ABS(B98-MIN('ID-41'!B105,'ID-52'!B105,'ID-64'!B105,'ID-74'!B105,'ID-77'!B105))</f>
        <v>856.2182080440075</v>
      </c>
      <c r="K98" s="1">
        <f>ABS(C98-MIN('ID-23'!B105,'ID-25'!B105,'ID-66'!B105))</f>
        <v>944.32415864619088</v>
      </c>
    </row>
    <row r="99" spans="1:11" x14ac:dyDescent="0.25">
      <c r="A99" s="1">
        <v>11.875</v>
      </c>
      <c r="B99" s="1">
        <f>AVERAGE('ID-41'!B106,'ID-52'!B106,'ID-64'!B106,'ID-74'!B106,'ID-77'!B106)</f>
        <v>2992.1190907884543</v>
      </c>
      <c r="C99" s="1">
        <f>AVERAGE('ID-23'!B106,'ID-25'!B106,'ID-66'!B106)</f>
        <v>5551.2917209884099</v>
      </c>
      <c r="E99" s="1">
        <v>11.875</v>
      </c>
      <c r="F99" s="1">
        <f>ABS(B99-MAX('ID-41'!B106,'ID-52'!B106,'ID-64'!B106,'ID-74'!B106,'ID-77'!B106))</f>
        <v>1178.7566929114059</v>
      </c>
      <c r="G99" s="1">
        <f>ABS(C99-MAX('ID-23'!B106,'ID-25'!B106,'ID-66'!B106))</f>
        <v>634.6247357204702</v>
      </c>
      <c r="I99" s="1">
        <v>11.875</v>
      </c>
      <c r="J99" s="1">
        <f>ABS(B99-MIN('ID-41'!B106,'ID-52'!B106,'ID-64'!B106,'ID-74'!B106,'ID-77'!B106))</f>
        <v>860.39537430873406</v>
      </c>
      <c r="K99" s="1">
        <f>ABS(C99-MIN('ID-23'!B106,'ID-25'!B106,'ID-66'!B106))</f>
        <v>1064.4821381639895</v>
      </c>
    </row>
    <row r="100" spans="1:11" x14ac:dyDescent="0.25">
      <c r="A100" s="1">
        <v>12</v>
      </c>
      <c r="B100" s="1">
        <f>AVERAGE('ID-41'!B107,'ID-52'!B107,'ID-64'!B107,'ID-74'!B107,'ID-77'!B107)</f>
        <v>2988.1495749631717</v>
      </c>
      <c r="C100" s="1">
        <f>AVERAGE('ID-23'!B107,'ID-25'!B107,'ID-66'!B107)</f>
        <v>5583.0681701891335</v>
      </c>
      <c r="E100" s="1">
        <v>12</v>
      </c>
      <c r="F100" s="1">
        <f>ABS(B100-MAX('ID-41'!B107,'ID-52'!B107,'ID-64'!B107,'ID-74'!B107,'ID-77'!B107))</f>
        <v>1188.6205963443786</v>
      </c>
      <c r="G100" s="1">
        <f>ABS(C100-MAX('ID-23'!B107,'ID-25'!B107,'ID-66'!B107))</f>
        <v>566.59259562233638</v>
      </c>
      <c r="I100" s="1">
        <v>12</v>
      </c>
      <c r="J100" s="1">
        <f>ABS(B100-MIN('ID-41'!B107,'ID-52'!B107,'ID-64'!B107,'ID-74'!B107,'ID-77'!B107))</f>
        <v>866.49006292414197</v>
      </c>
      <c r="K100" s="1">
        <f>ABS(C100-MIN('ID-23'!B107,'ID-25'!B107,'ID-66'!B107))</f>
        <v>1079.9473107025333</v>
      </c>
    </row>
    <row r="101" spans="1:11" x14ac:dyDescent="0.25">
      <c r="A101" s="1">
        <v>12.125</v>
      </c>
      <c r="B101" s="1">
        <f>AVERAGE('ID-41'!B108,'ID-52'!B108,'ID-64'!B108,'ID-74'!B108,'ID-77'!B108)</f>
        <v>2992.6376650956854</v>
      </c>
      <c r="C101" s="1">
        <f>AVERAGE('ID-23'!B108,'ID-25'!B108,'ID-66'!B108)</f>
        <v>5563.5770506909466</v>
      </c>
      <c r="E101" s="1">
        <v>12.125</v>
      </c>
      <c r="F101" s="1">
        <f>ABS(B101-MAX('ID-41'!B108,'ID-52'!B108,'ID-64'!B108,'ID-74'!B108,'ID-77'!B108))</f>
        <v>1197.3101217786543</v>
      </c>
      <c r="G101" s="1">
        <f>ABS(C101-MAX('ID-23'!B108,'ID-25'!B108,'ID-66'!B108))</f>
        <v>539.67154928205309</v>
      </c>
      <c r="I101" s="1">
        <v>12.125</v>
      </c>
      <c r="J101" s="1">
        <f>ABS(B101-MIN('ID-41'!B108,'ID-52'!B108,'ID-64'!B108,'ID-74'!B108,'ID-77'!B108))</f>
        <v>887.87236065381558</v>
      </c>
      <c r="K101" s="1">
        <f>ABS(C101-MIN('ID-23'!B108,'ID-25'!B108,'ID-66'!B108))</f>
        <v>1003.552729232867</v>
      </c>
    </row>
    <row r="102" spans="1:11" x14ac:dyDescent="0.25">
      <c r="A102" s="1">
        <v>12.25</v>
      </c>
      <c r="B102" s="1">
        <f>AVERAGE('ID-41'!B109,'ID-52'!B109,'ID-64'!B109,'ID-74'!B109,'ID-77'!B109)</f>
        <v>2993.3450240203902</v>
      </c>
      <c r="C102" s="1">
        <f>AVERAGE('ID-23'!B109,'ID-25'!B109,'ID-66'!B109)</f>
        <v>5548.9996328458174</v>
      </c>
      <c r="E102" s="1">
        <v>12.25</v>
      </c>
      <c r="F102" s="1">
        <f>ABS(B102-MAX('ID-41'!B109,'ID-52'!B109,'ID-64'!B109,'ID-74'!B109,'ID-77'!B109))</f>
        <v>1223.7637309112197</v>
      </c>
      <c r="G102" s="1">
        <f>ABS(C102-MAX('ID-23'!B109,'ID-25'!B109,'ID-66'!B109))</f>
        <v>592.93651450281232</v>
      </c>
      <c r="I102" s="1">
        <v>12.25</v>
      </c>
      <c r="J102" s="1">
        <f>ABS(B102-MIN('ID-41'!B109,'ID-52'!B109,'ID-64'!B109,'ID-74'!B109,'ID-77'!B109))</f>
        <v>911.88056454142998</v>
      </c>
      <c r="K102" s="1">
        <f>ABS(C102-MIN('ID-23'!B109,'ID-25'!B109,'ID-66'!B109))</f>
        <v>1032.6754600200375</v>
      </c>
    </row>
    <row r="103" spans="1:11" x14ac:dyDescent="0.25">
      <c r="A103" s="1">
        <v>12.375</v>
      </c>
      <c r="B103" s="1">
        <f>AVERAGE('ID-41'!B110,'ID-52'!B110,'ID-64'!B110,'ID-74'!B110,'ID-77'!B110)</f>
        <v>2997.1416998806862</v>
      </c>
      <c r="C103" s="1">
        <f>AVERAGE('ID-23'!B110,'ID-25'!B110,'ID-66'!B110)</f>
        <v>5546.8585918569224</v>
      </c>
      <c r="E103" s="1">
        <v>12.375</v>
      </c>
      <c r="F103" s="1">
        <f>ABS(B103-MAX('ID-41'!B110,'ID-52'!B110,'ID-64'!B110,'ID-74'!B110,'ID-77'!B110))</f>
        <v>1276.6380756618237</v>
      </c>
      <c r="G103" s="1">
        <f>ABS(C103-MAX('ID-23'!B110,'ID-25'!B110,'ID-66'!B110))</f>
        <v>593.78744830017786</v>
      </c>
      <c r="I103" s="1">
        <v>12.375</v>
      </c>
      <c r="J103" s="1">
        <f>ABS(B103-MIN('ID-41'!B110,'ID-52'!B110,'ID-64'!B110,'ID-74'!B110,'ID-77'!B110))</f>
        <v>968.05008412434631</v>
      </c>
      <c r="K103" s="1">
        <f>ABS(C103-MIN('ID-23'!B110,'ID-25'!B110,'ID-66'!B110))</f>
        <v>1016.7563608123728</v>
      </c>
    </row>
    <row r="104" spans="1:11" x14ac:dyDescent="0.25">
      <c r="A104" s="1">
        <v>12.5</v>
      </c>
      <c r="B104" s="1">
        <f>AVERAGE('ID-41'!B111,'ID-52'!B111,'ID-64'!B111,'ID-74'!B111,'ID-77'!B111)</f>
        <v>2990.3945447072983</v>
      </c>
      <c r="C104" s="1">
        <f>AVERAGE('ID-23'!B111,'ID-25'!B111,'ID-66'!B111)</f>
        <v>5557.1969600979573</v>
      </c>
      <c r="E104" s="1">
        <v>12.5</v>
      </c>
      <c r="F104" s="1">
        <f>ABS(B104-MAX('ID-41'!B111,'ID-52'!B111,'ID-64'!B111,'ID-74'!B111,'ID-77'!B111))</f>
        <v>1373.8356171827118</v>
      </c>
      <c r="G104" s="1">
        <f>ABS(C104-MAX('ID-23'!B111,'ID-25'!B111,'ID-66'!B111))</f>
        <v>603.61484187590304</v>
      </c>
      <c r="I104" s="1">
        <v>12.5</v>
      </c>
      <c r="J104" s="1">
        <f>ABS(B104-MIN('ID-41'!B111,'ID-52'!B111,'ID-64'!B111,'ID-74'!B111,'ID-77'!B111))</f>
        <v>1068.8941464307184</v>
      </c>
      <c r="K104" s="1">
        <f>ABS(C104-MIN('ID-23'!B111,'ID-25'!B111,'ID-66'!B111))</f>
        <v>988.21765725736714</v>
      </c>
    </row>
    <row r="105" spans="1:11" x14ac:dyDescent="0.25">
      <c r="A105" s="1">
        <v>12.625</v>
      </c>
      <c r="B105" s="1">
        <f>AVERAGE('ID-41'!B112,'ID-52'!B112,'ID-64'!B112,'ID-74'!B112,'ID-77'!B112)</f>
        <v>2985.2874981644736</v>
      </c>
      <c r="C105" s="1">
        <f>AVERAGE('ID-23'!B112,'ID-25'!B112,'ID-66'!B112)</f>
        <v>5598.4999689033293</v>
      </c>
      <c r="E105" s="1">
        <v>12.625</v>
      </c>
      <c r="F105" s="1">
        <f>ABS(B105-MAX('ID-41'!B112,'ID-52'!B112,'ID-64'!B112,'ID-74'!B112,'ID-77'!B112))</f>
        <v>1344.9293350698963</v>
      </c>
      <c r="G105" s="1">
        <f>ABS(C105-MAX('ID-23'!B112,'ID-25'!B112,'ID-66'!B112))</f>
        <v>430.56729812941103</v>
      </c>
      <c r="I105" s="1">
        <v>12.625</v>
      </c>
      <c r="J105" s="1">
        <f>ABS(B105-MIN('ID-41'!B112,'ID-52'!B112,'ID-64'!B112,'ID-74'!B112,'ID-77'!B112))</f>
        <v>1068.8060565334936</v>
      </c>
      <c r="K105" s="1">
        <f>ABS(C105-MIN('ID-23'!B112,'ID-25'!B112,'ID-66'!B112))</f>
        <v>806.45130035184957</v>
      </c>
    </row>
    <row r="106" spans="1:11" x14ac:dyDescent="0.25">
      <c r="A106" s="1">
        <v>12.75</v>
      </c>
      <c r="B106" s="1">
        <f>AVERAGE('ID-41'!B113,'ID-52'!B113,'ID-64'!B113,'ID-74'!B113,'ID-77'!B113)</f>
        <v>2987.9041729739301</v>
      </c>
      <c r="C106" s="1">
        <f>AVERAGE('ID-23'!B113,'ID-25'!B113,'ID-66'!B113)</f>
        <v>5557.6581429717771</v>
      </c>
      <c r="E106" s="1">
        <v>12.75</v>
      </c>
      <c r="F106" s="1">
        <f>ABS(B106-MAX('ID-41'!B113,'ID-52'!B113,'ID-64'!B113,'ID-74'!B113,'ID-77'!B113))</f>
        <v>1340.4849678994997</v>
      </c>
      <c r="G106" s="1">
        <f>ABS(C106-MAX('ID-23'!B113,'ID-25'!B113,'ID-66'!B113))</f>
        <v>409.44010187006279</v>
      </c>
      <c r="I106" s="1">
        <v>12.75</v>
      </c>
      <c r="J106" s="1">
        <f>ABS(B106-MIN('ID-41'!B113,'ID-52'!B113,'ID-64'!B113,'ID-74'!B113,'ID-77'!B113))</f>
        <v>1067.1476931504701</v>
      </c>
      <c r="K106" s="1">
        <f>ABS(C106-MIN('ID-23'!B113,'ID-25'!B113,'ID-66'!B113))</f>
        <v>817.30888892252733</v>
      </c>
    </row>
    <row r="107" spans="1:11" x14ac:dyDescent="0.25">
      <c r="A107" s="1">
        <v>12.875</v>
      </c>
      <c r="B107" s="1">
        <f>AVERAGE('ID-41'!B114,'ID-52'!B114,'ID-64'!B114,'ID-74'!B114,'ID-77'!B114)</f>
        <v>2989.0433509804739</v>
      </c>
      <c r="C107" s="1">
        <f>AVERAGE('ID-23'!B114,'ID-25'!B114,'ID-66'!B114)</f>
        <v>5505.2414511993629</v>
      </c>
      <c r="E107" s="1">
        <v>12.875</v>
      </c>
      <c r="F107" s="1">
        <f>ABS(B107-MAX('ID-41'!B114,'ID-52'!B114,'ID-64'!B114,'ID-74'!B114,'ID-77'!B114))</f>
        <v>1345.9409233385063</v>
      </c>
      <c r="G107" s="1">
        <f>ABS(C107-MAX('ID-23'!B114,'ID-25'!B114,'ID-66'!B114))</f>
        <v>406.89102965902748</v>
      </c>
      <c r="I107" s="1">
        <v>12.875</v>
      </c>
      <c r="J107" s="1">
        <f>ABS(B107-MIN('ID-41'!B114,'ID-52'!B114,'ID-64'!B114,'ID-74'!B114,'ID-77'!B114))</f>
        <v>1062.4033335197839</v>
      </c>
      <c r="K107" s="1">
        <f>ABS(C107-MIN('ID-23'!B114,'ID-25'!B114,'ID-66'!B114))</f>
        <v>760.29210187598255</v>
      </c>
    </row>
    <row r="108" spans="1:11" x14ac:dyDescent="0.25">
      <c r="A108" s="1">
        <v>13</v>
      </c>
      <c r="B108" s="1">
        <f>AVERAGE('ID-41'!B115,'ID-52'!B115,'ID-64'!B115,'ID-74'!B115,'ID-77'!B115)</f>
        <v>2988.9051002142978</v>
      </c>
      <c r="C108" s="1">
        <f>AVERAGE('ID-23'!B115,'ID-25'!B115,'ID-66'!B115)</f>
        <v>5443.0906294009328</v>
      </c>
      <c r="E108" s="1">
        <v>13</v>
      </c>
      <c r="F108" s="1">
        <f>ABS(B108-MAX('ID-41'!B115,'ID-52'!B115,'ID-64'!B115,'ID-74'!B115,'ID-77'!B115))</f>
        <v>1358.2357820324523</v>
      </c>
      <c r="G108" s="1">
        <f>ABS(C108-MAX('ID-23'!B115,'ID-25'!B115,'ID-66'!B115))</f>
        <v>477.68781060942729</v>
      </c>
      <c r="I108" s="1">
        <v>13</v>
      </c>
      <c r="J108" s="1">
        <f>ABS(B108-MIN('ID-41'!B115,'ID-52'!B115,'ID-64'!B115,'ID-74'!B115,'ID-77'!B115))</f>
        <v>1059.2550268961679</v>
      </c>
      <c r="K108" s="1">
        <f>ABS(C108-MIN('ID-23'!B115,'ID-25'!B115,'ID-66'!B115))</f>
        <v>848.34737634807243</v>
      </c>
    </row>
    <row r="109" spans="1:11" x14ac:dyDescent="0.25">
      <c r="A109" s="1">
        <v>13.125</v>
      </c>
      <c r="B109" s="1">
        <f>AVERAGE('ID-41'!B116,'ID-52'!B116,'ID-64'!B116,'ID-74'!B116,'ID-77'!B116)</f>
        <v>2979.9566881903102</v>
      </c>
      <c r="C109" s="1">
        <f>AVERAGE('ID-23'!B116,'ID-25'!B116,'ID-66'!B116)</f>
        <v>5418.0632765583068</v>
      </c>
      <c r="E109" s="1">
        <v>13.125</v>
      </c>
      <c r="F109" s="1">
        <f>ABS(B109-MAX('ID-41'!B116,'ID-52'!B116,'ID-64'!B116,'ID-74'!B116,'ID-77'!B116))</f>
        <v>1332.2930969823401</v>
      </c>
      <c r="G109" s="1">
        <f>ABS(C109-MAX('ID-23'!B116,'ID-25'!B116,'ID-66'!B116))</f>
        <v>482.95120213945302</v>
      </c>
      <c r="I109" s="1">
        <v>13.125</v>
      </c>
      <c r="J109" s="1">
        <f>ABS(B109-MIN('ID-41'!B116,'ID-52'!B116,'ID-64'!B116,'ID-74'!B116,'ID-77'!B116))</f>
        <v>1055.9478619975002</v>
      </c>
      <c r="K109" s="1">
        <f>ABS(C109-MIN('ID-23'!B116,'ID-25'!B116,'ID-66'!B116))</f>
        <v>858.72203771878685</v>
      </c>
    </row>
    <row r="110" spans="1:11" x14ac:dyDescent="0.25">
      <c r="A110" s="1">
        <v>13.25</v>
      </c>
      <c r="B110" s="1">
        <f>AVERAGE('ID-41'!B117,'ID-52'!B117,'ID-64'!B117,'ID-74'!B117,'ID-77'!B117)</f>
        <v>2983.7949827549983</v>
      </c>
      <c r="C110" s="1">
        <f>AVERAGE('ID-23'!B117,'ID-25'!B117,'ID-66'!B117)</f>
        <v>5446.55342831902</v>
      </c>
      <c r="E110" s="1">
        <v>13.25</v>
      </c>
      <c r="F110" s="1">
        <f>ABS(B110-MAX('ID-41'!B117,'ID-52'!B117,'ID-64'!B117,'ID-74'!B117,'ID-77'!B117))</f>
        <v>1334.9952313689719</v>
      </c>
      <c r="G110" s="1">
        <f>ABS(C110-MAX('ID-23'!B117,'ID-25'!B117,'ID-66'!B117))</f>
        <v>486.61583430207975</v>
      </c>
      <c r="I110" s="1">
        <v>13.25</v>
      </c>
      <c r="J110" s="1">
        <f>ABS(B110-MIN('ID-41'!B117,'ID-52'!B117,'ID-64'!B117,'ID-74'!B117,'ID-77'!B117))</f>
        <v>1050.5223857103683</v>
      </c>
      <c r="K110" s="1">
        <f>ABS(C110-MIN('ID-23'!B117,'ID-25'!B117,'ID-66'!B117))</f>
        <v>866.96059535010954</v>
      </c>
    </row>
    <row r="111" spans="1:11" x14ac:dyDescent="0.25">
      <c r="A111" s="1">
        <v>13.375</v>
      </c>
      <c r="B111" s="1">
        <f>AVERAGE('ID-41'!B118,'ID-52'!B118,'ID-64'!B118,'ID-74'!B118,'ID-77'!B118)</f>
        <v>2999.3661855468758</v>
      </c>
      <c r="C111" s="1">
        <f>AVERAGE('ID-23'!B118,'ID-25'!B118,'ID-66'!B118)</f>
        <v>5480.5902055444394</v>
      </c>
      <c r="E111" s="1">
        <v>13.375</v>
      </c>
      <c r="F111" s="1">
        <f>ABS(B111-MAX('ID-41'!B118,'ID-52'!B118,'ID-64'!B118,'ID-74'!B118,'ID-77'!B118))</f>
        <v>1290.7738903568438</v>
      </c>
      <c r="G111" s="1">
        <f>ABS(C111-MAX('ID-23'!B118,'ID-25'!B118,'ID-66'!B118))</f>
        <v>549.38138007951056</v>
      </c>
      <c r="I111" s="1">
        <v>13.375</v>
      </c>
      <c r="J111" s="1">
        <f>ABS(B111-MIN('ID-41'!B118,'ID-52'!B118,'ID-64'!B118,'ID-74'!B118,'ID-77'!B118))</f>
        <v>998.34807395360576</v>
      </c>
      <c r="K111" s="1">
        <f>ABS(C111-MIN('ID-23'!B118,'ID-25'!B118,'ID-66'!B118))</f>
        <v>874.21216882898898</v>
      </c>
    </row>
    <row r="112" spans="1:11" x14ac:dyDescent="0.25">
      <c r="A112" s="1">
        <v>13.5</v>
      </c>
      <c r="B112" s="1">
        <f>AVERAGE('ID-41'!B119,'ID-52'!B119,'ID-64'!B119,'ID-74'!B119,'ID-77'!B119)</f>
        <v>3002.620489956902</v>
      </c>
      <c r="C112" s="1">
        <f>AVERAGE('ID-23'!B119,'ID-25'!B119,'ID-66'!B119)</f>
        <v>5406.7282134626194</v>
      </c>
      <c r="E112" s="1">
        <v>13.5</v>
      </c>
      <c r="F112" s="1">
        <f>ABS(B112-MAX('ID-41'!B119,'ID-52'!B119,'ID-64'!B119,'ID-74'!B119,'ID-77'!B119))</f>
        <v>1264.4831390914078</v>
      </c>
      <c r="G112" s="1">
        <f>ABS(C112-MAX('ID-23'!B119,'ID-25'!B119,'ID-66'!B119))</f>
        <v>605.17139474215037</v>
      </c>
      <c r="I112" s="1">
        <v>13.5</v>
      </c>
      <c r="J112" s="1">
        <f>ABS(B112-MIN('ID-41'!B119,'ID-52'!B119,'ID-64'!B119,'ID-74'!B119,'ID-77'!B119))</f>
        <v>975.93027176653209</v>
      </c>
      <c r="K112" s="1">
        <f>ABS(C112-MIN('ID-23'!B119,'ID-25'!B119,'ID-66'!B119))</f>
        <v>798.22737480772957</v>
      </c>
    </row>
    <row r="113" spans="1:11" x14ac:dyDescent="0.25">
      <c r="A113" s="1">
        <v>13.625</v>
      </c>
      <c r="B113" s="1">
        <f>AVERAGE('ID-41'!B120,'ID-52'!B120,'ID-64'!B120,'ID-74'!B120,'ID-77'!B120)</f>
        <v>3000.3157189330877</v>
      </c>
      <c r="C113" s="1">
        <f>AVERAGE('ID-23'!B120,'ID-25'!B120,'ID-66'!B120)</f>
        <v>5427.4069635251735</v>
      </c>
      <c r="E113" s="1">
        <v>13.625</v>
      </c>
      <c r="F113" s="1">
        <f>ABS(B113-MAX('ID-41'!B120,'ID-52'!B120,'ID-64'!B120,'ID-74'!B120,'ID-77'!B120))</f>
        <v>1259.0279757044518</v>
      </c>
      <c r="G113" s="1">
        <f>ABS(C113-MAX('ID-23'!B120,'ID-25'!B120,'ID-66'!B120))</f>
        <v>634.28238973719635</v>
      </c>
      <c r="I113" s="1">
        <v>13.625</v>
      </c>
      <c r="J113" s="1">
        <f>ABS(B113-MIN('ID-41'!B120,'ID-52'!B120,'ID-64'!B120,'ID-74'!B120,'ID-77'!B120))</f>
        <v>937.38464330978786</v>
      </c>
      <c r="K113" s="1">
        <f>ABS(C113-MIN('ID-23'!B120,'ID-25'!B120,'ID-66'!B120))</f>
        <v>732.68886488918361</v>
      </c>
    </row>
    <row r="114" spans="1:11" x14ac:dyDescent="0.25">
      <c r="A114" s="1">
        <v>13.75</v>
      </c>
      <c r="B114" s="1">
        <f>AVERAGE('ID-41'!B121,'ID-52'!B121,'ID-64'!B121,'ID-74'!B121,'ID-77'!B121)</f>
        <v>2982.5920626808443</v>
      </c>
      <c r="C114" s="1">
        <f>AVERAGE('ID-23'!B121,'ID-25'!B121,'ID-66'!B121)</f>
        <v>5448.6813066725299</v>
      </c>
      <c r="E114" s="1">
        <v>13.75</v>
      </c>
      <c r="F114" s="1">
        <f>ABS(B114-MAX('ID-41'!B121,'ID-52'!B121,'ID-64'!B121,'ID-74'!B121,'ID-77'!B121))</f>
        <v>1266.1273293447362</v>
      </c>
      <c r="G114" s="1">
        <f>ABS(C114-MAX('ID-23'!B121,'ID-25'!B121,'ID-66'!B121))</f>
        <v>630.30620093302969</v>
      </c>
      <c r="I114" s="1">
        <v>13.75</v>
      </c>
      <c r="J114" s="1">
        <f>ABS(B114-MIN('ID-41'!B121,'ID-52'!B121,'ID-64'!B121,'ID-74'!B121,'ID-77'!B121))</f>
        <v>916.39507806048414</v>
      </c>
      <c r="K114" s="1">
        <f>ABS(C114-MIN('ID-23'!B121,'ID-25'!B121,'ID-66'!B121))</f>
        <v>720.34671470718968</v>
      </c>
    </row>
    <row r="115" spans="1:11" x14ac:dyDescent="0.25">
      <c r="A115" s="1">
        <v>13.875</v>
      </c>
      <c r="B115" s="1">
        <f>AVERAGE('ID-41'!B122,'ID-52'!B122,'ID-64'!B122,'ID-74'!B122,'ID-77'!B122)</f>
        <v>2975.0397686880679</v>
      </c>
      <c r="C115" s="1">
        <f>AVERAGE('ID-23'!B122,'ID-25'!B122,'ID-66'!B122)</f>
        <v>5377.6485788294631</v>
      </c>
      <c r="E115" s="1">
        <v>13.875</v>
      </c>
      <c r="F115" s="1">
        <f>ABS(B115-MAX('ID-41'!B122,'ID-52'!B122,'ID-64'!B122,'ID-74'!B122,'ID-77'!B122))</f>
        <v>1275.5039202353119</v>
      </c>
      <c r="G115" s="1">
        <f>ABS(C115-MAX('ID-23'!B122,'ID-25'!B122,'ID-66'!B122))</f>
        <v>705.58302038178681</v>
      </c>
      <c r="I115" s="1">
        <v>13.875</v>
      </c>
      <c r="J115" s="1">
        <f>ABS(B115-MIN('ID-41'!B122,'ID-52'!B122,'ID-64'!B122,'ID-74'!B122,'ID-77'!B122))</f>
        <v>901.356722328248</v>
      </c>
      <c r="K115" s="1">
        <f>ABS(C115-MIN('ID-23'!B122,'ID-25'!B122,'ID-66'!B122))</f>
        <v>679.95910775786342</v>
      </c>
    </row>
    <row r="116" spans="1:11" x14ac:dyDescent="0.25">
      <c r="A116" s="1">
        <v>14</v>
      </c>
      <c r="B116" s="1">
        <f>AVERAGE('ID-41'!B123,'ID-52'!B123,'ID-64'!B123,'ID-74'!B123,'ID-77'!B123)</f>
        <v>2972.1627029188644</v>
      </c>
      <c r="C116" s="1">
        <f>AVERAGE('ID-23'!B123,'ID-25'!B123,'ID-66'!B123)</f>
        <v>5367.6093638212305</v>
      </c>
      <c r="E116" s="1">
        <v>14</v>
      </c>
      <c r="F116" s="1">
        <f>ABS(B116-MAX('ID-41'!B123,'ID-52'!B123,'ID-64'!B123,'ID-74'!B123,'ID-77'!B123))</f>
        <v>1269.8293073940954</v>
      </c>
      <c r="G116" s="1">
        <f>ABS(C116-MAX('ID-23'!B123,'ID-25'!B123,'ID-66'!B123))</f>
        <v>737.34802293796929</v>
      </c>
      <c r="I116" s="1">
        <v>14</v>
      </c>
      <c r="J116" s="1">
        <f>ABS(B116-MIN('ID-41'!B123,'ID-52'!B123,'ID-64'!B123,'ID-74'!B123,'ID-77'!B123))</f>
        <v>887.21097657697419</v>
      </c>
      <c r="K116" s="1">
        <f>ABS(C116-MIN('ID-23'!B123,'ID-25'!B123,'ID-66'!B123))</f>
        <v>687.17342339280094</v>
      </c>
    </row>
    <row r="117" spans="1:11" x14ac:dyDescent="0.25">
      <c r="A117" s="1">
        <v>14.125</v>
      </c>
      <c r="B117" s="1">
        <f>AVERAGE('ID-41'!B124,'ID-52'!B124,'ID-64'!B124,'ID-74'!B124,'ID-77'!B124)</f>
        <v>2957.7967885961102</v>
      </c>
      <c r="C117" s="1">
        <f>AVERAGE('ID-23'!B124,'ID-25'!B124,'ID-66'!B124)</f>
        <v>5322.84305317896</v>
      </c>
      <c r="E117" s="1">
        <v>14.125</v>
      </c>
      <c r="F117" s="1">
        <f>ABS(B117-MAX('ID-41'!B124,'ID-52'!B124,'ID-64'!B124,'ID-74'!B124,'ID-77'!B124))</f>
        <v>1274.1478941626297</v>
      </c>
      <c r="G117" s="1">
        <f>ABS(C117-MAX('ID-23'!B124,'ID-25'!B124,'ID-66'!B124))</f>
        <v>835.40593852498023</v>
      </c>
      <c r="I117" s="1">
        <v>14.125</v>
      </c>
      <c r="J117" s="1">
        <f>ABS(B117-MIN('ID-41'!B124,'ID-52'!B124,'ID-64'!B124,'ID-74'!B124,'ID-77'!B124))</f>
        <v>876.0648025617902</v>
      </c>
      <c r="K117" s="1">
        <f>ABS(C117-MIN('ID-23'!B124,'ID-25'!B124,'ID-66'!B124))</f>
        <v>689.10044242398999</v>
      </c>
    </row>
    <row r="118" spans="1:11" x14ac:dyDescent="0.25">
      <c r="A118" s="1">
        <v>14.25</v>
      </c>
      <c r="B118" s="1">
        <f>AVERAGE('ID-41'!B125,'ID-52'!B125,'ID-64'!B125,'ID-74'!B125,'ID-77'!B125)</f>
        <v>2933.836023289382</v>
      </c>
      <c r="C118" s="1">
        <f>AVERAGE('ID-23'!B125,'ID-25'!B125,'ID-66'!B125)</f>
        <v>5224.5335861637332</v>
      </c>
      <c r="E118" s="1">
        <v>14.25</v>
      </c>
      <c r="F118" s="1">
        <f>ABS(B118-MAX('ID-41'!B125,'ID-52'!B125,'ID-64'!B125,'ID-74'!B125,'ID-77'!B125))</f>
        <v>1306.3276538106484</v>
      </c>
      <c r="G118" s="1">
        <f>ABS(C118-MAX('ID-23'!B125,'ID-25'!B125,'ID-66'!B125))</f>
        <v>727.87578517452675</v>
      </c>
      <c r="I118" s="1">
        <v>14.25</v>
      </c>
      <c r="J118" s="1">
        <f>ABS(B118-MIN('ID-41'!B125,'ID-52'!B125,'ID-64'!B125,'ID-74'!B125,'ID-77'!B125))</f>
        <v>819.71698997814201</v>
      </c>
      <c r="K118" s="1">
        <f>ABS(C118-MIN('ID-23'!B125,'ID-25'!B125,'ID-66'!B125))</f>
        <v>630.07165477093349</v>
      </c>
    </row>
    <row r="119" spans="1:11" x14ac:dyDescent="0.25">
      <c r="A119" s="1">
        <v>14.375</v>
      </c>
      <c r="B119" s="1">
        <f>AVERAGE('ID-41'!B126,'ID-52'!B126,'ID-64'!B126,'ID-74'!B126,'ID-77'!B126)</f>
        <v>2937.0304587587175</v>
      </c>
      <c r="C119" s="1">
        <f>AVERAGE('ID-23'!B126,'ID-25'!B126,'ID-66'!B126)</f>
        <v>5164.3103229650069</v>
      </c>
      <c r="E119" s="1">
        <v>14.375</v>
      </c>
      <c r="F119" s="1">
        <f>ABS(B119-MAX('ID-41'!B126,'ID-52'!B126,'ID-64'!B126,'ID-74'!B126,'ID-77'!B126))</f>
        <v>1332.5328607128727</v>
      </c>
      <c r="G119" s="1">
        <f>ABS(C119-MAX('ID-23'!B126,'ID-25'!B126,'ID-66'!B126))</f>
        <v>642.56743229735275</v>
      </c>
      <c r="I119" s="1">
        <v>14.375</v>
      </c>
      <c r="J119" s="1">
        <f>ABS(B119-MIN('ID-41'!B126,'ID-52'!B126,'ID-64'!B126,'ID-74'!B126,'ID-77'!B126))</f>
        <v>819.64118131204759</v>
      </c>
      <c r="K119" s="1">
        <f>ABS(C119-MIN('ID-23'!B126,'ID-25'!B126,'ID-66'!B126))</f>
        <v>620.19631242891683</v>
      </c>
    </row>
    <row r="120" spans="1:11" x14ac:dyDescent="0.25">
      <c r="A120" s="1">
        <v>14.5</v>
      </c>
      <c r="B120" s="1">
        <f>AVERAGE('ID-41'!B127,'ID-52'!B127,'ID-64'!B127,'ID-74'!B127,'ID-77'!B127)</f>
        <v>2935.4883725685895</v>
      </c>
      <c r="C120" s="1">
        <f>AVERAGE('ID-23'!B127,'ID-25'!B127,'ID-66'!B127)</f>
        <v>5123.9573811978535</v>
      </c>
      <c r="E120" s="1">
        <v>14.5</v>
      </c>
      <c r="F120" s="1">
        <f>ABS(B120-MAX('ID-41'!B127,'ID-52'!B127,'ID-64'!B127,'ID-74'!B127,'ID-77'!B127))</f>
        <v>1359.8571488548005</v>
      </c>
      <c r="G120" s="1">
        <f>ABS(C120-MAX('ID-23'!B127,'ID-25'!B127,'ID-66'!B127))</f>
        <v>629.13601298028698</v>
      </c>
      <c r="I120" s="1">
        <v>14.5</v>
      </c>
      <c r="J120" s="1">
        <f>ABS(B120-MIN('ID-41'!B127,'ID-52'!B127,'ID-64'!B127,'ID-74'!B127,'ID-77'!B127))</f>
        <v>821.66080753047936</v>
      </c>
      <c r="K120" s="1">
        <f>ABS(C120-MIN('ID-23'!B127,'ID-25'!B127,'ID-66'!B127))</f>
        <v>578.29914464126341</v>
      </c>
    </row>
    <row r="121" spans="1:11" x14ac:dyDescent="0.25">
      <c r="A121" s="1">
        <v>14.625</v>
      </c>
      <c r="B121" s="1">
        <f>AVERAGE('ID-41'!B128,'ID-52'!B128,'ID-64'!B128,'ID-74'!B128,'ID-77'!B128)</f>
        <v>2928.7154325529618</v>
      </c>
      <c r="C121" s="1">
        <f>AVERAGE('ID-23'!B128,'ID-25'!B128,'ID-66'!B128)</f>
        <v>5100.4349566650835</v>
      </c>
      <c r="E121" s="1">
        <v>14.625</v>
      </c>
      <c r="F121" s="1">
        <f>ABS(B121-MAX('ID-41'!B128,'ID-52'!B128,'ID-64'!B128,'ID-74'!B128,'ID-77'!B128))</f>
        <v>1369.9630539588879</v>
      </c>
      <c r="G121" s="1">
        <f>ABS(C121-MAX('ID-23'!B128,'ID-25'!B128,'ID-66'!B128))</f>
        <v>586.89951939109687</v>
      </c>
      <c r="I121" s="1">
        <v>14.625</v>
      </c>
      <c r="J121" s="1">
        <f>ABS(B121-MIN('ID-41'!B128,'ID-52'!B128,'ID-64'!B128,'ID-74'!B128,'ID-77'!B128))</f>
        <v>911.19525399013173</v>
      </c>
      <c r="K121" s="1">
        <f>ABS(C121-MIN('ID-23'!B128,'ID-25'!B128,'ID-66'!B128))</f>
        <v>548.76557950702318</v>
      </c>
    </row>
    <row r="122" spans="1:11" x14ac:dyDescent="0.25">
      <c r="A122" s="1">
        <v>14.75</v>
      </c>
      <c r="B122" s="1">
        <f>AVERAGE('ID-41'!B129,'ID-52'!B129,'ID-64'!B129,'ID-74'!B129,'ID-77'!B129)</f>
        <v>2892.6959609494525</v>
      </c>
      <c r="C122" s="1">
        <f>AVERAGE('ID-23'!B129,'ID-25'!B129,'ID-66'!B129)</f>
        <v>5078.8621614324302</v>
      </c>
      <c r="E122" s="1">
        <v>14.75</v>
      </c>
      <c r="F122" s="1">
        <f>ABS(B122-MAX('ID-41'!B129,'ID-52'!B129,'ID-64'!B129,'ID-74'!B129,'ID-77'!B129))</f>
        <v>1397.5683021784671</v>
      </c>
      <c r="G122" s="1">
        <f>ABS(C122-MAX('ID-23'!B129,'ID-25'!B129,'ID-66'!B129))</f>
        <v>596.90672844233995</v>
      </c>
      <c r="I122" s="1">
        <v>14.75</v>
      </c>
      <c r="J122" s="1">
        <f>ABS(B122-MIN('ID-41'!B129,'ID-52'!B129,'ID-64'!B129,'ID-74'!B129,'ID-77'!B129))</f>
        <v>1022.3412970763325</v>
      </c>
      <c r="K122" s="1">
        <f>ABS(C122-MIN('ID-23'!B129,'ID-25'!B129,'ID-66'!B129))</f>
        <v>519.2731952824106</v>
      </c>
    </row>
    <row r="123" spans="1:11" x14ac:dyDescent="0.25">
      <c r="A123" s="1">
        <v>14.875</v>
      </c>
      <c r="B123" s="1">
        <f>AVERAGE('ID-41'!B130,'ID-52'!B130,'ID-64'!B130,'ID-74'!B130,'ID-77'!B130)</f>
        <v>2867.8576003729663</v>
      </c>
      <c r="C123" s="1">
        <f>AVERAGE('ID-23'!B130,'ID-25'!B130,'ID-66'!B130)</f>
        <v>5104.0326361771195</v>
      </c>
      <c r="E123" s="1">
        <v>14.875</v>
      </c>
      <c r="F123" s="1">
        <f>ABS(B123-MAX('ID-41'!B130,'ID-52'!B130,'ID-64'!B130,'ID-74'!B130,'ID-77'!B130))</f>
        <v>1431.1447116505838</v>
      </c>
      <c r="G123" s="1">
        <f>ABS(C123-MAX('ID-23'!B130,'ID-25'!B130,'ID-66'!B130))</f>
        <v>543.92912184007037</v>
      </c>
      <c r="I123" s="1">
        <v>14.875</v>
      </c>
      <c r="J123" s="1">
        <f>ABS(B123-MIN('ID-41'!B130,'ID-52'!B130,'ID-64'!B130,'ID-74'!B130,'ID-77'!B130))</f>
        <v>1154.4613683176763</v>
      </c>
      <c r="K123" s="1">
        <f>ABS(C123-MIN('ID-23'!B130,'ID-25'!B130,'ID-66'!B130))</f>
        <v>449.73425559269981</v>
      </c>
    </row>
    <row r="124" spans="1:11" x14ac:dyDescent="0.25">
      <c r="A124" s="1">
        <v>15</v>
      </c>
      <c r="B124" s="1">
        <f>AVERAGE('ID-41'!B131,'ID-52'!B131,'ID-64'!B131,'ID-74'!B131,'ID-77'!B131)</f>
        <v>2898.4157516319697</v>
      </c>
      <c r="C124" s="1">
        <f>AVERAGE('ID-23'!B131,'ID-25'!B131,'ID-66'!B131)</f>
        <v>5125.7549137073174</v>
      </c>
      <c r="E124" s="1">
        <v>15</v>
      </c>
      <c r="F124" s="1">
        <f>ABS(B124-MAX('ID-41'!B131,'ID-52'!B131,'ID-64'!B131,'ID-74'!B131,'ID-77'!B131))</f>
        <v>1534.3515965287802</v>
      </c>
      <c r="G124" s="1">
        <f>ABS(C124-MAX('ID-23'!B131,'ID-25'!B131,'ID-66'!B131))</f>
        <v>596.56372450501294</v>
      </c>
      <c r="I124" s="1">
        <v>15</v>
      </c>
      <c r="J124" s="1">
        <f>ABS(B124-MIN('ID-41'!B131,'ID-52'!B131,'ID-64'!B131,'ID-74'!B131,'ID-77'!B131))</f>
        <v>1173.2622848861997</v>
      </c>
      <c r="K124" s="1">
        <f>ABS(C124-MIN('ID-23'!B131,'ID-25'!B131,'ID-66'!B131))</f>
        <v>465.48269460193751</v>
      </c>
    </row>
    <row r="125" spans="1:11" x14ac:dyDescent="0.25">
      <c r="A125" s="1">
        <v>15.125</v>
      </c>
      <c r="B125" s="1">
        <f>AVERAGE('ID-41'!B132,'ID-52'!B132,'ID-64'!B132,'ID-74'!B132,'ID-77'!B132)</f>
        <v>2894.516372790978</v>
      </c>
      <c r="C125" s="1">
        <f>AVERAGE('ID-23'!B132,'ID-25'!B132,'ID-66'!B132)</f>
        <v>5168.5317834610332</v>
      </c>
      <c r="E125" s="1">
        <v>15.125</v>
      </c>
      <c r="F125" s="1">
        <f>ABS(B125-MAX('ID-41'!B132,'ID-52'!B132,'ID-64'!B132,'ID-74'!B132,'ID-77'!B132))</f>
        <v>1505.8588316764021</v>
      </c>
      <c r="G125" s="1">
        <f>ABS(C125-MAX('ID-23'!B132,'ID-25'!B132,'ID-66'!B132))</f>
        <v>623.3633888831564</v>
      </c>
      <c r="I125" s="1">
        <v>15.125</v>
      </c>
      <c r="J125" s="1">
        <f>ABS(B125-MIN('ID-41'!B132,'ID-52'!B132,'ID-64'!B132,'ID-74'!B132,'ID-77'!B132))</f>
        <v>1152.6653693847481</v>
      </c>
      <c r="K125" s="1">
        <f>ABS(C125-MIN('ID-23'!B132,'ID-25'!B132,'ID-66'!B132))</f>
        <v>477.19595051726355</v>
      </c>
    </row>
    <row r="126" spans="1:11" x14ac:dyDescent="0.25">
      <c r="A126" s="1">
        <v>15.25</v>
      </c>
      <c r="B126" s="1">
        <f>AVERAGE('ID-41'!B133,'ID-52'!B133,'ID-64'!B133,'ID-74'!B133,'ID-77'!B133)</f>
        <v>2898.1937916182542</v>
      </c>
      <c r="C126" s="1">
        <f>AVERAGE('ID-23'!B133,'ID-25'!B133,'ID-66'!B133)</f>
        <v>5159.12380983603</v>
      </c>
      <c r="E126" s="1">
        <v>15.25</v>
      </c>
      <c r="F126" s="1">
        <f>ABS(B126-MAX('ID-41'!B133,'ID-52'!B133,'ID-64'!B133,'ID-74'!B133,'ID-77'!B133))</f>
        <v>1537.9352715829655</v>
      </c>
      <c r="G126" s="1">
        <f>ABS(C126-MAX('ID-23'!B133,'ID-25'!B133,'ID-66'!B133))</f>
        <v>603.99920560614009</v>
      </c>
      <c r="I126" s="1">
        <v>15.25</v>
      </c>
      <c r="J126" s="1">
        <f>ABS(B126-MIN('ID-41'!B133,'ID-52'!B133,'ID-64'!B133,'ID-74'!B133,'ID-77'!B133))</f>
        <v>1151.1737819355642</v>
      </c>
      <c r="K126" s="1">
        <f>ABS(C126-MIN('ID-23'!B133,'ID-25'!B133,'ID-66'!B133))</f>
        <v>454.55345474339993</v>
      </c>
    </row>
    <row r="127" spans="1:11" x14ac:dyDescent="0.25">
      <c r="A127" s="1">
        <v>15.375</v>
      </c>
      <c r="B127" s="1">
        <f>AVERAGE('ID-41'!B134,'ID-52'!B134,'ID-64'!B134,'ID-74'!B134,'ID-77'!B134)</f>
        <v>2908.3092291404801</v>
      </c>
      <c r="C127" s="1">
        <f>AVERAGE('ID-23'!B134,'ID-25'!B134,'ID-66'!B134)</f>
        <v>5151.2205948912006</v>
      </c>
      <c r="E127" s="1">
        <v>15.375</v>
      </c>
      <c r="F127" s="1">
        <f>ABS(B127-MAX('ID-41'!B134,'ID-52'!B134,'ID-64'!B134,'ID-74'!B134,'ID-77'!B134))</f>
        <v>1585.4828026938003</v>
      </c>
      <c r="G127" s="1">
        <f>ABS(C127-MAX('ID-23'!B134,'ID-25'!B134,'ID-66'!B134))</f>
        <v>635.10789447482966</v>
      </c>
      <c r="I127" s="1">
        <v>15.375</v>
      </c>
      <c r="J127" s="1">
        <f>ABS(B127-MIN('ID-41'!B134,'ID-52'!B134,'ID-64'!B134,'ID-74'!B134,'ID-77'!B134))</f>
        <v>1158.7451308233601</v>
      </c>
      <c r="K127" s="1">
        <f>ABS(C127-MIN('ID-23'!B134,'ID-25'!B134,'ID-66'!B134))</f>
        <v>455.11551815403072</v>
      </c>
    </row>
    <row r="128" spans="1:11" x14ac:dyDescent="0.25">
      <c r="A128" s="1">
        <v>15.5</v>
      </c>
      <c r="B128" s="1">
        <f>AVERAGE('ID-41'!B135,'ID-52'!B135,'ID-64'!B135,'ID-74'!B135,'ID-77'!B135)</f>
        <v>2920.751890334102</v>
      </c>
      <c r="C128" s="1">
        <f>AVERAGE('ID-23'!B135,'ID-25'!B135,'ID-66'!B135)</f>
        <v>5184.4800571287296</v>
      </c>
      <c r="E128" s="1">
        <v>15.5</v>
      </c>
      <c r="F128" s="1">
        <f>ABS(B128-MAX('ID-41'!B135,'ID-52'!B135,'ID-64'!B135,'ID-74'!B135,'ID-77'!B135))</f>
        <v>1614.2810473780578</v>
      </c>
      <c r="G128" s="1">
        <f>ABS(C128-MAX('ID-23'!B135,'ID-25'!B135,'ID-66'!B135))</f>
        <v>635.19860831890037</v>
      </c>
      <c r="I128" s="1">
        <v>15.5</v>
      </c>
      <c r="J128" s="1">
        <f>ABS(B128-MIN('ID-41'!B135,'ID-52'!B135,'ID-64'!B135,'ID-74'!B135,'ID-77'!B135))</f>
        <v>1171.709725279542</v>
      </c>
      <c r="K128" s="1">
        <f>ABS(C128-MIN('ID-23'!B135,'ID-25'!B135,'ID-66'!B135))</f>
        <v>406.58636899162957</v>
      </c>
    </row>
    <row r="129" spans="1:11" x14ac:dyDescent="0.25">
      <c r="A129" s="1">
        <v>15.625</v>
      </c>
      <c r="B129" s="1">
        <f>AVERAGE('ID-41'!B136,'ID-52'!B136,'ID-64'!B136,'ID-74'!B136,'ID-77'!B136)</f>
        <v>2914.0295609382256</v>
      </c>
      <c r="C129" s="1">
        <f>AVERAGE('ID-23'!B136,'ID-25'!B136,'ID-66'!B136)</f>
        <v>5186.3396655451998</v>
      </c>
      <c r="E129" s="1">
        <v>15.625</v>
      </c>
      <c r="F129" s="1">
        <f>ABS(B129-MAX('ID-41'!B136,'ID-52'!B136,'ID-64'!B136,'ID-74'!B136,'ID-77'!B136))</f>
        <v>1598.5862254534341</v>
      </c>
      <c r="G129" s="1">
        <f>ABS(C129-MAX('ID-23'!B136,'ID-25'!B136,'ID-66'!B136))</f>
        <v>595.67130632354019</v>
      </c>
      <c r="I129" s="1">
        <v>15.625</v>
      </c>
      <c r="J129" s="1">
        <f>ABS(B129-MIN('ID-41'!B136,'ID-52'!B136,'ID-64'!B136,'ID-74'!B136,'ID-77'!B136))</f>
        <v>1176.1590194642056</v>
      </c>
      <c r="K129" s="1">
        <f>ABS(C129-MIN('ID-23'!B136,'ID-25'!B136,'ID-66'!B136))</f>
        <v>453.82846389027964</v>
      </c>
    </row>
    <row r="130" spans="1:11" x14ac:dyDescent="0.25">
      <c r="A130" s="1">
        <v>15.75</v>
      </c>
      <c r="B130" s="1">
        <f>AVERAGE('ID-41'!B137,'ID-52'!B137,'ID-64'!B137,'ID-74'!B137,'ID-77'!B137)</f>
        <v>2934.5196353231795</v>
      </c>
      <c r="C130" s="1">
        <f>AVERAGE('ID-23'!B137,'ID-25'!B137,'ID-66'!B137)</f>
        <v>5203.8730825368993</v>
      </c>
      <c r="E130" s="1">
        <v>15.75</v>
      </c>
      <c r="F130" s="1">
        <f>ABS(B130-MAX('ID-41'!B137,'ID-52'!B137,'ID-64'!B137,'ID-74'!B137,'ID-77'!B137))</f>
        <v>1629.1687502834702</v>
      </c>
      <c r="G130" s="1">
        <f>ABS(C130-MAX('ID-23'!B137,'ID-25'!B137,'ID-66'!B137))</f>
        <v>614.59948104313025</v>
      </c>
      <c r="I130" s="1">
        <v>15.75</v>
      </c>
      <c r="J130" s="1">
        <f>ABS(B130-MIN('ID-41'!B137,'ID-52'!B137,'ID-64'!B137,'ID-74'!B137,'ID-77'!B137))</f>
        <v>1175.9340157584195</v>
      </c>
      <c r="K130" s="1">
        <f>ABS(C130-MIN('ID-23'!B137,'ID-25'!B137,'ID-66'!B137))</f>
        <v>491.75780037596905</v>
      </c>
    </row>
    <row r="131" spans="1:11" x14ac:dyDescent="0.25">
      <c r="A131" s="1">
        <v>15.875</v>
      </c>
      <c r="B131" s="1">
        <f>AVERAGE('ID-41'!B138,'ID-52'!B138,'ID-64'!B138,'ID-74'!B138,'ID-77'!B138)</f>
        <v>2937.1311947470995</v>
      </c>
      <c r="C131" s="1">
        <f>AVERAGE('ID-23'!B138,'ID-25'!B138,'ID-66'!B138)</f>
        <v>5129.861923270736</v>
      </c>
      <c r="E131" s="1">
        <v>15.875</v>
      </c>
      <c r="F131" s="1">
        <f>ABS(B131-MAX('ID-41'!B138,'ID-52'!B138,'ID-64'!B138,'ID-74'!B138,'ID-77'!B138))</f>
        <v>1609.6370603360001</v>
      </c>
      <c r="G131" s="1">
        <f>ABS(C131-MAX('ID-23'!B138,'ID-25'!B138,'ID-66'!B138))</f>
        <v>455.46977742422405</v>
      </c>
      <c r="I131" s="1">
        <v>15.875</v>
      </c>
      <c r="J131" s="1">
        <f>ABS(B131-MIN('ID-41'!B138,'ID-52'!B138,'ID-64'!B138,'ID-74'!B138,'ID-77'!B138))</f>
        <v>1201.9682990773795</v>
      </c>
      <c r="K131" s="1">
        <f>ABS(C131-MIN('ID-23'!B138,'ID-25'!B138,'ID-66'!B138))</f>
        <v>458.12917723160626</v>
      </c>
    </row>
    <row r="132" spans="1:11" x14ac:dyDescent="0.25">
      <c r="A132" s="1">
        <v>16</v>
      </c>
      <c r="B132" s="1">
        <f>AVERAGE('ID-41'!B139,'ID-52'!B139,'ID-64'!B139,'ID-74'!B139,'ID-77'!B139)</f>
        <v>2947.4817486784677</v>
      </c>
      <c r="C132" s="1">
        <f>AVERAGE('ID-23'!B139,'ID-25'!B139,'ID-66'!B139)</f>
        <v>5131.2332036279067</v>
      </c>
      <c r="E132" s="1">
        <v>16</v>
      </c>
      <c r="F132" s="1">
        <f>ABS(B132-MAX('ID-41'!B139,'ID-52'!B139,'ID-64'!B139,'ID-74'!B139,'ID-77'!B139))</f>
        <v>1629.8365725213825</v>
      </c>
      <c r="G132" s="1">
        <f>ABS(C132-MAX('ID-23'!B139,'ID-25'!B139,'ID-66'!B139))</f>
        <v>311.44712359520327</v>
      </c>
      <c r="I132" s="1">
        <v>16</v>
      </c>
      <c r="J132" s="1">
        <f>ABS(B132-MIN('ID-41'!B139,'ID-52'!B139,'ID-64'!B139,'ID-74'!B139,'ID-77'!B139))</f>
        <v>1208.6072099152677</v>
      </c>
      <c r="K132" s="1">
        <f>ABS(C132-MIN('ID-23'!B139,'ID-25'!B139,'ID-66'!B139))</f>
        <v>522.08227997263657</v>
      </c>
    </row>
    <row r="133" spans="1:11" x14ac:dyDescent="0.25">
      <c r="A133" s="1">
        <v>16.125</v>
      </c>
      <c r="B133" s="1">
        <f>AVERAGE('ID-41'!B140,'ID-52'!B140,'ID-64'!B140,'ID-74'!B140,'ID-77'!B140)</f>
        <v>2952.8400096238997</v>
      </c>
      <c r="C133" s="1">
        <f>AVERAGE('ID-23'!B140,'ID-25'!B140,'ID-66'!B140)</f>
        <v>5155.1159387624266</v>
      </c>
      <c r="E133" s="1">
        <v>16.125</v>
      </c>
      <c r="F133" s="1">
        <f>ABS(B133-MAX('ID-41'!B140,'ID-52'!B140,'ID-64'!B140,'ID-74'!B140,'ID-77'!B140))</f>
        <v>1647.5548984968505</v>
      </c>
      <c r="G133" s="1">
        <f>ABS(C133-MAX('ID-23'!B140,'ID-25'!B140,'ID-66'!B140))</f>
        <v>349.49179736302358</v>
      </c>
      <c r="I133" s="1">
        <v>16.125</v>
      </c>
      <c r="J133" s="1">
        <f>ABS(B133-MIN('ID-41'!B140,'ID-52'!B140,'ID-64'!B140,'ID-74'!B140,'ID-77'!B140))</f>
        <v>1200.4633491537697</v>
      </c>
      <c r="K133" s="1">
        <f>ABS(C133-MIN('ID-23'!B140,'ID-25'!B140,'ID-66'!B140))</f>
        <v>537.15034225725685</v>
      </c>
    </row>
    <row r="134" spans="1:11" x14ac:dyDescent="0.25">
      <c r="A134" s="1">
        <v>16.25</v>
      </c>
      <c r="B134" s="1">
        <f>AVERAGE('ID-41'!B141,'ID-52'!B141,'ID-64'!B141,'ID-74'!B141,'ID-77'!B141)</f>
        <v>2952.8675406661541</v>
      </c>
      <c r="C134" s="1">
        <f>AVERAGE('ID-23'!B141,'ID-25'!B141,'ID-66'!B141)</f>
        <v>5211.0652489603699</v>
      </c>
      <c r="E134" s="1">
        <v>16.25</v>
      </c>
      <c r="F134" s="1">
        <f>ABS(B134-MAX('ID-41'!B141,'ID-52'!B141,'ID-64'!B141,'ID-74'!B141,'ID-77'!B141))</f>
        <v>1653.1608163598858</v>
      </c>
      <c r="G134" s="1">
        <f>ABS(C134-MAX('ID-23'!B141,'ID-25'!B141,'ID-66'!B141))</f>
        <v>471.40583428812988</v>
      </c>
      <c r="I134" s="1">
        <v>16.25</v>
      </c>
      <c r="J134" s="1">
        <f>ABS(B134-MIN('ID-41'!B141,'ID-52'!B141,'ID-64'!B141,'ID-74'!B141,'ID-77'!B141))</f>
        <v>1177.0949066349142</v>
      </c>
      <c r="K134" s="1">
        <f>ABS(C134-MIN('ID-23'!B141,'ID-25'!B141,'ID-66'!B141))</f>
        <v>569.72392611279975</v>
      </c>
    </row>
    <row r="135" spans="1:11" x14ac:dyDescent="0.25">
      <c r="A135" s="1">
        <v>16.375</v>
      </c>
      <c r="B135" s="1">
        <f>AVERAGE('ID-41'!B142,'ID-52'!B142,'ID-64'!B142,'ID-74'!B142,'ID-77'!B142)</f>
        <v>2962.8041603220081</v>
      </c>
      <c r="C135" s="1">
        <f>AVERAGE('ID-23'!B142,'ID-25'!B142,'ID-66'!B142)</f>
        <v>5205.2075916684507</v>
      </c>
      <c r="E135" s="1">
        <v>16.375</v>
      </c>
      <c r="F135" s="1">
        <f>ABS(B135-MAX('ID-41'!B142,'ID-52'!B142,'ID-64'!B142,'ID-74'!B142,'ID-77'!B142))</f>
        <v>1661.561349435302</v>
      </c>
      <c r="G135" s="1">
        <f>ABS(C135-MAX('ID-23'!B142,'ID-25'!B142,'ID-66'!B142))</f>
        <v>433.34652454463958</v>
      </c>
      <c r="I135" s="1">
        <v>16.375</v>
      </c>
      <c r="J135" s="1">
        <f>ABS(B135-MIN('ID-41'!B142,'ID-52'!B142,'ID-64'!B142,'ID-74'!B142,'ID-77'!B142))</f>
        <v>1169.1679398799181</v>
      </c>
      <c r="K135" s="1">
        <f>ABS(C135-MIN('ID-23'!B142,'ID-25'!B142,'ID-66'!B142))</f>
        <v>543.18547848938033</v>
      </c>
    </row>
    <row r="136" spans="1:11" x14ac:dyDescent="0.25">
      <c r="A136" s="1">
        <v>16.5</v>
      </c>
      <c r="B136" s="1">
        <f>AVERAGE('ID-41'!B143,'ID-52'!B143,'ID-64'!B143,'ID-74'!B143,'ID-77'!B143)</f>
        <v>2952.0207786203559</v>
      </c>
      <c r="C136" s="1">
        <f>AVERAGE('ID-23'!B143,'ID-25'!B143,'ID-66'!B143)</f>
        <v>5205.6233763781138</v>
      </c>
      <c r="E136" s="1">
        <v>16.5</v>
      </c>
      <c r="F136" s="1">
        <f>ABS(B136-MAX('ID-41'!B143,'ID-52'!B143,'ID-64'!B143,'ID-74'!B143,'ID-77'!B143))</f>
        <v>1632.8695652073643</v>
      </c>
      <c r="G136" s="1">
        <f>ABS(C136-MAX('ID-23'!B143,'ID-25'!B143,'ID-66'!B143))</f>
        <v>390.78129862240621</v>
      </c>
      <c r="I136" s="1">
        <v>16.5</v>
      </c>
      <c r="J136" s="1">
        <f>ABS(B136-MIN('ID-41'!B143,'ID-52'!B143,'ID-64'!B143,'ID-74'!B143,'ID-77'!B143))</f>
        <v>1154.6224451223959</v>
      </c>
      <c r="K136" s="1">
        <f>ABS(C136-MIN('ID-23'!B143,'ID-25'!B143,'ID-66'!B143))</f>
        <v>530.02426098024353</v>
      </c>
    </row>
    <row r="137" spans="1:11" x14ac:dyDescent="0.25">
      <c r="A137" s="1">
        <v>16.625</v>
      </c>
      <c r="B137" s="1">
        <f>AVERAGE('ID-41'!B144,'ID-52'!B144,'ID-64'!B144,'ID-74'!B144,'ID-77'!B144)</f>
        <v>2961.8866533280061</v>
      </c>
      <c r="C137" s="1">
        <f>AVERAGE('ID-23'!B144,'ID-25'!B144,'ID-66'!B144)</f>
        <v>4953.8865963330236</v>
      </c>
      <c r="E137" s="1">
        <v>16.625</v>
      </c>
      <c r="F137" s="1">
        <f>ABS(B137-MAX('ID-41'!B144,'ID-52'!B144,'ID-64'!B144,'ID-74'!B144,'ID-77'!B144))</f>
        <v>1607.6526690239143</v>
      </c>
      <c r="G137" s="1">
        <f>ABS(C137-MAX('ID-23'!B144,'ID-25'!B144,'ID-66'!B144))</f>
        <v>502.92205329185617</v>
      </c>
      <c r="I137" s="1">
        <v>16.625</v>
      </c>
      <c r="J137" s="1">
        <f>ABS(B137-MIN('ID-41'!B144,'ID-52'!B144,'ID-64'!B144,'ID-74'!B144,'ID-77'!B144))</f>
        <v>1104.3509056673461</v>
      </c>
      <c r="K137" s="1">
        <f>ABS(C137-MIN('ID-23'!B144,'ID-25'!B144,'ID-66'!B144))</f>
        <v>282.82040284543382</v>
      </c>
    </row>
    <row r="138" spans="1:11" x14ac:dyDescent="0.25">
      <c r="A138" s="1">
        <v>16.75</v>
      </c>
      <c r="B138" s="1">
        <f>AVERAGE('ID-41'!B145,'ID-52'!B145,'ID-64'!B145,'ID-74'!B145,'ID-77'!B145)</f>
        <v>2960.1080926978202</v>
      </c>
      <c r="C138" s="1">
        <f>AVERAGE('ID-23'!B145,'ID-25'!B145,'ID-66'!B145)</f>
        <v>4951.1291319626771</v>
      </c>
      <c r="E138" s="1">
        <v>16.75</v>
      </c>
      <c r="F138" s="1">
        <f>ABS(B138-MAX('ID-41'!B145,'ID-52'!B145,'ID-64'!B145,'ID-74'!B145,'ID-77'!B145))</f>
        <v>1627.94979095075</v>
      </c>
      <c r="G138" s="1">
        <f>ABS(C138-MAX('ID-23'!B145,'ID-25'!B145,'ID-66'!B145))</f>
        <v>464.22245896402274</v>
      </c>
      <c r="I138" s="1">
        <v>16.75</v>
      </c>
      <c r="J138" s="1">
        <f>ABS(B138-MIN('ID-41'!B145,'ID-52'!B145,'ID-64'!B145,'ID-74'!B145,'ID-77'!B145))</f>
        <v>1092.0588585275102</v>
      </c>
      <c r="K138" s="1">
        <f>ABS(C138-MIN('ID-23'!B145,'ID-25'!B145,'ID-66'!B145))</f>
        <v>326.33559607103689</v>
      </c>
    </row>
    <row r="139" spans="1:11" x14ac:dyDescent="0.25">
      <c r="A139" s="1">
        <v>16.875</v>
      </c>
      <c r="B139" s="1">
        <f>AVERAGE('ID-41'!B146,'ID-52'!B146,'ID-64'!B146,'ID-74'!B146,'ID-77'!B146)</f>
        <v>2967.0362940517502</v>
      </c>
      <c r="C139" s="1">
        <f>AVERAGE('ID-23'!B146,'ID-25'!B146,'ID-66'!B146)</f>
        <v>5002.4520761867834</v>
      </c>
      <c r="E139" s="1">
        <v>16.875</v>
      </c>
      <c r="F139" s="1">
        <f>ABS(B139-MAX('ID-41'!B146,'ID-52'!B146,'ID-64'!B146,'ID-74'!B146,'ID-77'!B146))</f>
        <v>1596.7783875857999</v>
      </c>
      <c r="G139" s="1">
        <f>ABS(C139-MAX('ID-23'!B146,'ID-25'!B146,'ID-66'!B146))</f>
        <v>358.01662437575669</v>
      </c>
      <c r="I139" s="1">
        <v>16.875</v>
      </c>
      <c r="J139" s="1">
        <f>ABS(B139-MIN('ID-41'!B146,'ID-52'!B146,'ID-64'!B146,'ID-74'!B146,'ID-77'!B146))</f>
        <v>1068.6463463432103</v>
      </c>
      <c r="K139" s="1">
        <f>ABS(C139-MIN('ID-23'!B146,'ID-25'!B146,'ID-66'!B146))</f>
        <v>197.5789103637635</v>
      </c>
    </row>
    <row r="140" spans="1:11" x14ac:dyDescent="0.25">
      <c r="A140" s="1">
        <v>17</v>
      </c>
      <c r="B140" s="1">
        <f>AVERAGE('ID-41'!B147,'ID-52'!B147,'ID-64'!B147,'ID-74'!B147,'ID-77'!B147)</f>
        <v>2967.2875161956799</v>
      </c>
      <c r="C140" s="1">
        <f>AVERAGE('ID-23'!B147,'ID-25'!B147,'ID-66'!B147)</f>
        <v>4829.7999856897595</v>
      </c>
      <c r="E140" s="1">
        <v>17</v>
      </c>
      <c r="F140" s="1">
        <f>ABS(B140-MAX('ID-41'!B147,'ID-52'!B147,'ID-64'!B147,'ID-74'!B147,'ID-77'!B147))</f>
        <v>1625.2984378747997</v>
      </c>
      <c r="G140" s="1">
        <f>ABS(C140-MAX('ID-23'!B147,'ID-25'!B147,'ID-66'!B147))</f>
        <v>326.52069572758046</v>
      </c>
      <c r="I140" s="1">
        <v>17</v>
      </c>
      <c r="J140" s="1">
        <f>ABS(B140-MIN('ID-41'!B147,'ID-52'!B147,'ID-64'!B147,'ID-74'!B147,'ID-77'!B147))</f>
        <v>1067.2500894984798</v>
      </c>
      <c r="K140" s="1">
        <f>ABS(C140-MIN('ID-23'!B147,'ID-25'!B147,'ID-66'!B147))</f>
        <v>172.7926567500399</v>
      </c>
    </row>
    <row r="141" spans="1:11" x14ac:dyDescent="0.25">
      <c r="A141" s="1">
        <v>17.125</v>
      </c>
      <c r="B141" s="1">
        <f>AVERAGE('ID-41'!B148,'ID-52'!B148,'ID-64'!B148,'ID-74'!B148,'ID-77'!B148)</f>
        <v>2964.790845098968</v>
      </c>
      <c r="C141" s="1">
        <f>AVERAGE('ID-23'!B148,'ID-25'!B148,'ID-66'!B148)</f>
        <v>4744.933783773793</v>
      </c>
      <c r="E141" s="1">
        <v>17.125</v>
      </c>
      <c r="F141" s="1">
        <f>ABS(B141-MAX('ID-41'!B148,'ID-52'!B148,'ID-64'!B148,'ID-74'!B148,'ID-77'!B148))</f>
        <v>1641.9875427704719</v>
      </c>
      <c r="G141" s="1">
        <f>ABS(C141-MAX('ID-23'!B148,'ID-25'!B148,'ID-66'!B148))</f>
        <v>293.20515332258674</v>
      </c>
      <c r="I141" s="1">
        <v>17.125</v>
      </c>
      <c r="J141" s="1">
        <f>ABS(B141-MIN('ID-41'!B148,'ID-52'!B148,'ID-64'!B148,'ID-74'!B148,'ID-77'!B148))</f>
        <v>1071.945601101778</v>
      </c>
      <c r="K141" s="1">
        <f>ABS(C141-MIN('ID-23'!B148,'ID-25'!B148,'ID-66'!B148))</f>
        <v>205.35975851075273</v>
      </c>
    </row>
    <row r="142" spans="1:11" x14ac:dyDescent="0.25">
      <c r="A142" s="1">
        <v>17.25</v>
      </c>
      <c r="B142" s="1">
        <f>AVERAGE('ID-41'!B149,'ID-52'!B149,'ID-64'!B149,'ID-74'!B149,'ID-77'!B149)</f>
        <v>2956.7767981824059</v>
      </c>
      <c r="C142" s="1">
        <f>AVERAGE('ID-23'!B149,'ID-25'!B149,'ID-66'!B149)</f>
        <v>4665.2804546852431</v>
      </c>
      <c r="E142" s="1">
        <v>17.25</v>
      </c>
      <c r="F142" s="1">
        <f>ABS(B142-MAX('ID-41'!B149,'ID-52'!B149,'ID-64'!B149,'ID-74'!B149,'ID-77'!B149))</f>
        <v>1652.9184061349938</v>
      </c>
      <c r="G142" s="1">
        <f>ABS(C142-MAX('ID-23'!B149,'ID-25'!B149,'ID-66'!B149))</f>
        <v>437.4923145311368</v>
      </c>
      <c r="I142" s="1">
        <v>17.25</v>
      </c>
      <c r="J142" s="1">
        <f>ABS(B142-MIN('ID-41'!B149,'ID-52'!B149,'ID-64'!B149,'ID-74'!B149,'ID-77'!B149))</f>
        <v>1059.9566507007059</v>
      </c>
      <c r="K142" s="1">
        <f>ABS(C142-MIN('ID-23'!B149,'ID-25'!B149,'ID-66'!B149))</f>
        <v>400.95342562367296</v>
      </c>
    </row>
    <row r="143" spans="1:11" x14ac:dyDescent="0.25">
      <c r="A143" s="1">
        <v>17.375</v>
      </c>
      <c r="B143" s="1">
        <f>AVERAGE('ID-41'!B150,'ID-52'!B150,'ID-64'!B150,'ID-74'!B150,'ID-77'!B150)</f>
        <v>2959.9783698821921</v>
      </c>
      <c r="C143" s="1">
        <f>AVERAGE('ID-23'!B150,'ID-25'!B150,'ID-66'!B150)</f>
        <v>4595.8664591054367</v>
      </c>
      <c r="E143" s="1">
        <v>17.375</v>
      </c>
      <c r="F143" s="1">
        <f>ABS(B143-MAX('ID-41'!B150,'ID-52'!B150,'ID-64'!B150,'ID-74'!B150,'ID-77'!B150))</f>
        <v>1655.3197050698282</v>
      </c>
      <c r="G143" s="1">
        <f>ABS(C143-MAX('ID-23'!B150,'ID-25'!B150,'ID-66'!B150))</f>
        <v>290.7991763859236</v>
      </c>
      <c r="I143" s="1">
        <v>17.375</v>
      </c>
      <c r="J143" s="1">
        <f>ABS(B143-MIN('ID-41'!B150,'ID-52'!B150,'ID-64'!B150,'ID-74'!B150,'ID-77'!B150))</f>
        <v>1062.397458436822</v>
      </c>
      <c r="K143" s="1">
        <f>ABS(C143-MIN('ID-23'!B150,'ID-25'!B150,'ID-66'!B150))</f>
        <v>297.47999329589675</v>
      </c>
    </row>
    <row r="144" spans="1:11" x14ac:dyDescent="0.25">
      <c r="A144" s="1">
        <v>17.5</v>
      </c>
      <c r="B144" s="1">
        <f>AVERAGE('ID-41'!B151,'ID-52'!B151,'ID-64'!B151,'ID-74'!B151,'ID-77'!B151)</f>
        <v>2963.4092298961959</v>
      </c>
      <c r="C144" s="1">
        <f>AVERAGE('ID-23'!B151,'ID-25'!B151,'ID-66'!B151)</f>
        <v>4567.5221149692161</v>
      </c>
      <c r="E144" s="1">
        <v>17.5</v>
      </c>
      <c r="F144" s="1">
        <f>ABS(B144-MAX('ID-41'!B151,'ID-52'!B151,'ID-64'!B151,'ID-74'!B151,'ID-77'!B151))</f>
        <v>1654.2040433210141</v>
      </c>
      <c r="G144" s="1">
        <f>ABS(C144-MAX('ID-23'!B151,'ID-25'!B151,'ID-66'!B151))</f>
        <v>304.52878015461374</v>
      </c>
      <c r="I144" s="1">
        <v>17.5</v>
      </c>
      <c r="J144" s="1">
        <f>ABS(B144-MIN('ID-41'!B151,'ID-52'!B151,'ID-64'!B151,'ID-74'!B151,'ID-77'!B151))</f>
        <v>1043.784322212126</v>
      </c>
      <c r="K144" s="1">
        <f>ABS(C144-MIN('ID-23'!B151,'ID-25'!B151,'ID-66'!B151))</f>
        <v>250.6927825427465</v>
      </c>
    </row>
    <row r="145" spans="1:11" x14ac:dyDescent="0.25">
      <c r="A145" s="1">
        <v>17.625</v>
      </c>
      <c r="B145" s="1">
        <f>AVERAGE('ID-41'!B152,'ID-52'!B152,'ID-64'!B152,'ID-74'!B152,'ID-77'!B152)</f>
        <v>2961.7425799907983</v>
      </c>
      <c r="C145" s="1">
        <f>AVERAGE('ID-23'!B152,'ID-25'!B152,'ID-66'!B152)</f>
        <v>4511.6851832877201</v>
      </c>
      <c r="E145" s="1">
        <v>17.625</v>
      </c>
      <c r="F145" s="1">
        <f>ABS(B145-MAX('ID-41'!B152,'ID-52'!B152,'ID-64'!B152,'ID-74'!B152,'ID-77'!B152))</f>
        <v>1618.8553707542219</v>
      </c>
      <c r="G145" s="1">
        <f>ABS(C145-MAX('ID-23'!B152,'ID-25'!B152,'ID-66'!B152))</f>
        <v>301.74287097782963</v>
      </c>
      <c r="I145" s="1">
        <v>17.625</v>
      </c>
      <c r="J145" s="1">
        <f>ABS(B145-MIN('ID-41'!B152,'ID-52'!B152,'ID-64'!B152,'ID-74'!B152,'ID-77'!B152))</f>
        <v>1029.9845710269683</v>
      </c>
      <c r="K145" s="1">
        <f>ABS(C145-MIN('ID-23'!B152,'ID-25'!B152,'ID-66'!B152))</f>
        <v>284.54282897716985</v>
      </c>
    </row>
    <row r="146" spans="1:11" x14ac:dyDescent="0.25">
      <c r="A146" s="1">
        <v>17.75</v>
      </c>
      <c r="B146" s="1">
        <f>AVERAGE('ID-41'!B153,'ID-52'!B153,'ID-64'!B153,'ID-74'!B153,'ID-77'!B153)</f>
        <v>2945.4749922295496</v>
      </c>
      <c r="C146" s="1">
        <f>AVERAGE('ID-23'!B153,'ID-25'!B153,'ID-66'!B153)</f>
        <v>4510.2607381677699</v>
      </c>
      <c r="E146" s="1">
        <v>17.75</v>
      </c>
      <c r="F146" s="1">
        <f>ABS(B146-MAX('ID-41'!B153,'ID-52'!B153,'ID-64'!B153,'ID-74'!B153,'ID-77'!B153))</f>
        <v>1590.0980307271702</v>
      </c>
      <c r="G146" s="1">
        <f>ABS(C146-MAX('ID-23'!B153,'ID-25'!B153,'ID-66'!B153))</f>
        <v>244.03187014766991</v>
      </c>
      <c r="I146" s="1">
        <v>17.75</v>
      </c>
      <c r="J146" s="1">
        <f>ABS(B146-MIN('ID-41'!B153,'ID-52'!B153,'ID-64'!B153,'ID-74'!B153,'ID-77'!B153))</f>
        <v>1011.9814128695696</v>
      </c>
      <c r="K146" s="1">
        <f>ABS(C146-MIN('ID-23'!B153,'ID-25'!B153,'ID-66'!B153))</f>
        <v>277.14308430855999</v>
      </c>
    </row>
    <row r="147" spans="1:11" x14ac:dyDescent="0.25">
      <c r="A147" s="1">
        <v>17.875</v>
      </c>
      <c r="B147" s="1">
        <f>AVERAGE('ID-41'!B154,'ID-52'!B154,'ID-64'!B154,'ID-74'!B154,'ID-77'!B154)</f>
        <v>2930.7088160927842</v>
      </c>
      <c r="C147" s="1">
        <f>AVERAGE('ID-23'!B154,'ID-25'!B154,'ID-66'!B154)</f>
        <v>4454.5939201920473</v>
      </c>
      <c r="E147" s="1">
        <v>17.875</v>
      </c>
      <c r="F147" s="1">
        <f>ABS(B147-MAX('ID-41'!B154,'ID-52'!B154,'ID-64'!B154,'ID-74'!B154,'ID-77'!B154))</f>
        <v>1559.4539759522459</v>
      </c>
      <c r="G147" s="1">
        <f>ABS(C147-MAX('ID-23'!B154,'ID-25'!B154,'ID-66'!B154))</f>
        <v>128.08470577481239</v>
      </c>
      <c r="I147" s="1">
        <v>17.875</v>
      </c>
      <c r="J147" s="1">
        <f>ABS(B147-MIN('ID-41'!B154,'ID-52'!B154,'ID-64'!B154,'ID-74'!B154,'ID-77'!B154))</f>
        <v>1036.1361341991142</v>
      </c>
      <c r="K147" s="1">
        <f>ABS(C147-MIN('ID-23'!B154,'ID-25'!B154,'ID-66'!B154))</f>
        <v>204.30695442654724</v>
      </c>
    </row>
    <row r="148" spans="1:11" x14ac:dyDescent="0.25">
      <c r="A148" s="1">
        <v>18</v>
      </c>
      <c r="B148" s="1">
        <f>AVERAGE('ID-41'!B155,'ID-52'!B155,'ID-64'!B155,'ID-74'!B155,'ID-77'!B155)</f>
        <v>2918.7923474540139</v>
      </c>
      <c r="C148" s="1">
        <f>AVERAGE('ID-23'!B155,'ID-25'!B155,'ID-66'!B155)</f>
        <v>4459.4322795977305</v>
      </c>
      <c r="E148" s="1">
        <v>18</v>
      </c>
      <c r="F148" s="1">
        <f>ABS(B148-MAX('ID-41'!B155,'ID-52'!B155,'ID-64'!B155,'ID-74'!B155,'ID-77'!B155))</f>
        <v>1547.0234790477161</v>
      </c>
      <c r="G148" s="1">
        <f>ABS(C148-MAX('ID-23'!B155,'ID-25'!B155,'ID-66'!B155))</f>
        <v>107.2056480746196</v>
      </c>
      <c r="I148" s="1">
        <v>18</v>
      </c>
      <c r="J148" s="1">
        <f>ABS(B148-MIN('ID-41'!B155,'ID-52'!B155,'ID-64'!B155,'ID-74'!B155,'ID-77'!B155))</f>
        <v>1040.1421585705339</v>
      </c>
      <c r="K148" s="1">
        <f>ABS(C148-MIN('ID-23'!B155,'ID-25'!B155,'ID-66'!B155))</f>
        <v>133.24626153556073</v>
      </c>
    </row>
    <row r="149" spans="1:11" x14ac:dyDescent="0.25">
      <c r="A149" s="1">
        <v>18.125</v>
      </c>
      <c r="B149" s="1">
        <f>AVERAGE('ID-41'!B156,'ID-52'!B156,'ID-64'!B156,'ID-74'!B156,'ID-77'!B156)</f>
        <v>2905.1435989023144</v>
      </c>
      <c r="C149" s="1">
        <f>AVERAGE('ID-23'!B156,'ID-25'!B156,'ID-66'!B156)</f>
        <v>4470.5032592344533</v>
      </c>
      <c r="E149" s="1">
        <v>18.125</v>
      </c>
      <c r="F149" s="1">
        <f>ABS(B149-MAX('ID-41'!B156,'ID-52'!B156,'ID-64'!B156,'ID-74'!B156,'ID-77'!B156))</f>
        <v>1543.8666604999958</v>
      </c>
      <c r="G149" s="1">
        <f>ABS(C149-MAX('ID-23'!B156,'ID-25'!B156,'ID-66'!B156))</f>
        <v>62.176769180066913</v>
      </c>
      <c r="I149" s="1">
        <v>18.125</v>
      </c>
      <c r="J149" s="1">
        <f>ABS(B149-MIN('ID-41'!B156,'ID-52'!B156,'ID-64'!B156,'ID-74'!B156,'ID-77'!B156))</f>
        <v>1049.7672640847643</v>
      </c>
      <c r="K149" s="1">
        <f>ABS(C149-MIN('ID-23'!B156,'ID-25'!B156,'ID-66'!B156))</f>
        <v>119.39529360157303</v>
      </c>
    </row>
    <row r="150" spans="1:11" x14ac:dyDescent="0.25">
      <c r="A150" s="1">
        <v>18.25</v>
      </c>
      <c r="B150" s="1">
        <f>AVERAGE('ID-41'!B157,'ID-52'!B157,'ID-64'!B157,'ID-74'!B157,'ID-77'!B157)</f>
        <v>2908.7662495012255</v>
      </c>
      <c r="C150" s="1">
        <f>AVERAGE('ID-23'!B157,'ID-25'!B157,'ID-66'!B157)</f>
        <v>4399.9614025505261</v>
      </c>
      <c r="E150" s="1">
        <v>18.25</v>
      </c>
      <c r="F150" s="1">
        <f>ABS(B150-MAX('ID-41'!B157,'ID-52'!B157,'ID-64'!B157,'ID-74'!B157,'ID-77'!B157))</f>
        <v>1537.0272282095548</v>
      </c>
      <c r="G150" s="1">
        <f>ABS(C150-MAX('ID-23'!B157,'ID-25'!B157,'ID-66'!B157))</f>
        <v>123.06504528650385</v>
      </c>
      <c r="I150" s="1">
        <v>18.25</v>
      </c>
      <c r="J150" s="1">
        <f>ABS(B150-MIN('ID-41'!B157,'ID-52'!B157,'ID-64'!B157,'ID-74'!B157,'ID-77'!B157))</f>
        <v>1059.9476155099155</v>
      </c>
      <c r="K150" s="1">
        <f>ABS(C150-MIN('ID-23'!B157,'ID-25'!B157,'ID-66'!B157))</f>
        <v>138.81393231357652</v>
      </c>
    </row>
    <row r="151" spans="1:11" x14ac:dyDescent="0.25">
      <c r="A151" s="1">
        <v>18.375</v>
      </c>
      <c r="B151" s="1">
        <f>AVERAGE('ID-41'!B158,'ID-52'!B158,'ID-64'!B158,'ID-74'!B158,'ID-77'!B158)</f>
        <v>2901.2056299199457</v>
      </c>
      <c r="C151" s="1">
        <f>AVERAGE('ID-23'!B158,'ID-25'!B158,'ID-66'!B158)</f>
        <v>4341.3552841714527</v>
      </c>
      <c r="E151" s="1">
        <v>18.375</v>
      </c>
      <c r="F151" s="1">
        <f>ABS(B151-MAX('ID-41'!B158,'ID-52'!B158,'ID-64'!B158,'ID-74'!B158,'ID-77'!B158))</f>
        <v>1495.9736813861246</v>
      </c>
      <c r="G151" s="1">
        <f>ABS(C151-MAX('ID-23'!B158,'ID-25'!B158,'ID-66'!B158))</f>
        <v>164.80921715928707</v>
      </c>
      <c r="I151" s="1">
        <v>18.375</v>
      </c>
      <c r="J151" s="1">
        <f>ABS(B151-MIN('ID-41'!B158,'ID-52'!B158,'ID-64'!B158,'ID-74'!B158,'ID-77'!B158))</f>
        <v>1054.7149136567957</v>
      </c>
      <c r="K151" s="1">
        <f>ABS(C151-MIN('ID-23'!B158,'ID-25'!B158,'ID-66'!B158))</f>
        <v>127.5572547016327</v>
      </c>
    </row>
    <row r="152" spans="1:11" x14ac:dyDescent="0.25">
      <c r="A152" s="1">
        <v>18.5</v>
      </c>
      <c r="B152" s="1">
        <f>AVERAGE('ID-41'!B159,'ID-52'!B159,'ID-64'!B159,'ID-74'!B159,'ID-77'!B159)</f>
        <v>2877.4842355662499</v>
      </c>
      <c r="C152" s="1">
        <f>AVERAGE('ID-23'!B159,'ID-25'!B159,'ID-66'!B159)</f>
        <v>4348.4931754226936</v>
      </c>
      <c r="E152" s="1">
        <v>18.5</v>
      </c>
      <c r="F152" s="1">
        <f>ABS(B152-MAX('ID-41'!B159,'ID-52'!B159,'ID-64'!B159,'ID-74'!B159,'ID-77'!B159))</f>
        <v>1451.2017100485605</v>
      </c>
      <c r="G152" s="1">
        <f>ABS(C152-MAX('ID-23'!B159,'ID-25'!B159,'ID-66'!B159))</f>
        <v>146.12704401141673</v>
      </c>
      <c r="I152" s="1">
        <v>18.5</v>
      </c>
      <c r="J152" s="1">
        <f>ABS(B152-MIN('ID-41'!B159,'ID-52'!B159,'ID-64'!B159,'ID-74'!B159,'ID-77'!B159))</f>
        <v>1035.2275410613199</v>
      </c>
      <c r="K152" s="1">
        <f>ABS(C152-MIN('ID-23'!B159,'ID-25'!B159,'ID-66'!B159))</f>
        <v>154.48344397314395</v>
      </c>
    </row>
    <row r="153" spans="1:11" x14ac:dyDescent="0.25">
      <c r="A153" s="1">
        <v>18.625</v>
      </c>
      <c r="B153" s="1">
        <f>AVERAGE('ID-41'!B160,'ID-52'!B160,'ID-64'!B160,'ID-74'!B160,'ID-77'!B160)</f>
        <v>2864.3255872637919</v>
      </c>
      <c r="C153" s="1">
        <f>AVERAGE('ID-23'!B160,'ID-25'!B160,'ID-66'!B160)</f>
        <v>4332.6243485037876</v>
      </c>
      <c r="E153" s="1">
        <v>18.625</v>
      </c>
      <c r="F153" s="1">
        <f>ABS(B153-MAX('ID-41'!B160,'ID-52'!B160,'ID-64'!B160,'ID-74'!B160,'ID-77'!B160))</f>
        <v>1452.4929534403682</v>
      </c>
      <c r="G153" s="1">
        <f>ABS(C153-MAX('ID-23'!B160,'ID-25'!B160,'ID-66'!B160))</f>
        <v>284.9290345867721</v>
      </c>
      <c r="I153" s="1">
        <v>18.625</v>
      </c>
      <c r="J153" s="1">
        <f>ABS(B153-MIN('ID-41'!B160,'ID-52'!B160,'ID-64'!B160,'ID-74'!B160,'ID-77'!B160))</f>
        <v>1078.0876104562119</v>
      </c>
      <c r="K153" s="1">
        <f>ABS(C153-MIN('ID-23'!B160,'ID-25'!B160,'ID-66'!B160))</f>
        <v>223.93474973155753</v>
      </c>
    </row>
    <row r="154" spans="1:11" x14ac:dyDescent="0.25">
      <c r="A154" s="1">
        <v>18.75</v>
      </c>
      <c r="B154" s="1">
        <f>AVERAGE('ID-41'!B161,'ID-52'!B161,'ID-64'!B161,'ID-74'!B161,'ID-77'!B161)</f>
        <v>2831.5774432077483</v>
      </c>
      <c r="C154" s="1">
        <f>AVERAGE('ID-23'!B161,'ID-25'!B161,'ID-66'!B161)</f>
        <v>4271.7938195927536</v>
      </c>
      <c r="E154" s="1">
        <v>18.75</v>
      </c>
      <c r="F154" s="1">
        <f>ABS(B154-MAX('ID-41'!B161,'ID-52'!B161,'ID-64'!B161,'ID-74'!B161,'ID-77'!B161))</f>
        <v>1455.5666326236319</v>
      </c>
      <c r="G154" s="1">
        <f>ABS(C154-MAX('ID-23'!B161,'ID-25'!B161,'ID-66'!B161))</f>
        <v>289.63779478639663</v>
      </c>
      <c r="I154" s="1">
        <v>18.75</v>
      </c>
      <c r="J154" s="1">
        <f>ABS(B154-MIN('ID-41'!B161,'ID-52'!B161,'ID-64'!B161,'ID-74'!B161,'ID-77'!B161))</f>
        <v>1174.7372992529483</v>
      </c>
      <c r="K154" s="1">
        <f>ABS(C154-MIN('ID-23'!B161,'ID-25'!B161,'ID-66'!B161))</f>
        <v>255.93434566588348</v>
      </c>
    </row>
    <row r="155" spans="1:11" x14ac:dyDescent="0.25">
      <c r="A155" s="1">
        <v>18.875</v>
      </c>
      <c r="B155" s="1">
        <f>AVERAGE('ID-41'!B162,'ID-52'!B162,'ID-64'!B162,'ID-74'!B162,'ID-77'!B162)</f>
        <v>2813.6787266177598</v>
      </c>
      <c r="C155" s="1">
        <f>AVERAGE('ID-23'!B162,'ID-25'!B162,'ID-66'!B162)</f>
        <v>4273.541961265837</v>
      </c>
      <c r="E155" s="1">
        <v>18.875</v>
      </c>
      <c r="F155" s="1">
        <f>ABS(B155-MAX('ID-41'!B162,'ID-52'!B162,'ID-64'!B162,'ID-74'!B162,'ID-77'!B162))</f>
        <v>1480.2052093419998</v>
      </c>
      <c r="G155" s="1">
        <f>ABS(C155-MAX('ID-23'!B162,'ID-25'!B162,'ID-66'!B162))</f>
        <v>271.97456550382321</v>
      </c>
      <c r="I155" s="1">
        <v>18.875</v>
      </c>
      <c r="J155" s="1">
        <f>ABS(B155-MIN('ID-41'!B162,'ID-52'!B162,'ID-64'!B162,'ID-74'!B162,'ID-77'!B162))</f>
        <v>1237.6712740016299</v>
      </c>
      <c r="K155" s="1">
        <f>ABS(C155-MIN('ID-23'!B162,'ID-25'!B162,'ID-66'!B162))</f>
        <v>327.34948548986722</v>
      </c>
    </row>
    <row r="156" spans="1:11" x14ac:dyDescent="0.25">
      <c r="A156" s="1">
        <v>19</v>
      </c>
      <c r="B156" s="1">
        <f>AVERAGE('ID-41'!B163,'ID-52'!B163,'ID-64'!B163,'ID-74'!B163,'ID-77'!B163)</f>
        <v>2831.6962989477861</v>
      </c>
      <c r="C156" s="1">
        <f>AVERAGE('ID-23'!B163,'ID-25'!B163,'ID-66'!B163)</f>
        <v>4280.2655110237765</v>
      </c>
      <c r="E156" s="1">
        <v>19</v>
      </c>
      <c r="F156" s="1">
        <f>ABS(B156-MAX('ID-41'!B163,'ID-52'!B163,'ID-64'!B163,'ID-74'!B163,'ID-77'!B163))</f>
        <v>1454.0025956184836</v>
      </c>
      <c r="G156" s="1">
        <f>ABS(C156-MAX('ID-23'!B163,'ID-25'!B163,'ID-66'!B163))</f>
        <v>297.87016070713344</v>
      </c>
      <c r="I156" s="1">
        <v>19</v>
      </c>
      <c r="J156" s="1">
        <f>ABS(B156-MIN('ID-41'!B163,'ID-52'!B163,'ID-64'!B163,'ID-74'!B163,'ID-77'!B163))</f>
        <v>1188.0987837065861</v>
      </c>
      <c r="K156" s="1">
        <f>ABS(C156-MIN('ID-23'!B163,'ID-25'!B163,'ID-66'!B163))</f>
        <v>333.27048430911645</v>
      </c>
    </row>
    <row r="157" spans="1:11" x14ac:dyDescent="0.25">
      <c r="A157" s="1">
        <v>19.125</v>
      </c>
      <c r="B157" s="1">
        <f>AVERAGE('ID-41'!B164,'ID-52'!B164,'ID-64'!B164,'ID-74'!B164,'ID-77'!B164)</f>
        <v>2834.7776762502376</v>
      </c>
      <c r="C157" s="1">
        <f>AVERAGE('ID-23'!B164,'ID-25'!B164,'ID-66'!B164)</f>
        <v>4232.6769953946532</v>
      </c>
      <c r="E157" s="1">
        <v>19.125</v>
      </c>
      <c r="F157" s="1">
        <f>ABS(B157-MAX('ID-41'!B164,'ID-52'!B164,'ID-64'!B164,'ID-74'!B164,'ID-77'!B164))</f>
        <v>1440.0956197051023</v>
      </c>
      <c r="G157" s="1">
        <f>ABS(C157-MAX('ID-23'!B164,'ID-25'!B164,'ID-66'!B164))</f>
        <v>243.27814522830704</v>
      </c>
      <c r="I157" s="1">
        <v>19.125</v>
      </c>
      <c r="J157" s="1">
        <f>ABS(B157-MIN('ID-41'!B164,'ID-52'!B164,'ID-64'!B164,'ID-74'!B164,'ID-77'!B164))</f>
        <v>1176.4159704813076</v>
      </c>
      <c r="K157" s="1">
        <f>ABS(C157-MIN('ID-23'!B164,'ID-25'!B164,'ID-66'!B164))</f>
        <v>266.25880073948338</v>
      </c>
    </row>
    <row r="158" spans="1:11" x14ac:dyDescent="0.25">
      <c r="A158" s="1">
        <v>19.25</v>
      </c>
      <c r="B158" s="1">
        <f>AVERAGE('ID-41'!B165,'ID-52'!B165,'ID-64'!B165,'ID-74'!B165,'ID-77'!B165)</f>
        <v>2837.4025455331039</v>
      </c>
      <c r="C158" s="1">
        <f>AVERAGE('ID-23'!B165,'ID-25'!B165,'ID-66'!B165)</f>
        <v>4259.6161369326628</v>
      </c>
      <c r="E158" s="1">
        <v>19.25</v>
      </c>
      <c r="F158" s="1">
        <f>ABS(B158-MAX('ID-41'!B165,'ID-52'!B165,'ID-64'!B165,'ID-74'!B165,'ID-77'!B165))</f>
        <v>1472.2808695808262</v>
      </c>
      <c r="G158" s="1">
        <f>ABS(C158-MAX('ID-23'!B165,'ID-25'!B165,'ID-66'!B165))</f>
        <v>249.77804867645682</v>
      </c>
      <c r="I158" s="1">
        <v>19.25</v>
      </c>
      <c r="J158" s="1">
        <f>ABS(B158-MIN('ID-41'!B165,'ID-52'!B165,'ID-64'!B165,'ID-74'!B165,'ID-77'!B165))</f>
        <v>1177.1356401038838</v>
      </c>
      <c r="K158" s="1">
        <f>ABS(C158-MIN('ID-23'!B165,'ID-25'!B165,'ID-66'!B165))</f>
        <v>224.3163413432826</v>
      </c>
    </row>
    <row r="159" spans="1:11" x14ac:dyDescent="0.25">
      <c r="A159" s="1">
        <v>19.375</v>
      </c>
      <c r="B159" s="1">
        <f>AVERAGE('ID-41'!B166,'ID-52'!B166,'ID-64'!B166,'ID-74'!B166,'ID-77'!B166)</f>
        <v>2843.7390972163221</v>
      </c>
      <c r="C159" s="1">
        <f>AVERAGE('ID-23'!B166,'ID-25'!B166,'ID-66'!B166)</f>
        <v>4232.5356565273332</v>
      </c>
      <c r="E159" s="1">
        <v>19.375</v>
      </c>
      <c r="F159" s="1">
        <f>ABS(B159-MAX('ID-41'!B166,'ID-52'!B166,'ID-64'!B166,'ID-74'!B166,'ID-77'!B166))</f>
        <v>1486.4841409361779</v>
      </c>
      <c r="G159" s="1">
        <f>ABS(C159-MAX('ID-23'!B166,'ID-25'!B166,'ID-66'!B166))</f>
        <v>279.30095799746687</v>
      </c>
      <c r="I159" s="1">
        <v>19.375</v>
      </c>
      <c r="J159" s="1">
        <f>ABS(B159-MIN('ID-41'!B166,'ID-52'!B166,'ID-64'!B166,'ID-74'!B166,'ID-77'!B166))</f>
        <v>1153.3465662353422</v>
      </c>
      <c r="K159" s="1">
        <f>ABS(C159-MIN('ID-23'!B166,'ID-25'!B166,'ID-66'!B166))</f>
        <v>264.87179496062345</v>
      </c>
    </row>
    <row r="160" spans="1:11" x14ac:dyDescent="0.25">
      <c r="A160" s="1">
        <v>19.5</v>
      </c>
      <c r="B160" s="1">
        <f>AVERAGE('ID-41'!B167,'ID-52'!B167,'ID-64'!B167,'ID-74'!B167,'ID-77'!B167)</f>
        <v>2891.3795631915718</v>
      </c>
      <c r="C160" s="1">
        <f>AVERAGE('ID-23'!B167,'ID-25'!B167,'ID-66'!B167)</f>
        <v>4254.5363062068136</v>
      </c>
      <c r="E160" s="1">
        <v>19.5</v>
      </c>
      <c r="F160" s="1">
        <f>ABS(B160-MAX('ID-41'!B167,'ID-52'!B167,'ID-64'!B167,'ID-74'!B167,'ID-77'!B167))</f>
        <v>1495.6559176829078</v>
      </c>
      <c r="G160" s="1">
        <f>ABS(C160-MAX('ID-23'!B167,'ID-25'!B167,'ID-66'!B167))</f>
        <v>267.85764260356609</v>
      </c>
      <c r="I160" s="1">
        <v>19.5</v>
      </c>
      <c r="J160" s="1">
        <f>ABS(B160-MIN('ID-41'!B167,'ID-52'!B167,'ID-64'!B167,'ID-74'!B167,'ID-77'!B167))</f>
        <v>1006.6721104840819</v>
      </c>
      <c r="K160" s="1">
        <f>ABS(C160-MIN('ID-23'!B167,'ID-25'!B167,'ID-66'!B167))</f>
        <v>264.29833388512361</v>
      </c>
    </row>
    <row r="161" spans="1:11" x14ac:dyDescent="0.25">
      <c r="A161" s="1">
        <v>19.625</v>
      </c>
      <c r="B161" s="1">
        <f>AVERAGE('ID-41'!B168,'ID-52'!B168,'ID-64'!B168,'ID-74'!B168,'ID-77'!B168)</f>
        <v>2901.6269209450138</v>
      </c>
      <c r="C161" s="1">
        <f>AVERAGE('ID-23'!B168,'ID-25'!B168,'ID-66'!B168)</f>
        <v>4280.6960867813132</v>
      </c>
      <c r="E161" s="1">
        <v>19.625</v>
      </c>
      <c r="F161" s="1">
        <f>ABS(B161-MAX('ID-41'!B168,'ID-52'!B168,'ID-64'!B168,'ID-74'!B168,'ID-77'!B168))</f>
        <v>1475.8405504405164</v>
      </c>
      <c r="G161" s="1">
        <f>ABS(C161-MAX('ID-23'!B168,'ID-25'!B168,'ID-66'!B168))</f>
        <v>227.41306123356662</v>
      </c>
      <c r="I161" s="1">
        <v>19.625</v>
      </c>
      <c r="J161" s="1">
        <f>ABS(B161-MIN('ID-41'!B168,'ID-52'!B168,'ID-64'!B168,'ID-74'!B168,'ID-77'!B168))</f>
        <v>1007.3877596248337</v>
      </c>
      <c r="K161" s="1">
        <f>ABS(C161-MIN('ID-23'!B168,'ID-25'!B168,'ID-66'!B168))</f>
        <v>325.95496000655339</v>
      </c>
    </row>
    <row r="162" spans="1:11" x14ac:dyDescent="0.25">
      <c r="A162" s="1">
        <v>19.75</v>
      </c>
      <c r="B162" s="1">
        <f>AVERAGE('ID-41'!B169,'ID-52'!B169,'ID-64'!B169,'ID-74'!B169,'ID-77'!B169)</f>
        <v>2914.0798508853877</v>
      </c>
      <c r="C162" s="1">
        <f>AVERAGE('ID-23'!B169,'ID-25'!B169,'ID-66'!B169)</f>
        <v>4332.3949289415095</v>
      </c>
      <c r="E162" s="1">
        <v>19.75</v>
      </c>
      <c r="F162" s="1">
        <f>ABS(B162-MAX('ID-41'!B169,'ID-52'!B169,'ID-64'!B169,'ID-74'!B169,'ID-77'!B169))</f>
        <v>1495.4713714949221</v>
      </c>
      <c r="G162" s="1">
        <f>ABS(C162-MAX('ID-23'!B169,'ID-25'!B169,'ID-66'!B169))</f>
        <v>133.79081577243051</v>
      </c>
      <c r="I162" s="1">
        <v>19.75</v>
      </c>
      <c r="J162" s="1">
        <f>ABS(B162-MIN('ID-41'!B169,'ID-52'!B169,'ID-64'!B169,'ID-74'!B169,'ID-77'!B169))</f>
        <v>1020.0445675730477</v>
      </c>
      <c r="K162" s="1">
        <f>ABS(C162-MIN('ID-23'!B169,'ID-25'!B169,'ID-66'!B169))</f>
        <v>267.33768608537957</v>
      </c>
    </row>
    <row r="163" spans="1:11" x14ac:dyDescent="0.25">
      <c r="A163" s="1">
        <v>19.875</v>
      </c>
      <c r="B163" s="1">
        <f>AVERAGE('ID-41'!B170,'ID-52'!B170,'ID-64'!B170,'ID-74'!B170,'ID-77'!B170)</f>
        <v>2947.8489989004938</v>
      </c>
      <c r="C163" s="1">
        <f>AVERAGE('ID-23'!B170,'ID-25'!B170,'ID-66'!B170)</f>
        <v>4368.2988815970375</v>
      </c>
      <c r="E163" s="1">
        <v>19.875</v>
      </c>
      <c r="F163" s="1">
        <f>ABS(B163-MAX('ID-41'!B170,'ID-52'!B170,'ID-64'!B170,'ID-74'!B170,'ID-77'!B170))</f>
        <v>1537.9111432830159</v>
      </c>
      <c r="G163" s="1">
        <f>ABS(C163-MAX('ID-23'!B170,'ID-25'!B170,'ID-66'!B170))</f>
        <v>115.83047360442288</v>
      </c>
      <c r="I163" s="1">
        <v>19.875</v>
      </c>
      <c r="J163" s="1">
        <f>ABS(B163-MIN('ID-41'!B170,'ID-52'!B170,'ID-64'!B170,'ID-74'!B170,'ID-77'!B170))</f>
        <v>1019.6296106917539</v>
      </c>
      <c r="K163" s="1">
        <f>ABS(C163-MIN('ID-23'!B170,'ID-25'!B170,'ID-66'!B170))</f>
        <v>209.5240773874375</v>
      </c>
    </row>
    <row r="164" spans="1:11" x14ac:dyDescent="0.25">
      <c r="A164" s="1">
        <v>20</v>
      </c>
      <c r="B164" s="1">
        <f>AVERAGE('ID-41'!B171,'ID-52'!B171,'ID-64'!B171,'ID-74'!B171,'ID-77'!B171)</f>
        <v>2961.2394885344861</v>
      </c>
      <c r="C164" s="1">
        <f>AVERAGE('ID-23'!B171,'ID-25'!B171,'ID-66'!B171)</f>
        <v>4367.6513657091373</v>
      </c>
      <c r="E164" s="1">
        <v>20</v>
      </c>
      <c r="F164" s="1">
        <f>ABS(B164-MAX('ID-41'!B171,'ID-52'!B171,'ID-64'!B171,'ID-74'!B171,'ID-77'!B171))</f>
        <v>1555.5985508812241</v>
      </c>
      <c r="G164" s="1">
        <f>ABS(C164-MAX('ID-23'!B171,'ID-25'!B171,'ID-66'!B171))</f>
        <v>116.11875985270308</v>
      </c>
      <c r="I164" s="1">
        <v>20</v>
      </c>
      <c r="J164" s="1">
        <f>ABS(B164-MIN('ID-41'!B171,'ID-52'!B171,'ID-64'!B171,'ID-74'!B171,'ID-77'!B171))</f>
        <v>1037.4793997672562</v>
      </c>
      <c r="K164" s="1">
        <f>ABS(C164-MIN('ID-23'!B171,'ID-25'!B171,'ID-66'!B171))</f>
        <v>220.36205213163703</v>
      </c>
    </row>
    <row r="165" spans="1:11" x14ac:dyDescent="0.25">
      <c r="A165" s="1">
        <v>20.125</v>
      </c>
      <c r="B165" s="1">
        <f>AVERAGE('ID-41'!B172,'ID-52'!B172,'ID-64'!B172,'ID-74'!B172,'ID-77'!B172)</f>
        <v>2980.8164459059581</v>
      </c>
      <c r="C165" s="1">
        <f>AVERAGE('ID-23'!B172,'ID-25'!B172,'ID-66'!B172)</f>
        <v>4385.1883235461237</v>
      </c>
      <c r="E165" s="1">
        <v>20.125</v>
      </c>
      <c r="F165" s="1">
        <f>ABS(B165-MAX('ID-41'!B172,'ID-52'!B172,'ID-64'!B172,'ID-74'!B172,'ID-77'!B172))</f>
        <v>1551.043134193822</v>
      </c>
      <c r="G165" s="1">
        <f>ABS(C165-MAX('ID-23'!B172,'ID-25'!B172,'ID-66'!B172))</f>
        <v>129.08139562840643</v>
      </c>
      <c r="I165" s="1">
        <v>20.125</v>
      </c>
      <c r="J165" s="1">
        <f>ABS(B165-MIN('ID-41'!B172,'ID-52'!B172,'ID-64'!B172,'ID-74'!B172,'ID-77'!B172))</f>
        <v>979.28513571404801</v>
      </c>
      <c r="K165" s="1">
        <f>ABS(C165-MIN('ID-23'!B172,'ID-25'!B172,'ID-66'!B172))</f>
        <v>236.76442403223336</v>
      </c>
    </row>
    <row r="166" spans="1:11" x14ac:dyDescent="0.25">
      <c r="A166" s="1">
        <v>20.25</v>
      </c>
      <c r="B166" s="1">
        <f>AVERAGE('ID-41'!B173,'ID-52'!B173,'ID-64'!B173,'ID-74'!B173,'ID-77'!B173)</f>
        <v>2991.3202716376281</v>
      </c>
      <c r="C166" s="1">
        <f>AVERAGE('ID-23'!B173,'ID-25'!B173,'ID-66'!B173)</f>
        <v>4389.6013045131267</v>
      </c>
      <c r="E166" s="1">
        <v>20.25</v>
      </c>
      <c r="F166" s="1">
        <f>ABS(B166-MAX('ID-41'!B173,'ID-52'!B173,'ID-64'!B173,'ID-74'!B173,'ID-77'!B173))</f>
        <v>1593.0270028988816</v>
      </c>
      <c r="G166" s="1">
        <f>ABS(C166-MAX('ID-23'!B173,'ID-25'!B173,'ID-66'!B173))</f>
        <v>113.1378288924634</v>
      </c>
      <c r="I166" s="1">
        <v>20.25</v>
      </c>
      <c r="J166" s="1">
        <f>ABS(B166-MIN('ID-41'!B173,'ID-52'!B173,'ID-64'!B173,'ID-74'!B173,'ID-77'!B173))</f>
        <v>986.32371801011823</v>
      </c>
      <c r="K166" s="1">
        <f>ABS(C166-MIN('ID-23'!B173,'ID-25'!B173,'ID-66'!B173))</f>
        <v>220.9113604802169</v>
      </c>
    </row>
    <row r="167" spans="1:11" x14ac:dyDescent="0.25">
      <c r="A167" s="1">
        <v>20.375</v>
      </c>
      <c r="B167" s="1">
        <f>AVERAGE('ID-41'!B174,'ID-52'!B174,'ID-64'!B174,'ID-74'!B174,'ID-77'!B174)</f>
        <v>3005.2971719656875</v>
      </c>
      <c r="C167" s="1">
        <f>AVERAGE('ID-23'!B174,'ID-25'!B174,'ID-66'!B174)</f>
        <v>4432.4749499695399</v>
      </c>
      <c r="E167" s="1">
        <v>20.375</v>
      </c>
      <c r="F167" s="1">
        <f>ABS(B167-MAX('ID-41'!B174,'ID-52'!B174,'ID-64'!B174,'ID-74'!B174,'ID-77'!B174))</f>
        <v>1645.1745950561321</v>
      </c>
      <c r="G167" s="1">
        <f>ABS(C167-MAX('ID-23'!B174,'ID-25'!B174,'ID-66'!B174))</f>
        <v>137.63287137682983</v>
      </c>
      <c r="I167" s="1">
        <v>20.375</v>
      </c>
      <c r="J167" s="1">
        <f>ABS(B167-MIN('ID-41'!B174,'ID-52'!B174,'ID-64'!B174,'ID-74'!B174,'ID-77'!B174))</f>
        <v>987.19192940186758</v>
      </c>
      <c r="K167" s="1">
        <f>ABS(C167-MIN('ID-23'!B174,'ID-25'!B174,'ID-66'!B174))</f>
        <v>183.9013881692299</v>
      </c>
    </row>
    <row r="168" spans="1:11" x14ac:dyDescent="0.25">
      <c r="A168" s="1">
        <v>20.5</v>
      </c>
      <c r="B168" s="1">
        <f>AVERAGE('ID-41'!B175,'ID-52'!B175,'ID-64'!B175,'ID-74'!B175,'ID-77'!B175)</f>
        <v>3014.9291380489076</v>
      </c>
      <c r="C168" s="1">
        <f>AVERAGE('ID-23'!B175,'ID-25'!B175,'ID-66'!B175)</f>
        <v>4401.5062953094639</v>
      </c>
      <c r="E168" s="1">
        <v>20.5</v>
      </c>
      <c r="F168" s="1">
        <f>ABS(B168-MAX('ID-41'!B175,'ID-52'!B175,'ID-64'!B175,'ID-74'!B175,'ID-77'!B175))</f>
        <v>1678.3717658949226</v>
      </c>
      <c r="G168" s="1">
        <f>ABS(C168-MAX('ID-23'!B175,'ID-25'!B175,'ID-66'!B175))</f>
        <v>100.91080645237616</v>
      </c>
      <c r="I168" s="1">
        <v>20.5</v>
      </c>
      <c r="J168" s="1">
        <f>ABS(B168-MIN('ID-41'!B175,'ID-52'!B175,'ID-64'!B175,'ID-74'!B175,'ID-77'!B175))</f>
        <v>996.87588052333763</v>
      </c>
      <c r="K168" s="1">
        <f>ABS(C168-MIN('ID-23'!B175,'ID-25'!B175,'ID-66'!B175))</f>
        <v>158.43260706792353</v>
      </c>
    </row>
    <row r="169" spans="1:11" x14ac:dyDescent="0.25">
      <c r="A169" s="1">
        <v>20.625</v>
      </c>
      <c r="B169" s="1">
        <f>AVERAGE('ID-41'!B176,'ID-52'!B176,'ID-64'!B176,'ID-74'!B176,'ID-77'!B176)</f>
        <v>3016.5607063703096</v>
      </c>
      <c r="C169" s="1">
        <f>AVERAGE('ID-23'!B176,'ID-25'!B176,'ID-66'!B176)</f>
        <v>4441.6053527384829</v>
      </c>
      <c r="E169" s="1">
        <v>20.625</v>
      </c>
      <c r="F169" s="1">
        <f>ABS(B169-MAX('ID-41'!B176,'ID-52'!B176,'ID-64'!B176,'ID-74'!B176,'ID-77'!B176))</f>
        <v>1714.6006975946907</v>
      </c>
      <c r="G169" s="1">
        <f>ABS(C169-MAX('ID-23'!B176,'ID-25'!B176,'ID-66'!B176))</f>
        <v>177.62541956954738</v>
      </c>
      <c r="I169" s="1">
        <v>20.625</v>
      </c>
      <c r="J169" s="1">
        <f>ABS(B169-MIN('ID-41'!B176,'ID-52'!B176,'ID-64'!B176,'ID-74'!B176,'ID-77'!B176))</f>
        <v>1006.7935653579295</v>
      </c>
      <c r="K169" s="1">
        <f>ABS(C169-MIN('ID-23'!B176,'ID-25'!B176,'ID-66'!B176))</f>
        <v>216.41210027990292</v>
      </c>
    </row>
    <row r="170" spans="1:11" x14ac:dyDescent="0.25">
      <c r="A170" s="1">
        <v>20.75</v>
      </c>
      <c r="B170" s="1">
        <f>AVERAGE('ID-41'!B177,'ID-52'!B177,'ID-64'!B177,'ID-74'!B177,'ID-77'!B177)</f>
        <v>2997.3059558316941</v>
      </c>
      <c r="C170" s="1">
        <f>AVERAGE('ID-23'!B177,'ID-25'!B177,'ID-66'!B177)</f>
        <v>4397.4233797794031</v>
      </c>
      <c r="E170" s="1">
        <v>20.75</v>
      </c>
      <c r="F170" s="1">
        <f>ABS(B170-MAX('ID-41'!B177,'ID-52'!B177,'ID-64'!B177,'ID-74'!B177,'ID-77'!B177))</f>
        <v>1730.1863788272562</v>
      </c>
      <c r="G170" s="1">
        <f>ABS(C170-MAX('ID-23'!B177,'ID-25'!B177,'ID-66'!B177))</f>
        <v>200.33353973542671</v>
      </c>
      <c r="I170" s="1">
        <v>20.75</v>
      </c>
      <c r="J170" s="1">
        <f>ABS(B170-MIN('ID-41'!B177,'ID-52'!B177,'ID-64'!B177,'ID-74'!B177,'ID-77'!B177))</f>
        <v>990.08707105859412</v>
      </c>
      <c r="K170" s="1">
        <f>ABS(C170-MIN('ID-23'!B177,'ID-25'!B177,'ID-66'!B177))</f>
        <v>130.71415352743315</v>
      </c>
    </row>
    <row r="171" spans="1:11" x14ac:dyDescent="0.25">
      <c r="A171" s="1">
        <v>20.875</v>
      </c>
      <c r="B171" s="1">
        <f>AVERAGE('ID-41'!B178,'ID-52'!B178,'ID-64'!B178,'ID-74'!B178,'ID-77'!B178)</f>
        <v>2985.928819084716</v>
      </c>
      <c r="C171" s="1">
        <f>AVERAGE('ID-23'!B178,'ID-25'!B178,'ID-66'!B178)</f>
        <v>4389.0373566642602</v>
      </c>
      <c r="E171" s="1">
        <v>20.875</v>
      </c>
      <c r="F171" s="1">
        <f>ABS(B171-MAX('ID-41'!B178,'ID-52'!B178,'ID-64'!B178,'ID-74'!B178,'ID-77'!B178))</f>
        <v>1735.4226249075741</v>
      </c>
      <c r="G171" s="1">
        <f>ABS(C171-MAX('ID-23'!B178,'ID-25'!B178,'ID-66'!B178))</f>
        <v>193.89657641916983</v>
      </c>
      <c r="I171" s="1">
        <v>20.875</v>
      </c>
      <c r="J171" s="1">
        <f>ABS(B171-MIN('ID-41'!B178,'ID-52'!B178,'ID-64'!B178,'ID-74'!B178,'ID-77'!B178))</f>
        <v>979.04082832276595</v>
      </c>
      <c r="K171" s="1">
        <f>ABS(C171-MIN('ID-23'!B178,'ID-25'!B178,'ID-66'!B178))</f>
        <v>126.7500109729599</v>
      </c>
    </row>
    <row r="172" spans="1:11" x14ac:dyDescent="0.25">
      <c r="A172" s="1">
        <v>21</v>
      </c>
      <c r="B172" s="1">
        <f>AVERAGE('ID-41'!B179,'ID-52'!B179,'ID-64'!B179,'ID-74'!B179,'ID-77'!B179)</f>
        <v>2964.5941719901862</v>
      </c>
      <c r="C172" s="1">
        <f>AVERAGE('ID-23'!B179,'ID-25'!B179,'ID-66'!B179)</f>
        <v>4402.5002513166937</v>
      </c>
      <c r="E172" s="1">
        <v>21</v>
      </c>
      <c r="F172" s="1">
        <f>ABS(B172-MAX('ID-41'!B179,'ID-52'!B179,'ID-64'!B179,'ID-74'!B179,'ID-77'!B179))</f>
        <v>1728.1955825424134</v>
      </c>
      <c r="G172" s="1">
        <f>ABS(C172-MAX('ID-23'!B179,'ID-25'!B179,'ID-66'!B179))</f>
        <v>225.61033295267589</v>
      </c>
      <c r="I172" s="1">
        <v>21</v>
      </c>
      <c r="J172" s="1">
        <f>ABS(B172-MIN('ID-41'!B179,'ID-52'!B179,'ID-64'!B179,'ID-74'!B179,'ID-77'!B179))</f>
        <v>1003.1487972721561</v>
      </c>
      <c r="K172" s="1">
        <f>ABS(C172-MIN('ID-23'!B179,'ID-25'!B179,'ID-66'!B179))</f>
        <v>150.94752583365334</v>
      </c>
    </row>
    <row r="173" spans="1:11" x14ac:dyDescent="0.25">
      <c r="A173" s="1">
        <v>21.125</v>
      </c>
      <c r="B173" s="1">
        <f>AVERAGE('ID-41'!B180,'ID-52'!B180,'ID-64'!B180,'ID-74'!B180,'ID-77'!B180)</f>
        <v>2956.3440046182322</v>
      </c>
      <c r="C173" s="1">
        <f>AVERAGE('ID-23'!B180,'ID-25'!B180,'ID-66'!B180)</f>
        <v>4424.0472372418399</v>
      </c>
      <c r="E173" s="1">
        <v>21.125</v>
      </c>
      <c r="F173" s="1">
        <f>ABS(B173-MAX('ID-41'!B180,'ID-52'!B180,'ID-64'!B180,'ID-74'!B180,'ID-77'!B180))</f>
        <v>1721.8176410117376</v>
      </c>
      <c r="G173" s="1">
        <f>ABS(C173-MAX('ID-23'!B180,'ID-25'!B180,'ID-66'!B180))</f>
        <v>277.51669635433973</v>
      </c>
      <c r="I173" s="1">
        <v>21.125</v>
      </c>
      <c r="J173" s="1">
        <f>ABS(B173-MIN('ID-41'!B180,'ID-52'!B180,'ID-64'!B180,'ID-74'!B180,'ID-77'!B180))</f>
        <v>1026.2938404588522</v>
      </c>
      <c r="K173" s="1">
        <f>ABS(C173-MIN('ID-23'!B180,'ID-25'!B180,'ID-66'!B180))</f>
        <v>182.46226193861003</v>
      </c>
    </row>
    <row r="174" spans="1:11" x14ac:dyDescent="0.25">
      <c r="A174" s="1">
        <v>21.25</v>
      </c>
      <c r="B174" s="1">
        <f>AVERAGE('ID-41'!B181,'ID-52'!B181,'ID-64'!B181,'ID-74'!B181,'ID-77'!B181)</f>
        <v>2946.0188081978222</v>
      </c>
      <c r="C174" s="1">
        <f>AVERAGE('ID-23'!B181,'ID-25'!B181,'ID-66'!B181)</f>
        <v>4400.0051863285835</v>
      </c>
      <c r="E174" s="1">
        <v>21.25</v>
      </c>
      <c r="F174" s="1">
        <f>ABS(B174-MAX('ID-41'!B181,'ID-52'!B181,'ID-64'!B181,'ID-74'!B181,'ID-77'!B181))</f>
        <v>1722.8437689875582</v>
      </c>
      <c r="G174" s="1">
        <f>ABS(C174-MAX('ID-23'!B181,'ID-25'!B181,'ID-66'!B181))</f>
        <v>256.61494026388664</v>
      </c>
      <c r="I174" s="1">
        <v>21.25</v>
      </c>
      <c r="J174" s="1">
        <f>ABS(B174-MIN('ID-41'!B181,'ID-52'!B181,'ID-64'!B181,'ID-74'!B181,'ID-77'!B181))</f>
        <v>1052.0839321732321</v>
      </c>
      <c r="K174" s="1">
        <f>ABS(C174-MIN('ID-23'!B181,'ID-25'!B181,'ID-66'!B181))</f>
        <v>210.88299830556389</v>
      </c>
    </row>
    <row r="175" spans="1:11" x14ac:dyDescent="0.25">
      <c r="A175" s="1">
        <v>21.375</v>
      </c>
      <c r="B175" s="1">
        <f>AVERAGE('ID-41'!B182,'ID-52'!B182,'ID-64'!B182,'ID-74'!B182,'ID-77'!B182)</f>
        <v>2932.0863224843556</v>
      </c>
      <c r="C175" s="1">
        <f>AVERAGE('ID-23'!B182,'ID-25'!B182,'ID-66'!B182)</f>
        <v>4400.3660115901766</v>
      </c>
      <c r="E175" s="1">
        <v>21.375</v>
      </c>
      <c r="F175" s="1">
        <f>ABS(B175-MAX('ID-41'!B182,'ID-52'!B182,'ID-64'!B182,'ID-74'!B182,'ID-77'!B182))</f>
        <v>1711.1722946627447</v>
      </c>
      <c r="G175" s="1">
        <f>ABS(C175-MAX('ID-23'!B182,'ID-25'!B182,'ID-66'!B182))</f>
        <v>299.02272746831295</v>
      </c>
      <c r="I175" s="1">
        <v>21.375</v>
      </c>
      <c r="J175" s="1">
        <f>ABS(B175-MIN('ID-41'!B182,'ID-52'!B182,'ID-64'!B182,'ID-74'!B182,'ID-77'!B182))</f>
        <v>1072.5815727690156</v>
      </c>
      <c r="K175" s="1">
        <f>ABS(C175-MIN('ID-23'!B182,'ID-25'!B182,'ID-66'!B182))</f>
        <v>240.41397921354655</v>
      </c>
    </row>
    <row r="176" spans="1:11" x14ac:dyDescent="0.25">
      <c r="A176" s="1">
        <v>21.5</v>
      </c>
      <c r="B176" s="1">
        <f>AVERAGE('ID-41'!B183,'ID-52'!B183,'ID-64'!B183,'ID-74'!B183,'ID-77'!B183)</f>
        <v>2932.93799519617</v>
      </c>
      <c r="C176" s="1">
        <f>AVERAGE('ID-23'!B183,'ID-25'!B183,'ID-66'!B183)</f>
        <v>4415.3173620029665</v>
      </c>
      <c r="E176" s="1">
        <v>21.5</v>
      </c>
      <c r="F176" s="1">
        <f>ABS(B176-MAX('ID-41'!B183,'ID-52'!B183,'ID-64'!B183,'ID-74'!B183,'ID-77'!B183))</f>
        <v>1736.3390505560001</v>
      </c>
      <c r="G176" s="1">
        <f>ABS(C176-MAX('ID-23'!B183,'ID-25'!B183,'ID-66'!B183))</f>
        <v>411.54500846543306</v>
      </c>
      <c r="I176" s="1">
        <v>21.5</v>
      </c>
      <c r="J176" s="1">
        <f>ABS(B176-MIN('ID-41'!B183,'ID-52'!B183,'ID-64'!B183,'ID-74'!B183,'ID-77'!B183))</f>
        <v>1053.8278344545699</v>
      </c>
      <c r="K176" s="1">
        <f>ABS(C176-MIN('ID-23'!B183,'ID-25'!B183,'ID-66'!B183))</f>
        <v>273.64876426897627</v>
      </c>
    </row>
    <row r="177" spans="1:11" x14ac:dyDescent="0.25">
      <c r="A177" s="1">
        <v>21.625</v>
      </c>
      <c r="B177" s="1">
        <f>AVERAGE('ID-41'!B184,'ID-52'!B184,'ID-64'!B184,'ID-74'!B184,'ID-77'!B184)</f>
        <v>2929.4544694909359</v>
      </c>
      <c r="C177" s="1">
        <f>AVERAGE('ID-23'!B184,'ID-25'!B184,'ID-66'!B184)</f>
        <v>4406.5950680010874</v>
      </c>
      <c r="E177" s="1">
        <v>21.625</v>
      </c>
      <c r="F177" s="1">
        <f>ABS(B177-MAX('ID-41'!B184,'ID-52'!B184,'ID-64'!B184,'ID-74'!B184,'ID-77'!B184))</f>
        <v>1724.3475152059241</v>
      </c>
      <c r="G177" s="1">
        <f>ABS(C177-MAX('ID-23'!B184,'ID-25'!B184,'ID-66'!B184))</f>
        <v>409.47921926181243</v>
      </c>
      <c r="I177" s="1">
        <v>21.625</v>
      </c>
      <c r="J177" s="1">
        <f>ABS(B177-MIN('ID-41'!B184,'ID-52'!B184,'ID-64'!B184,'ID-74'!B184,'ID-77'!B184))</f>
        <v>1059.020080615926</v>
      </c>
      <c r="K177" s="1">
        <f>ABS(C177-MIN('ID-23'!B184,'ID-25'!B184,'ID-66'!B184))</f>
        <v>265.59426971963694</v>
      </c>
    </row>
    <row r="178" spans="1:11" x14ac:dyDescent="0.25">
      <c r="A178" s="1">
        <v>21.75</v>
      </c>
      <c r="B178" s="1">
        <f>AVERAGE('ID-41'!B185,'ID-52'!B185,'ID-64'!B185,'ID-74'!B185,'ID-77'!B185)</f>
        <v>2928.090502682996</v>
      </c>
      <c r="C178" s="1">
        <f>AVERAGE('ID-23'!B185,'ID-25'!B185,'ID-66'!B185)</f>
        <v>4406.3158232539536</v>
      </c>
      <c r="E178" s="1">
        <v>21.75</v>
      </c>
      <c r="F178" s="1">
        <f>ABS(B178-MAX('ID-41'!B185,'ID-52'!B185,'ID-64'!B185,'ID-74'!B185,'ID-77'!B185))</f>
        <v>1742.664830619804</v>
      </c>
      <c r="G178" s="1">
        <f>ABS(C178-MAX('ID-23'!B185,'ID-25'!B185,'ID-66'!B185))</f>
        <v>351.32962233763647</v>
      </c>
      <c r="I178" s="1">
        <v>21.75</v>
      </c>
      <c r="J178" s="1">
        <f>ABS(B178-MIN('ID-41'!B185,'ID-52'!B185,'ID-64'!B185,'ID-74'!B185,'ID-77'!B185))</f>
        <v>1061.886680915446</v>
      </c>
      <c r="K178" s="1">
        <f>ABS(C178-MIN('ID-23'!B185,'ID-25'!B185,'ID-66'!B185))</f>
        <v>269.21133725622349</v>
      </c>
    </row>
    <row r="179" spans="1:11" x14ac:dyDescent="0.25">
      <c r="A179" s="1">
        <v>21.875</v>
      </c>
      <c r="B179" s="1">
        <f>AVERAGE('ID-41'!B186,'ID-52'!B186,'ID-64'!B186,'ID-74'!B186,'ID-77'!B186)</f>
        <v>2922.1078858858318</v>
      </c>
      <c r="C179" s="1">
        <f>AVERAGE('ID-23'!B186,'ID-25'!B186,'ID-66'!B186)</f>
        <v>4413.1739522033504</v>
      </c>
      <c r="E179" s="1">
        <v>21.875</v>
      </c>
      <c r="F179" s="1">
        <f>ABS(B179-MAX('ID-41'!B186,'ID-52'!B186,'ID-64'!B186,'ID-74'!B186,'ID-77'!B186))</f>
        <v>1774.1989868819383</v>
      </c>
      <c r="G179" s="1">
        <f>ABS(C179-MAX('ID-23'!B186,'ID-25'!B186,'ID-66'!B186))</f>
        <v>362.68253483634999</v>
      </c>
      <c r="I179" s="1">
        <v>21.875</v>
      </c>
      <c r="J179" s="1">
        <f>ABS(B179-MIN('ID-41'!B186,'ID-52'!B186,'ID-64'!B186,'ID-74'!B186,'ID-77'!B186))</f>
        <v>1066.9900935352318</v>
      </c>
      <c r="K179" s="1">
        <f>ABS(C179-MIN('ID-23'!B186,'ID-25'!B186,'ID-66'!B186))</f>
        <v>287.29101597799036</v>
      </c>
    </row>
    <row r="180" spans="1:11" x14ac:dyDescent="0.25">
      <c r="A180" s="1">
        <v>22</v>
      </c>
      <c r="B180" s="1">
        <f>AVERAGE('ID-41'!B187,'ID-52'!B187,'ID-64'!B187,'ID-74'!B187,'ID-77'!B187)</f>
        <v>2912.3482020578076</v>
      </c>
      <c r="C180" s="1">
        <f>AVERAGE('ID-23'!B187,'ID-25'!B187,'ID-66'!B187)</f>
        <v>4406.7083831854334</v>
      </c>
      <c r="E180" s="1">
        <v>22</v>
      </c>
      <c r="F180" s="1">
        <f>ABS(B180-MAX('ID-41'!B187,'ID-52'!B187,'ID-64'!B187,'ID-74'!B187,'ID-77'!B187))</f>
        <v>1784.7398148325428</v>
      </c>
      <c r="G180" s="1">
        <f>ABS(C180-MAX('ID-23'!B187,'ID-25'!B187,'ID-66'!B187))</f>
        <v>394.54117660572683</v>
      </c>
      <c r="I180" s="1">
        <v>22</v>
      </c>
      <c r="J180" s="1">
        <f>ABS(B180-MIN('ID-41'!B187,'ID-52'!B187,'ID-64'!B187,'ID-74'!B187,'ID-77'!B187))</f>
        <v>1066.3612749996175</v>
      </c>
      <c r="K180" s="1">
        <f>ABS(C180-MIN('ID-23'!B187,'ID-25'!B187,'ID-66'!B187))</f>
        <v>303.58471619767352</v>
      </c>
    </row>
    <row r="181" spans="1:11" x14ac:dyDescent="0.25">
      <c r="A181" s="1">
        <v>22.125</v>
      </c>
      <c r="B181" s="1">
        <f>AVERAGE('ID-41'!B188,'ID-52'!B188,'ID-64'!B188,'ID-74'!B188,'ID-77'!B188)</f>
        <v>2910.76201887662</v>
      </c>
      <c r="C181" s="1">
        <f>AVERAGE('ID-23'!B188,'ID-25'!B188,'ID-66'!B188)</f>
        <v>4361.4896346136529</v>
      </c>
      <c r="E181" s="1">
        <v>22.125</v>
      </c>
      <c r="F181" s="1">
        <f>ABS(B181-MAX('ID-41'!B188,'ID-52'!B188,'ID-64'!B188,'ID-74'!B188,'ID-77'!B188))</f>
        <v>1789.93296216105</v>
      </c>
      <c r="G181" s="1">
        <f>ABS(C181-MAX('ID-23'!B188,'ID-25'!B188,'ID-66'!B188))</f>
        <v>416.73239268457746</v>
      </c>
      <c r="I181" s="1">
        <v>22.125</v>
      </c>
      <c r="J181" s="1">
        <f>ABS(B181-MIN('ID-41'!B188,'ID-52'!B188,'ID-64'!B188,'ID-74'!B188,'ID-77'!B188))</f>
        <v>1064.3937407461599</v>
      </c>
      <c r="K181" s="1">
        <f>ABS(C181-MIN('ID-23'!B188,'ID-25'!B188,'ID-66'!B188))</f>
        <v>230.09580828033268</v>
      </c>
    </row>
    <row r="182" spans="1:11" x14ac:dyDescent="0.25">
      <c r="A182" s="1">
        <v>22.25</v>
      </c>
      <c r="B182" s="1">
        <f>AVERAGE('ID-41'!B189,'ID-52'!B189,'ID-64'!B189,'ID-74'!B189,'ID-77'!B189)</f>
        <v>2889.8535657291177</v>
      </c>
      <c r="C182" s="1">
        <f>AVERAGE('ID-23'!B189,'ID-25'!B189,'ID-66'!B189)</f>
        <v>4275.8827146798631</v>
      </c>
      <c r="E182" s="1">
        <v>22.25</v>
      </c>
      <c r="F182" s="1">
        <f>ABS(B182-MAX('ID-41'!B189,'ID-52'!B189,'ID-64'!B189,'ID-74'!B189,'ID-77'!B189))</f>
        <v>1803.4615590010026</v>
      </c>
      <c r="G182" s="1">
        <f>ABS(C182-MAX('ID-23'!B189,'ID-25'!B189,'ID-66'!B189))</f>
        <v>282.82482211365732</v>
      </c>
      <c r="I182" s="1">
        <v>22.25</v>
      </c>
      <c r="J182" s="1">
        <f>ABS(B182-MIN('ID-41'!B189,'ID-52'!B189,'ID-64'!B189,'ID-74'!B189,'ID-77'!B189))</f>
        <v>1125.6339654903477</v>
      </c>
      <c r="K182" s="1">
        <f>ABS(C182-MIN('ID-23'!B189,'ID-25'!B189,'ID-66'!B189))</f>
        <v>148.71187614949304</v>
      </c>
    </row>
    <row r="183" spans="1:11" x14ac:dyDescent="0.25">
      <c r="A183" s="1">
        <v>22.375</v>
      </c>
      <c r="B183" s="1">
        <f>AVERAGE('ID-41'!B190,'ID-52'!B190,'ID-64'!B190,'ID-74'!B190,'ID-77'!B190)</f>
        <v>2883.3719528846364</v>
      </c>
      <c r="C183" s="1">
        <f>AVERAGE('ID-23'!B190,'ID-25'!B190,'ID-66'!B190)</f>
        <v>4195.76361750453</v>
      </c>
      <c r="E183" s="1">
        <v>22.375</v>
      </c>
      <c r="F183" s="1">
        <f>ABS(B183-MAX('ID-41'!B190,'ID-52'!B190,'ID-64'!B190,'ID-74'!B190,'ID-77'!B190))</f>
        <v>1787.515876641804</v>
      </c>
      <c r="G183" s="1">
        <f>ABS(C183-MAX('ID-23'!B190,'ID-25'!B190,'ID-66'!B190))</f>
        <v>158.48196504142015</v>
      </c>
      <c r="I183" s="1">
        <v>22.375</v>
      </c>
      <c r="J183" s="1">
        <f>ABS(B183-MIN('ID-41'!B190,'ID-52'!B190,'ID-64'!B190,'ID-74'!B190,'ID-77'!B190))</f>
        <v>1126.7037808525063</v>
      </c>
      <c r="K183" s="1">
        <f>ABS(C183-MIN('ID-23'!B190,'ID-25'!B190,'ID-66'!B190))</f>
        <v>125.94156441774976</v>
      </c>
    </row>
    <row r="184" spans="1:11" x14ac:dyDescent="0.25">
      <c r="A184" s="1">
        <v>22.5</v>
      </c>
      <c r="B184" s="1">
        <f>AVERAGE('ID-41'!B191,'ID-52'!B191,'ID-64'!B191,'ID-74'!B191,'ID-77'!B191)</f>
        <v>2869.68371265002</v>
      </c>
      <c r="C184" s="1">
        <f>AVERAGE('ID-23'!B191,'ID-25'!B191,'ID-66'!B191)</f>
        <v>4200.7841323166895</v>
      </c>
      <c r="E184" s="1">
        <v>22.5</v>
      </c>
      <c r="F184" s="1">
        <f>ABS(B184-MAX('ID-41'!B191,'ID-52'!B191,'ID-64'!B191,'ID-74'!B191,'ID-77'!B191))</f>
        <v>1790.9055800664596</v>
      </c>
      <c r="G184" s="1">
        <f>ABS(C184-MAX('ID-23'!B191,'ID-25'!B191,'ID-66'!B191))</f>
        <v>145.1188049368202</v>
      </c>
      <c r="I184" s="1">
        <v>22.5</v>
      </c>
      <c r="J184" s="1">
        <f>ABS(B184-MIN('ID-41'!B191,'ID-52'!B191,'ID-64'!B191,'ID-74'!B191,'ID-77'!B191))</f>
        <v>1115.3983852638601</v>
      </c>
      <c r="K184" s="1">
        <f>ABS(C184-MIN('ID-23'!B191,'ID-25'!B191,'ID-66'!B191))</f>
        <v>109.66598373854958</v>
      </c>
    </row>
    <row r="185" spans="1:11" x14ac:dyDescent="0.25">
      <c r="A185" s="1">
        <v>22.625</v>
      </c>
      <c r="B185" s="1">
        <f>AVERAGE('ID-41'!B192,'ID-52'!B192,'ID-64'!B192,'ID-74'!B192,'ID-77'!B192)</f>
        <v>2868.7460219231825</v>
      </c>
      <c r="C185" s="1">
        <f>AVERAGE('ID-23'!B192,'ID-25'!B192,'ID-66'!B192)</f>
        <v>4197.1971029650877</v>
      </c>
      <c r="E185" s="1">
        <v>22.625</v>
      </c>
      <c r="F185" s="1">
        <f>ABS(B185-MAX('ID-41'!B192,'ID-52'!B192,'ID-64'!B192,'ID-74'!B192,'ID-77'!B192))</f>
        <v>1801.2389093856473</v>
      </c>
      <c r="G185" s="1">
        <f>ABS(C185-MAX('ID-23'!B192,'ID-25'!B192,'ID-66'!B192))</f>
        <v>124.68724770692279</v>
      </c>
      <c r="I185" s="1">
        <v>22.625</v>
      </c>
      <c r="J185" s="1">
        <f>ABS(B185-MIN('ID-41'!B192,'ID-52'!B192,'ID-64'!B192,'ID-74'!B192,'ID-77'!B192))</f>
        <v>1108.7309719045625</v>
      </c>
      <c r="K185" s="1">
        <f>ABS(C185-MIN('ID-23'!B192,'ID-25'!B192,'ID-66'!B192))</f>
        <v>83.627060596527372</v>
      </c>
    </row>
    <row r="186" spans="1:11" x14ac:dyDescent="0.25">
      <c r="A186" s="1">
        <v>22.75</v>
      </c>
      <c r="B186" s="1">
        <f>AVERAGE('ID-41'!B193,'ID-52'!B193,'ID-64'!B193,'ID-74'!B193,'ID-77'!B193)</f>
        <v>2866.1477549275542</v>
      </c>
      <c r="C186" s="1">
        <f>AVERAGE('ID-23'!B193,'ID-25'!B193,'ID-66'!B193)</f>
        <v>4140.8350294021966</v>
      </c>
      <c r="E186" s="1">
        <v>22.75</v>
      </c>
      <c r="F186" s="1">
        <f>ABS(B186-MAX('ID-41'!B193,'ID-52'!B193,'ID-64'!B193,'ID-74'!B193,'ID-77'!B193))</f>
        <v>1762.4837516006955</v>
      </c>
      <c r="G186" s="1">
        <f>ABS(C186-MAX('ID-23'!B193,'ID-25'!B193,'ID-66'!B193))</f>
        <v>75.042584573113345</v>
      </c>
      <c r="I186" s="1">
        <v>22.75</v>
      </c>
      <c r="J186" s="1">
        <f>ABS(B186-MIN('ID-41'!B193,'ID-52'!B193,'ID-64'!B193,'ID-74'!B193,'ID-77'!B193))</f>
        <v>1085.2168415039541</v>
      </c>
      <c r="K186" s="1">
        <f>ABS(C186-MIN('ID-23'!B193,'ID-25'!B193,'ID-66'!B193))</f>
        <v>51.236943198276549</v>
      </c>
    </row>
    <row r="187" spans="1:11" x14ac:dyDescent="0.25">
      <c r="A187" s="1">
        <v>22.875</v>
      </c>
      <c r="B187" s="1">
        <f>AVERAGE('ID-41'!B194,'ID-52'!B194,'ID-64'!B194,'ID-74'!B194,'ID-77'!B194)</f>
        <v>2875.6670037279823</v>
      </c>
      <c r="C187" s="1">
        <f>AVERAGE('ID-23'!B194,'ID-25'!B194,'ID-66'!B194)</f>
        <v>4124.4718885054435</v>
      </c>
      <c r="E187" s="1">
        <v>22.875</v>
      </c>
      <c r="F187" s="1">
        <f>ABS(B187-MAX('ID-41'!B194,'ID-52'!B194,'ID-64'!B194,'ID-74'!B194,'ID-77'!B194))</f>
        <v>1725.9208771381677</v>
      </c>
      <c r="G187" s="1">
        <f>ABS(C187-MAX('ID-23'!B194,'ID-25'!B194,'ID-66'!B194))</f>
        <v>145.00489076456688</v>
      </c>
      <c r="I187" s="1">
        <v>22.875</v>
      </c>
      <c r="J187" s="1">
        <f>ABS(B187-MIN('ID-41'!B194,'ID-52'!B194,'ID-64'!B194,'ID-74'!B194,'ID-77'!B194))</f>
        <v>1034.5503836865623</v>
      </c>
      <c r="K187" s="1">
        <f>ABS(C187-MIN('ID-23'!B194,'ID-25'!B194,'ID-66'!B194))</f>
        <v>103.08516266343349</v>
      </c>
    </row>
    <row r="188" spans="1:11" x14ac:dyDescent="0.25">
      <c r="A188" s="1">
        <v>23</v>
      </c>
      <c r="B188" s="1">
        <f>AVERAGE('ID-41'!B195,'ID-52'!B195,'ID-64'!B195,'ID-74'!B195,'ID-77'!B195)</f>
        <v>2872.9284590721741</v>
      </c>
      <c r="C188" s="1">
        <f>AVERAGE('ID-23'!B195,'ID-25'!B195,'ID-66'!B195)</f>
        <v>4130.8999451283571</v>
      </c>
      <c r="E188" s="1">
        <v>23</v>
      </c>
      <c r="F188" s="1">
        <f>ABS(B188-MAX('ID-41'!B195,'ID-52'!B195,'ID-64'!B195,'ID-74'!B195,'ID-77'!B195))</f>
        <v>1716.1265819216155</v>
      </c>
      <c r="G188" s="1">
        <f>ABS(C188-MAX('ID-23'!B195,'ID-25'!B195,'ID-66'!B195))</f>
        <v>173.73631614780334</v>
      </c>
      <c r="I188" s="1">
        <v>23</v>
      </c>
      <c r="J188" s="1">
        <f>ABS(B188-MIN('ID-41'!B195,'ID-52'!B195,'ID-64'!B195,'ID-74'!B195,'ID-77'!B195))</f>
        <v>1004.7598609467141</v>
      </c>
      <c r="K188" s="1">
        <f>ABS(C188-MIN('ID-23'!B195,'ID-25'!B195,'ID-66'!B195))</f>
        <v>134.65961758967705</v>
      </c>
    </row>
    <row r="189" spans="1:11" x14ac:dyDescent="0.25">
      <c r="A189" s="1">
        <v>23.125</v>
      </c>
      <c r="B189" s="1">
        <f>AVERAGE('ID-41'!B196,'ID-52'!B196,'ID-64'!B196,'ID-74'!B196,'ID-77'!B196)</f>
        <v>2865.2181133959821</v>
      </c>
      <c r="C189" s="1">
        <f>AVERAGE('ID-23'!B196,'ID-25'!B196,'ID-66'!B196)</f>
        <v>4102.9576480984333</v>
      </c>
      <c r="E189" s="1">
        <v>23.125</v>
      </c>
      <c r="F189" s="1">
        <f>ABS(B189-MAX('ID-41'!B196,'ID-52'!B196,'ID-64'!B196,'ID-74'!B196,'ID-77'!B196))</f>
        <v>1703.2853110734777</v>
      </c>
      <c r="G189" s="1">
        <f>ABS(C189-MAX('ID-23'!B196,'ID-25'!B196,'ID-66'!B196))</f>
        <v>174.84815239006639</v>
      </c>
      <c r="I189" s="1">
        <v>23.125</v>
      </c>
      <c r="J189" s="1">
        <f>ABS(B189-MIN('ID-41'!B196,'ID-52'!B196,'ID-64'!B196,'ID-74'!B196,'ID-77'!B196))</f>
        <v>996.00116769071201</v>
      </c>
      <c r="K189" s="1">
        <f>ABS(C189-MIN('ID-23'!B196,'ID-25'!B196,'ID-66'!B196))</f>
        <v>134.50659492211344</v>
      </c>
    </row>
    <row r="190" spans="1:11" x14ac:dyDescent="0.25">
      <c r="A190" s="1">
        <v>23.25</v>
      </c>
      <c r="B190" s="1">
        <f>AVERAGE('ID-41'!B197,'ID-52'!B197,'ID-64'!B197,'ID-74'!B197,'ID-77'!B197)</f>
        <v>2868.3406994884363</v>
      </c>
      <c r="C190" s="1">
        <f>AVERAGE('ID-23'!B197,'ID-25'!B197,'ID-66'!B197)</f>
        <v>4088.1952851796973</v>
      </c>
      <c r="E190" s="1">
        <v>23.25</v>
      </c>
      <c r="F190" s="1">
        <f>ABS(B190-MAX('ID-41'!B197,'ID-52'!B197,'ID-64'!B197,'ID-74'!B197,'ID-77'!B197))</f>
        <v>1707.4461795933539</v>
      </c>
      <c r="G190" s="1">
        <f>ABS(C190-MAX('ID-23'!B197,'ID-25'!B197,'ID-66'!B197))</f>
        <v>152.82528784569286</v>
      </c>
      <c r="I190" s="1">
        <v>23.25</v>
      </c>
      <c r="J190" s="1">
        <f>ABS(B190-MIN('ID-41'!B197,'ID-52'!B197,'ID-64'!B197,'ID-74'!B197,'ID-77'!B197))</f>
        <v>992.89491799777625</v>
      </c>
      <c r="K190" s="1">
        <f>ABS(C190-MIN('ID-23'!B197,'ID-25'!B197,'ID-66'!B197))</f>
        <v>114.03472685588713</v>
      </c>
    </row>
    <row r="191" spans="1:11" x14ac:dyDescent="0.25">
      <c r="A191" s="1">
        <v>23.375</v>
      </c>
      <c r="B191" s="1">
        <f>AVERAGE('ID-41'!B198,'ID-52'!B198,'ID-64'!B198,'ID-74'!B198,'ID-77'!B198)</f>
        <v>2878.4194330491782</v>
      </c>
      <c r="C191" s="1">
        <f>AVERAGE('ID-23'!B198,'ID-25'!B198,'ID-66'!B198)</f>
        <v>4119.5048118666373</v>
      </c>
      <c r="E191" s="1">
        <v>23.375</v>
      </c>
      <c r="F191" s="1">
        <f>ABS(B191-MAX('ID-41'!B198,'ID-52'!B198,'ID-64'!B198,'ID-74'!B198,'ID-77'!B198))</f>
        <v>1735.2323268212822</v>
      </c>
      <c r="G191" s="1">
        <f>ABS(C191-MAX('ID-23'!B198,'ID-25'!B198,'ID-66'!B198))</f>
        <v>151.52055354945242</v>
      </c>
      <c r="I191" s="1">
        <v>23.375</v>
      </c>
      <c r="J191" s="1">
        <f>ABS(B191-MIN('ID-41'!B198,'ID-52'!B198,'ID-64'!B198,'ID-74'!B198,'ID-77'!B198))</f>
        <v>975.91563266632829</v>
      </c>
      <c r="K191" s="1">
        <f>ABS(C191-MIN('ID-23'!B198,'ID-25'!B198,'ID-66'!B198))</f>
        <v>167.35559938809729</v>
      </c>
    </row>
    <row r="192" spans="1:11" x14ac:dyDescent="0.25">
      <c r="A192" s="1">
        <v>23.5</v>
      </c>
      <c r="B192" s="1">
        <f>AVERAGE('ID-41'!B199,'ID-52'!B199,'ID-64'!B199,'ID-74'!B199,'ID-77'!B199)</f>
        <v>2892.2700364373941</v>
      </c>
      <c r="C192" s="1">
        <f>AVERAGE('ID-23'!B199,'ID-25'!B199,'ID-66'!B199)</f>
        <v>4130.8711093352767</v>
      </c>
      <c r="E192" s="1">
        <v>23.5</v>
      </c>
      <c r="F192" s="1">
        <f>ABS(B192-MAX('ID-41'!B199,'ID-52'!B199,'ID-64'!B199,'ID-74'!B199,'ID-77'!B199))</f>
        <v>1752.6492570757255</v>
      </c>
      <c r="G192" s="1">
        <f>ABS(C192-MAX('ID-23'!B199,'ID-25'!B199,'ID-66'!B199))</f>
        <v>166.19104713931301</v>
      </c>
      <c r="I192" s="1">
        <v>23.5</v>
      </c>
      <c r="J192" s="1">
        <f>ABS(B192-MIN('ID-41'!B199,'ID-52'!B199,'ID-64'!B199,'ID-74'!B199,'ID-77'!B199))</f>
        <v>919.89720516764419</v>
      </c>
      <c r="K192" s="1">
        <f>ABS(C192-MIN('ID-23'!B199,'ID-25'!B199,'ID-66'!B199))</f>
        <v>235.07921438833682</v>
      </c>
    </row>
    <row r="193" spans="1:11" x14ac:dyDescent="0.25">
      <c r="A193" s="1">
        <v>23.625</v>
      </c>
      <c r="B193" s="1">
        <f>AVERAGE('ID-41'!B200,'ID-52'!B200,'ID-64'!B200,'ID-74'!B200,'ID-77'!B200)</f>
        <v>2892.6034639077379</v>
      </c>
      <c r="C193" s="1">
        <f>AVERAGE('ID-23'!B200,'ID-25'!B200,'ID-66'!B200)</f>
        <v>4141.3319246013425</v>
      </c>
      <c r="E193" s="1">
        <v>23.625</v>
      </c>
      <c r="F193" s="1">
        <f>ABS(B193-MAX('ID-41'!B200,'ID-52'!B200,'ID-64'!B200,'ID-74'!B200,'ID-77'!B200))</f>
        <v>1754.2025662219921</v>
      </c>
      <c r="G193" s="1">
        <f>ABS(C193-MAX('ID-23'!B200,'ID-25'!B200,'ID-66'!B200))</f>
        <v>145.55601796494739</v>
      </c>
      <c r="I193" s="1">
        <v>23.625</v>
      </c>
      <c r="J193" s="1">
        <f>ABS(B193-MIN('ID-41'!B200,'ID-52'!B200,'ID-64'!B200,'ID-74'!B200,'ID-77'!B200))</f>
        <v>911.70506794650782</v>
      </c>
      <c r="K193" s="1">
        <f>ABS(C193-MIN('ID-23'!B200,'ID-25'!B200,'ID-66'!B200))</f>
        <v>220.73474417175248</v>
      </c>
    </row>
    <row r="194" spans="1:11" x14ac:dyDescent="0.25">
      <c r="A194" s="1">
        <v>23.75</v>
      </c>
      <c r="B194" s="1">
        <f>AVERAGE('ID-41'!B201,'ID-52'!B201,'ID-64'!B201,'ID-74'!B201,'ID-77'!B201)</f>
        <v>2893.6131288099082</v>
      </c>
      <c r="C194" s="1">
        <f>AVERAGE('ID-23'!B201,'ID-25'!B201,'ID-66'!B201)</f>
        <v>4159.1345122735593</v>
      </c>
      <c r="E194" s="1">
        <v>23.75</v>
      </c>
      <c r="F194" s="1">
        <f>ABS(B194-MAX('ID-41'!B201,'ID-52'!B201,'ID-64'!B201,'ID-74'!B201,'ID-77'!B201))</f>
        <v>1760.0042210253719</v>
      </c>
      <c r="G194" s="1">
        <f>ABS(C194-MAX('ID-23'!B201,'ID-25'!B201,'ID-66'!B201))</f>
        <v>141.00064732527062</v>
      </c>
      <c r="I194" s="1">
        <v>23.75</v>
      </c>
      <c r="J194" s="1">
        <f>ABS(B194-MIN('ID-41'!B201,'ID-52'!B201,'ID-64'!B201,'ID-74'!B201,'ID-77'!B201))</f>
        <v>905.09400740398814</v>
      </c>
      <c r="K194" s="1">
        <f>ABS(C194-MIN('ID-23'!B201,'ID-25'!B201,'ID-66'!B201))</f>
        <v>248.82501762286938</v>
      </c>
    </row>
    <row r="195" spans="1:11" x14ac:dyDescent="0.25">
      <c r="A195" s="1">
        <v>23.875</v>
      </c>
      <c r="B195" s="1">
        <f>AVERAGE('ID-41'!B202,'ID-52'!B202,'ID-64'!B202,'ID-74'!B202,'ID-77'!B202)</f>
        <v>2889.385116283036</v>
      </c>
      <c r="C195" s="1">
        <f>AVERAGE('ID-23'!B202,'ID-25'!B202,'ID-66'!B202)</f>
        <v>4125.4254104737365</v>
      </c>
      <c r="E195" s="1">
        <v>23.875</v>
      </c>
      <c r="F195" s="1">
        <f>ABS(B195-MAX('ID-41'!B202,'ID-52'!B202,'ID-64'!B202,'ID-74'!B202,'ID-77'!B202))</f>
        <v>1759.8150562951341</v>
      </c>
      <c r="G195" s="1">
        <f>ABS(C195-MAX('ID-23'!B202,'ID-25'!B202,'ID-66'!B202))</f>
        <v>137.49909982593363</v>
      </c>
      <c r="I195" s="1">
        <v>23.875</v>
      </c>
      <c r="J195" s="1">
        <f>ABS(B195-MIN('ID-41'!B202,'ID-52'!B202,'ID-64'!B202,'ID-74'!B202,'ID-77'!B202))</f>
        <v>894.31125049999605</v>
      </c>
      <c r="K195" s="1">
        <f>ABS(C195-MIN('ID-23'!B202,'ID-25'!B202,'ID-66'!B202))</f>
        <v>187.8281644620065</v>
      </c>
    </row>
    <row r="196" spans="1:11" x14ac:dyDescent="0.25">
      <c r="A196" s="1">
        <v>24</v>
      </c>
      <c r="B196" s="1">
        <f>AVERAGE('ID-41'!B203,'ID-52'!B203,'ID-64'!B203,'ID-74'!B203,'ID-77'!B203)</f>
        <v>2891.0640648531944</v>
      </c>
      <c r="C196" s="1">
        <f>AVERAGE('ID-23'!B203,'ID-25'!B203,'ID-66'!B203)</f>
        <v>4160.9856437947374</v>
      </c>
      <c r="E196" s="1">
        <v>24</v>
      </c>
      <c r="F196" s="1">
        <f>ABS(B196-MAX('ID-41'!B203,'ID-52'!B203,'ID-64'!B203,'ID-74'!B203,'ID-77'!B203))</f>
        <v>1765.7345600800754</v>
      </c>
      <c r="G196" s="1">
        <f>ABS(C196-MAX('ID-23'!B203,'ID-25'!B203,'ID-66'!B203))</f>
        <v>128.60185993946288</v>
      </c>
      <c r="I196" s="1">
        <v>24</v>
      </c>
      <c r="J196" s="1">
        <f>ABS(B196-MIN('ID-41'!B203,'ID-52'!B203,'ID-64'!B203,'ID-74'!B203,'ID-77'!B203))</f>
        <v>903.98146089662441</v>
      </c>
      <c r="K196" s="1">
        <f>ABS(C196-MIN('ID-23'!B203,'ID-25'!B203,'ID-66'!B203))</f>
        <v>214.84450642768752</v>
      </c>
    </row>
    <row r="197" spans="1:11" x14ac:dyDescent="0.25">
      <c r="A197" s="1">
        <v>24.125</v>
      </c>
      <c r="B197" s="1">
        <f>AVERAGE('ID-41'!B204,'ID-52'!B204,'ID-64'!B204,'ID-74'!B204,'ID-77'!B204)</f>
        <v>2875.0197980972962</v>
      </c>
      <c r="C197" s="1">
        <f>AVERAGE('ID-23'!B204,'ID-25'!B204,'ID-66'!B204)</f>
        <v>4160.2521270354437</v>
      </c>
      <c r="E197" s="1">
        <v>24.125</v>
      </c>
      <c r="F197" s="1">
        <f>ABS(B197-MAX('ID-41'!B204,'ID-52'!B204,'ID-64'!B204,'ID-74'!B204,'ID-77'!B204))</f>
        <v>1775.3821768745238</v>
      </c>
      <c r="G197" s="1">
        <f>ABS(C197-MAX('ID-23'!B204,'ID-25'!B204,'ID-66'!B204))</f>
        <v>139.81744116621667</v>
      </c>
      <c r="I197" s="1">
        <v>24.125</v>
      </c>
      <c r="J197" s="1">
        <f>ABS(B197-MIN('ID-41'!B204,'ID-52'!B204,'ID-64'!B204,'ID-74'!B204,'ID-77'!B204))</f>
        <v>886.8777396461262</v>
      </c>
      <c r="K197" s="1">
        <f>ABS(C197-MIN('ID-23'!B204,'ID-25'!B204,'ID-66'!B204))</f>
        <v>190.9448420337435</v>
      </c>
    </row>
    <row r="198" spans="1:11" x14ac:dyDescent="0.25">
      <c r="A198" s="1">
        <v>24.25</v>
      </c>
      <c r="B198" s="1">
        <f>AVERAGE('ID-41'!B205,'ID-52'!B205,'ID-64'!B205,'ID-74'!B205,'ID-77'!B205)</f>
        <v>2856.4883208872443</v>
      </c>
      <c r="C198" s="1">
        <f>AVERAGE('ID-23'!B205,'ID-25'!B205,'ID-66'!B205)</f>
        <v>4092.9463404881431</v>
      </c>
      <c r="E198" s="1">
        <v>24.25</v>
      </c>
      <c r="F198" s="1">
        <f>ABS(B198-MAX('ID-41'!B205,'ID-52'!B205,'ID-64'!B205,'ID-74'!B205,'ID-77'!B205))</f>
        <v>1781.448527323796</v>
      </c>
      <c r="G198" s="1">
        <f>ABS(C198-MAX('ID-23'!B205,'ID-25'!B205,'ID-66'!B205))</f>
        <v>102.57882676844702</v>
      </c>
      <c r="I198" s="1">
        <v>24.25</v>
      </c>
      <c r="J198" s="1">
        <f>ABS(B198-MIN('ID-41'!B205,'ID-52'!B205,'ID-64'!B205,'ID-74'!B205,'ID-77'!B205))</f>
        <v>929.94543816289433</v>
      </c>
      <c r="K198" s="1">
        <f>ABS(C198-MIN('ID-23'!B205,'ID-25'!B205,'ID-66'!B205))</f>
        <v>184.86261788315323</v>
      </c>
    </row>
    <row r="199" spans="1:11" x14ac:dyDescent="0.25">
      <c r="A199" s="1">
        <v>24.375</v>
      </c>
      <c r="B199" s="1">
        <f>AVERAGE('ID-41'!B206,'ID-52'!B206,'ID-64'!B206,'ID-74'!B206,'ID-77'!B206)</f>
        <v>2823.7686249457756</v>
      </c>
      <c r="C199" s="1">
        <f>AVERAGE('ID-23'!B206,'ID-25'!B206,'ID-66'!B206)</f>
        <v>4091.9279145475866</v>
      </c>
      <c r="E199" s="1">
        <v>24.375</v>
      </c>
      <c r="F199" s="1">
        <f>ABS(B199-MAX('ID-41'!B206,'ID-52'!B206,'ID-64'!B206,'ID-74'!B206,'ID-77'!B206))</f>
        <v>1789.5743289596539</v>
      </c>
      <c r="G199" s="1">
        <f>ABS(C199-MAX('ID-23'!B206,'ID-25'!B206,'ID-66'!B206))</f>
        <v>96.580475029692934</v>
      </c>
      <c r="I199" s="1">
        <v>24.375</v>
      </c>
      <c r="J199" s="1">
        <f>ABS(B199-MIN('ID-41'!B206,'ID-52'!B206,'ID-64'!B206,'ID-74'!B206,'ID-77'!B206))</f>
        <v>1046.1870078588856</v>
      </c>
      <c r="K199" s="1">
        <f>ABS(C199-MIN('ID-23'!B206,'ID-25'!B206,'ID-66'!B206))</f>
        <v>173.30353709282645</v>
      </c>
    </row>
    <row r="200" spans="1:11" x14ac:dyDescent="0.25">
      <c r="A200" s="1">
        <v>24.5</v>
      </c>
      <c r="B200" s="1">
        <f>AVERAGE('ID-41'!B207,'ID-52'!B207,'ID-64'!B207,'ID-74'!B207,'ID-77'!B207)</f>
        <v>2833.5412942575322</v>
      </c>
      <c r="C200" s="1">
        <f>AVERAGE('ID-23'!B207,'ID-25'!B207,'ID-66'!B207)</f>
        <v>4002.0803180002035</v>
      </c>
      <c r="E200" s="1">
        <v>24.5</v>
      </c>
      <c r="F200" s="1">
        <f>ABS(B200-MAX('ID-41'!B207,'ID-52'!B207,'ID-64'!B207,'ID-74'!B207,'ID-77'!B207))</f>
        <v>1765.0975953007182</v>
      </c>
      <c r="G200" s="1">
        <f>ABS(C200-MAX('ID-23'!B207,'ID-25'!B207,'ID-66'!B207))</f>
        <v>157.4095300436461</v>
      </c>
      <c r="I200" s="1">
        <v>24.5</v>
      </c>
      <c r="J200" s="1">
        <f>ABS(B200-MIN('ID-41'!B207,'ID-52'!B207,'ID-64'!B207,'ID-74'!B207,'ID-77'!B207))</f>
        <v>1054.1510177757921</v>
      </c>
      <c r="K200" s="1">
        <f>ABS(C200-MIN('ID-23'!B207,'ID-25'!B207,'ID-66'!B207))</f>
        <v>173.70182565954337</v>
      </c>
    </row>
    <row r="201" spans="1:11" x14ac:dyDescent="0.25">
      <c r="A201" s="1">
        <v>24.625</v>
      </c>
      <c r="B201" s="1">
        <f>AVERAGE('ID-41'!B208,'ID-52'!B208,'ID-64'!B208,'ID-74'!B208,'ID-77'!B208)</f>
        <v>2820.3098408961678</v>
      </c>
      <c r="C201" s="1">
        <f>AVERAGE('ID-23'!B208,'ID-25'!B208,'ID-66'!B208)</f>
        <v>3967.5816423780939</v>
      </c>
      <c r="E201" s="1">
        <v>24.625</v>
      </c>
      <c r="F201" s="1">
        <f>ABS(B201-MAX('ID-41'!B208,'ID-52'!B208,'ID-64'!B208,'ID-74'!B208,'ID-77'!B208))</f>
        <v>1743.9989166172718</v>
      </c>
      <c r="G201" s="1">
        <f>ABS(C201-MAX('ID-23'!B208,'ID-25'!B208,'ID-66'!B208))</f>
        <v>98.553016763886262</v>
      </c>
      <c r="I201" s="1">
        <v>24.625</v>
      </c>
      <c r="J201" s="1">
        <f>ABS(B201-MIN('ID-41'!B208,'ID-52'!B208,'ID-64'!B208,'ID-74'!B208,'ID-77'!B208))</f>
        <v>1037.5428533712677</v>
      </c>
      <c r="K201" s="1">
        <f>ABS(C201-MIN('ID-23'!B208,'ID-25'!B208,'ID-66'!B208))</f>
        <v>151.42909534987393</v>
      </c>
    </row>
    <row r="202" spans="1:11" x14ac:dyDescent="0.25">
      <c r="A202" s="1">
        <v>24.75</v>
      </c>
      <c r="B202" s="1">
        <f>AVERAGE('ID-41'!B209,'ID-52'!B209,'ID-64'!B209,'ID-74'!B209,'ID-77'!B209)</f>
        <v>2811.1624335906658</v>
      </c>
      <c r="C202" s="1">
        <f>AVERAGE('ID-23'!B209,'ID-25'!B209,'ID-66'!B209)</f>
        <v>3941.3830091051968</v>
      </c>
      <c r="E202" s="1">
        <v>24.75</v>
      </c>
      <c r="F202" s="1">
        <f>ABS(B202-MAX('ID-41'!B209,'ID-52'!B209,'ID-64'!B209,'ID-74'!B209,'ID-77'!B209))</f>
        <v>1756.8876246350542</v>
      </c>
      <c r="G202" s="1">
        <f>ABS(C202-MAX('ID-23'!B209,'ID-25'!B209,'ID-66'!B209))</f>
        <v>110.48806337244332</v>
      </c>
      <c r="I202" s="1">
        <v>24.75</v>
      </c>
      <c r="J202" s="1">
        <f>ABS(B202-MIN('ID-41'!B209,'ID-52'!B209,'ID-64'!B209,'ID-74'!B209,'ID-77'!B209))</f>
        <v>1028.3753858938858</v>
      </c>
      <c r="K202" s="1">
        <f>ABS(C202-MIN('ID-23'!B209,'ID-25'!B209,'ID-66'!B209))</f>
        <v>183.31774212964683</v>
      </c>
    </row>
    <row r="203" spans="1:11" x14ac:dyDescent="0.25">
      <c r="A203" s="1">
        <v>24.875</v>
      </c>
      <c r="B203" s="1">
        <f>AVERAGE('ID-41'!B210,'ID-52'!B210,'ID-64'!B210,'ID-74'!B210,'ID-77'!B210)</f>
        <v>2811.0323892698198</v>
      </c>
      <c r="C203" s="1">
        <f>AVERAGE('ID-23'!B210,'ID-25'!B210,'ID-66'!B210)</f>
        <v>3935.29835447498</v>
      </c>
      <c r="E203" s="1">
        <v>24.875</v>
      </c>
      <c r="F203" s="1">
        <f>ABS(B203-MAX('ID-41'!B210,'ID-52'!B210,'ID-64'!B210,'ID-74'!B210,'ID-77'!B210))</f>
        <v>1760.8739613431198</v>
      </c>
      <c r="G203" s="1">
        <f>ABS(C203-MAX('ID-23'!B210,'ID-25'!B210,'ID-66'!B210))</f>
        <v>130.87145731799001</v>
      </c>
      <c r="I203" s="1">
        <v>24.875</v>
      </c>
      <c r="J203" s="1">
        <f>ABS(B203-MIN('ID-41'!B210,'ID-52'!B210,'ID-64'!B210,'ID-74'!B210,'ID-77'!B210))</f>
        <v>1039.8247401219999</v>
      </c>
      <c r="K203" s="1">
        <f>ABS(C203-MIN('ID-23'!B210,'ID-25'!B210,'ID-66'!B210))</f>
        <v>227.58645319041989</v>
      </c>
    </row>
    <row r="204" spans="1:11" x14ac:dyDescent="0.25">
      <c r="A204" s="1">
        <v>25</v>
      </c>
      <c r="B204" s="1">
        <f>AVERAGE('ID-41'!B211,'ID-52'!B211,'ID-64'!B211,'ID-74'!B211,'ID-77'!B211)</f>
        <v>2817.9471006974995</v>
      </c>
      <c r="C204" s="1">
        <f>AVERAGE('ID-23'!B211,'ID-25'!B211,'ID-66'!B211)</f>
        <v>3917.3133347054404</v>
      </c>
      <c r="E204" s="1">
        <v>25</v>
      </c>
      <c r="F204" s="1">
        <f>ABS(B204-MAX('ID-41'!B211,'ID-52'!B211,'ID-64'!B211,'ID-74'!B211,'ID-77'!B211))</f>
        <v>1749.7344038530805</v>
      </c>
      <c r="G204" s="1">
        <f>ABS(C204-MAX('ID-23'!B211,'ID-25'!B211,'ID-66'!B211))</f>
        <v>144.60507683233936</v>
      </c>
      <c r="I204" s="1">
        <v>25</v>
      </c>
      <c r="J204" s="1">
        <f>ABS(B204-MIN('ID-41'!B211,'ID-52'!B211,'ID-64'!B211,'ID-74'!B211,'ID-77'!B211))</f>
        <v>1041.0655130810796</v>
      </c>
      <c r="K204" s="1">
        <f>ABS(C204-MIN('ID-23'!B211,'ID-25'!B211,'ID-66'!B211))</f>
        <v>272.44087651719019</v>
      </c>
    </row>
    <row r="205" spans="1:11" x14ac:dyDescent="0.25">
      <c r="A205" s="1">
        <v>25.125</v>
      </c>
      <c r="B205" s="1">
        <f>AVERAGE('ID-41'!B212,'ID-52'!B212,'ID-64'!B212,'ID-74'!B212,'ID-77'!B212)</f>
        <v>2838.1213997329382</v>
      </c>
      <c r="C205" s="1">
        <f>AVERAGE('ID-23'!B212,'ID-25'!B212,'ID-66'!B212)</f>
        <v>3843.8044166301165</v>
      </c>
      <c r="E205" s="1">
        <v>25.125</v>
      </c>
      <c r="F205" s="1">
        <f>ABS(B205-MAX('ID-41'!B212,'ID-52'!B212,'ID-64'!B212,'ID-74'!B212,'ID-77'!B212))</f>
        <v>1776.607989740522</v>
      </c>
      <c r="G205" s="1">
        <f>ABS(C205-MAX('ID-23'!B212,'ID-25'!B212,'ID-66'!B212))</f>
        <v>282.61700529602376</v>
      </c>
      <c r="I205" s="1">
        <v>25.125</v>
      </c>
      <c r="J205" s="1">
        <f>ABS(B205-MIN('ID-41'!B212,'ID-52'!B212,'ID-64'!B212,'ID-74'!B212,'ID-77'!B212))</f>
        <v>1012.5862121651883</v>
      </c>
      <c r="K205" s="1">
        <f>ABS(C205-MIN('ID-23'!B212,'ID-25'!B212,'ID-66'!B212))</f>
        <v>281.23620583168668</v>
      </c>
    </row>
    <row r="206" spans="1:11" x14ac:dyDescent="0.25">
      <c r="A206" s="1">
        <v>25.25</v>
      </c>
      <c r="B206" s="1">
        <f>AVERAGE('ID-41'!B213,'ID-52'!B213,'ID-64'!B213,'ID-74'!B213,'ID-77'!B213)</f>
        <v>2836.7362140584964</v>
      </c>
      <c r="C206" s="1">
        <f>AVERAGE('ID-23'!B213,'ID-25'!B213,'ID-66'!B213)</f>
        <v>3875.4833298727831</v>
      </c>
      <c r="E206" s="1">
        <v>25.25</v>
      </c>
      <c r="F206" s="1">
        <f>ABS(B206-MAX('ID-41'!B213,'ID-52'!B213,'ID-64'!B213,'ID-74'!B213,'ID-77'!B213))</f>
        <v>1763.7030105644335</v>
      </c>
      <c r="G206" s="1">
        <f>ABS(C206-MAX('ID-23'!B213,'ID-25'!B213,'ID-66'!B213))</f>
        <v>285.03474484206663</v>
      </c>
      <c r="I206" s="1">
        <v>25.25</v>
      </c>
      <c r="J206" s="1">
        <f>ABS(B206-MIN('ID-41'!B213,'ID-52'!B213,'ID-64'!B213,'ID-74'!B213,'ID-77'!B213))</f>
        <v>1009.1056449720265</v>
      </c>
      <c r="K206" s="1">
        <f>ABS(C206-MIN('ID-23'!B213,'ID-25'!B213,'ID-66'!B213))</f>
        <v>319.26638486194315</v>
      </c>
    </row>
    <row r="207" spans="1:11" x14ac:dyDescent="0.25">
      <c r="A207" s="1">
        <v>25.375</v>
      </c>
      <c r="B207" s="1">
        <f>AVERAGE('ID-41'!B214,'ID-52'!B214,'ID-64'!B214,'ID-74'!B214,'ID-77'!B214)</f>
        <v>2842.690064765834</v>
      </c>
      <c r="C207" s="1">
        <f>AVERAGE('ID-23'!B214,'ID-25'!B214,'ID-66'!B214)</f>
        <v>3944.9323705167335</v>
      </c>
      <c r="E207" s="1">
        <v>25.375</v>
      </c>
      <c r="F207" s="1">
        <f>ABS(B207-MAX('ID-41'!B214,'ID-52'!B214,'ID-64'!B214,'ID-74'!B214,'ID-77'!B214))</f>
        <v>1804.3682421810563</v>
      </c>
      <c r="G207" s="1">
        <f>ABS(C207-MAX('ID-23'!B214,'ID-25'!B214,'ID-66'!B214))</f>
        <v>432.05264138563689</v>
      </c>
      <c r="I207" s="1">
        <v>25.375</v>
      </c>
      <c r="J207" s="1">
        <f>ABS(B207-MIN('ID-41'!B214,'ID-52'!B214,'ID-64'!B214,'ID-74'!B214,'ID-77'!B214))</f>
        <v>1020.4703910914141</v>
      </c>
      <c r="K207" s="1">
        <f>ABS(C207-MIN('ID-23'!B214,'ID-25'!B214,'ID-66'!B214))</f>
        <v>407.30101013178364</v>
      </c>
    </row>
    <row r="208" spans="1:11" x14ac:dyDescent="0.25">
      <c r="A208" s="1">
        <v>25.5</v>
      </c>
      <c r="B208" s="1">
        <f>AVERAGE('ID-41'!B215,'ID-52'!B215,'ID-64'!B215,'ID-74'!B215,'ID-77'!B215)</f>
        <v>2843.9496843304</v>
      </c>
      <c r="C208" s="1">
        <f>AVERAGE('ID-23'!B215,'ID-25'!B215,'ID-66'!B215)</f>
        <v>3947.2727229446664</v>
      </c>
      <c r="E208" s="1">
        <v>25.5</v>
      </c>
      <c r="F208" s="1">
        <f>ABS(B208-MAX('ID-41'!B215,'ID-52'!B215,'ID-64'!B215,'ID-74'!B215,'ID-77'!B215))</f>
        <v>1794.5521215529602</v>
      </c>
      <c r="G208" s="1">
        <f>ABS(C208-MAX('ID-23'!B215,'ID-25'!B215,'ID-66'!B215))</f>
        <v>400.32212845237336</v>
      </c>
      <c r="I208" s="1">
        <v>25.5</v>
      </c>
      <c r="J208" s="1">
        <f>ABS(B208-MIN('ID-41'!B215,'ID-52'!B215,'ID-64'!B215,'ID-74'!B215,'ID-77'!B215))</f>
        <v>1003.1225486421201</v>
      </c>
      <c r="K208" s="1">
        <f>ABS(C208-MIN('ID-23'!B215,'ID-25'!B215,'ID-66'!B215))</f>
        <v>414.9483001059466</v>
      </c>
    </row>
    <row r="209" spans="1:11" x14ac:dyDescent="0.25">
      <c r="A209" s="1">
        <v>25.625</v>
      </c>
      <c r="B209" s="1">
        <f>AVERAGE('ID-41'!B216,'ID-52'!B216,'ID-64'!B216,'ID-74'!B216,'ID-77'!B216)</f>
        <v>2850.0232259424401</v>
      </c>
      <c r="C209" s="1">
        <f>AVERAGE('ID-23'!B216,'ID-25'!B216,'ID-66'!B216)</f>
        <v>3954.2013821005271</v>
      </c>
      <c r="E209" s="1">
        <v>25.625</v>
      </c>
      <c r="F209" s="1">
        <f>ABS(B209-MAX('ID-41'!B216,'ID-52'!B216,'ID-64'!B216,'ID-74'!B216,'ID-77'!B216))</f>
        <v>1794.27605874036</v>
      </c>
      <c r="G209" s="1">
        <f>ABS(C209-MAX('ID-23'!B216,'ID-25'!B216,'ID-66'!B216))</f>
        <v>462.03121125891312</v>
      </c>
      <c r="I209" s="1">
        <v>25.625</v>
      </c>
      <c r="J209" s="1">
        <f>ABS(B209-MIN('ID-41'!B216,'ID-52'!B216,'ID-64'!B216,'ID-74'!B216,'ID-77'!B216))</f>
        <v>980.77294595278022</v>
      </c>
      <c r="K209" s="1">
        <f>ABS(C209-MIN('ID-23'!B216,'ID-25'!B216,'ID-66'!B216))</f>
        <v>435.68899578400715</v>
      </c>
    </row>
    <row r="210" spans="1:11" x14ac:dyDescent="0.25">
      <c r="A210" s="1">
        <v>25.75</v>
      </c>
      <c r="B210" s="1">
        <f>AVERAGE('ID-41'!B217,'ID-52'!B217,'ID-64'!B217,'ID-74'!B217,'ID-77'!B217)</f>
        <v>2876.0847984507577</v>
      </c>
      <c r="C210" s="1">
        <f>AVERAGE('ID-23'!B217,'ID-25'!B217,'ID-66'!B217)</f>
        <v>3941.6693213680069</v>
      </c>
      <c r="E210" s="1">
        <v>25.75</v>
      </c>
      <c r="F210" s="1">
        <f>ABS(B210-MAX('ID-41'!B217,'ID-52'!B217,'ID-64'!B217,'ID-74'!B217,'ID-77'!B217))</f>
        <v>1837.6445216525121</v>
      </c>
      <c r="G210" s="1">
        <f>ABS(C210-MAX('ID-23'!B217,'ID-25'!B217,'ID-66'!B217))</f>
        <v>492.23671992126356</v>
      </c>
      <c r="I210" s="1">
        <v>25.75</v>
      </c>
      <c r="J210" s="1">
        <f>ABS(B210-MIN('ID-41'!B217,'ID-52'!B217,'ID-64'!B217,'ID-74'!B217,'ID-77'!B217))</f>
        <v>983.52329555041774</v>
      </c>
      <c r="K210" s="1">
        <f>ABS(C210-MIN('ID-23'!B217,'ID-25'!B217,'ID-66'!B217))</f>
        <v>440.20959244556707</v>
      </c>
    </row>
    <row r="211" spans="1:11" x14ac:dyDescent="0.25">
      <c r="A211" s="1">
        <v>25.875</v>
      </c>
      <c r="B211" s="1">
        <f>AVERAGE('ID-41'!B218,'ID-52'!B218,'ID-64'!B218,'ID-74'!B218,'ID-77'!B218)</f>
        <v>2879.36925223049</v>
      </c>
      <c r="C211" s="1">
        <f>AVERAGE('ID-23'!B218,'ID-25'!B218,'ID-66'!B218)</f>
        <v>3908.1418021111599</v>
      </c>
      <c r="E211" s="1">
        <v>25.875</v>
      </c>
      <c r="F211" s="1">
        <f>ABS(B211-MAX('ID-41'!B218,'ID-52'!B218,'ID-64'!B218,'ID-74'!B218,'ID-77'!B218))</f>
        <v>1812.4209186711496</v>
      </c>
      <c r="G211" s="1">
        <f>ABS(C211-MAX('ID-23'!B218,'ID-25'!B218,'ID-66'!B218))</f>
        <v>499.83092998420989</v>
      </c>
      <c r="I211" s="1">
        <v>25.875</v>
      </c>
      <c r="J211" s="1">
        <f>ABS(B211-MIN('ID-41'!B218,'ID-52'!B218,'ID-64'!B218,'ID-74'!B218,'ID-77'!B218))</f>
        <v>968.47645847144008</v>
      </c>
      <c r="K211" s="1">
        <f>ABS(C211-MIN('ID-23'!B218,'ID-25'!B218,'ID-66'!B218))</f>
        <v>413.73814136589999</v>
      </c>
    </row>
    <row r="212" spans="1:11" x14ac:dyDescent="0.25">
      <c r="A212" s="1">
        <v>26</v>
      </c>
      <c r="B212" s="1">
        <f>AVERAGE('ID-41'!B219,'ID-52'!B219,'ID-64'!B219,'ID-74'!B219,'ID-77'!B219)</f>
        <v>2883.0661199485717</v>
      </c>
      <c r="C212" s="1">
        <f>AVERAGE('ID-23'!B219,'ID-25'!B219,'ID-66'!B219)</f>
        <v>3903.2608517080566</v>
      </c>
      <c r="E212" s="1">
        <v>26</v>
      </c>
      <c r="F212" s="1">
        <f>ABS(B212-MAX('ID-41'!B219,'ID-52'!B219,'ID-64'!B219,'ID-74'!B219,'ID-77'!B219))</f>
        <v>1814.8432580490685</v>
      </c>
      <c r="G212" s="1">
        <f>ABS(C212-MAX('ID-23'!B219,'ID-25'!B219,'ID-66'!B219))</f>
        <v>543.01770140991312</v>
      </c>
      <c r="I212" s="1">
        <v>26</v>
      </c>
      <c r="J212" s="1">
        <f>ABS(B212-MIN('ID-41'!B219,'ID-52'!B219,'ID-64'!B219,'ID-74'!B219,'ID-77'!B219))</f>
        <v>947.05505644394157</v>
      </c>
      <c r="K212" s="1">
        <f>ABS(C212-MIN('ID-23'!B219,'ID-25'!B219,'ID-66'!B219))</f>
        <v>391.35326145307681</v>
      </c>
    </row>
    <row r="213" spans="1:11" x14ac:dyDescent="0.25">
      <c r="A213" s="1">
        <v>26.125</v>
      </c>
      <c r="B213" s="1">
        <f>AVERAGE('ID-41'!B220,'ID-52'!B220,'ID-64'!B220,'ID-74'!B220,'ID-77'!B220)</f>
        <v>2887.3833540273058</v>
      </c>
      <c r="C213" s="1">
        <f>AVERAGE('ID-23'!B220,'ID-25'!B220,'ID-66'!B220)</f>
        <v>3915.5530151923667</v>
      </c>
      <c r="E213" s="1">
        <v>26.125</v>
      </c>
      <c r="F213" s="1">
        <f>ABS(B213-MAX('ID-41'!B220,'ID-52'!B220,'ID-64'!B220,'ID-74'!B220,'ID-77'!B220))</f>
        <v>1801.1942550790941</v>
      </c>
      <c r="G213" s="1">
        <f>ABS(C213-MAX('ID-23'!B220,'ID-25'!B220,'ID-66'!B220))</f>
        <v>554.46695890126284</v>
      </c>
      <c r="I213" s="1">
        <v>26.125</v>
      </c>
      <c r="J213" s="1">
        <f>ABS(B213-MIN('ID-41'!B220,'ID-52'!B220,'ID-64'!B220,'ID-74'!B220,'ID-77'!B220))</f>
        <v>931.79059131765575</v>
      </c>
      <c r="K213" s="1">
        <f>ABS(C213-MIN('ID-23'!B220,'ID-25'!B220,'ID-66'!B220))</f>
        <v>445.43206161372655</v>
      </c>
    </row>
    <row r="214" spans="1:11" x14ac:dyDescent="0.25">
      <c r="A214" s="1">
        <v>26.25</v>
      </c>
      <c r="B214" s="1">
        <f>AVERAGE('ID-41'!B221,'ID-52'!B221,'ID-64'!B221,'ID-74'!B221,'ID-77'!B221)</f>
        <v>2902.1187508736102</v>
      </c>
      <c r="C214" s="1">
        <f>AVERAGE('ID-23'!B221,'ID-25'!B221,'ID-66'!B221)</f>
        <v>3881.0733646125495</v>
      </c>
      <c r="E214" s="1">
        <v>26.25</v>
      </c>
      <c r="F214" s="1">
        <f>ABS(B214-MAX('ID-41'!B221,'ID-52'!B221,'ID-64'!B221,'ID-74'!B221,'ID-77'!B221))</f>
        <v>1776.0084713432298</v>
      </c>
      <c r="G214" s="1">
        <f>ABS(C214-MAX('ID-23'!B221,'ID-25'!B221,'ID-66'!B221))</f>
        <v>435.60931750615009</v>
      </c>
      <c r="I214" s="1">
        <v>26.25</v>
      </c>
      <c r="J214" s="1">
        <f>ABS(B214-MIN('ID-41'!B221,'ID-52'!B221,'ID-64'!B221,'ID-74'!B221,'ID-77'!B221))</f>
        <v>913.43029925321025</v>
      </c>
      <c r="K214" s="1">
        <f>ABS(C214-MIN('ID-23'!B221,'ID-25'!B221,'ID-66'!B221))</f>
        <v>426.72400016981965</v>
      </c>
    </row>
    <row r="215" spans="1:11" x14ac:dyDescent="0.25">
      <c r="A215" s="1">
        <v>26.375</v>
      </c>
      <c r="B215" s="1">
        <f>AVERAGE('ID-41'!B222,'ID-52'!B222,'ID-64'!B222,'ID-74'!B222,'ID-77'!B222)</f>
        <v>2897.3891986241201</v>
      </c>
      <c r="C215" s="1">
        <f>AVERAGE('ID-23'!B222,'ID-25'!B222,'ID-66'!B222)</f>
        <v>3906.2604948168669</v>
      </c>
      <c r="E215" s="1">
        <v>26.375</v>
      </c>
      <c r="F215" s="1">
        <f>ABS(B215-MAX('ID-41'!B222,'ID-52'!B222,'ID-64'!B222,'ID-74'!B222,'ID-77'!B222))</f>
        <v>1768.36821701691</v>
      </c>
      <c r="G215" s="1">
        <f>ABS(C215-MAX('ID-23'!B222,'ID-25'!B222,'ID-66'!B222))</f>
        <v>294.80573892838356</v>
      </c>
      <c r="I215" s="1">
        <v>26.375</v>
      </c>
      <c r="J215" s="1">
        <f>ABS(B215-MIN('ID-41'!B222,'ID-52'!B222,'ID-64'!B222,'ID-74'!B222,'ID-77'!B222))</f>
        <v>906.47411285169005</v>
      </c>
      <c r="K215" s="1">
        <f>ABS(C215-MIN('ID-23'!B222,'ID-25'!B222,'ID-66'!B222))</f>
        <v>453.84067819542679</v>
      </c>
    </row>
    <row r="216" spans="1:11" x14ac:dyDescent="0.25">
      <c r="A216" s="1">
        <v>26.5</v>
      </c>
      <c r="B216" s="1">
        <f>AVERAGE('ID-41'!B223,'ID-52'!B223,'ID-64'!B223,'ID-74'!B223,'ID-77'!B223)</f>
        <v>2890.0181269383838</v>
      </c>
      <c r="C216" s="1">
        <f>AVERAGE('ID-23'!B223,'ID-25'!B223,'ID-66'!B223)</f>
        <v>3778.0844328849766</v>
      </c>
      <c r="E216" s="1">
        <v>26.5</v>
      </c>
      <c r="F216" s="1">
        <f>ABS(B216-MAX('ID-41'!B223,'ID-52'!B223,'ID-64'!B223,'ID-74'!B223,'ID-77'!B223))</f>
        <v>1711.9322301018465</v>
      </c>
      <c r="G216" s="1">
        <f>ABS(C216-MAX('ID-23'!B223,'ID-25'!B223,'ID-66'!B223))</f>
        <v>196.2031537070834</v>
      </c>
      <c r="I216" s="1">
        <v>26.5</v>
      </c>
      <c r="J216" s="1">
        <f>ABS(B216-MIN('ID-41'!B223,'ID-52'!B223,'ID-64'!B223,'ID-74'!B223,'ID-77'!B223))</f>
        <v>866.41868510829386</v>
      </c>
      <c r="K216" s="1">
        <f>ABS(C216-MIN('ID-23'!B223,'ID-25'!B223,'ID-66'!B223))</f>
        <v>340.03516844856676</v>
      </c>
    </row>
    <row r="217" spans="1:11" x14ac:dyDescent="0.25">
      <c r="A217" s="1">
        <v>26.625</v>
      </c>
      <c r="B217" s="1">
        <f>AVERAGE('ID-41'!B224,'ID-52'!B224,'ID-64'!B224,'ID-74'!B224,'ID-77'!B224)</f>
        <v>2878.5913861106396</v>
      </c>
      <c r="C217" s="1">
        <f>AVERAGE('ID-23'!B224,'ID-25'!B224,'ID-66'!B224)</f>
        <v>3779.076814857513</v>
      </c>
      <c r="E217" s="1">
        <v>26.625</v>
      </c>
      <c r="F217" s="1">
        <f>ABS(B217-MAX('ID-41'!B224,'ID-52'!B224,'ID-64'!B224,'ID-74'!B224,'ID-77'!B224))</f>
        <v>1728.32697538609</v>
      </c>
      <c r="G217" s="1">
        <f>ABS(C217-MAX('ID-23'!B224,'ID-25'!B224,'ID-66'!B224))</f>
        <v>193.74442615745693</v>
      </c>
      <c r="I217" s="1">
        <v>26.625</v>
      </c>
      <c r="J217" s="1">
        <f>ABS(B217-MIN('ID-41'!B224,'ID-52'!B224,'ID-64'!B224,'ID-74'!B224,'ID-77'!B224))</f>
        <v>844.47012221205955</v>
      </c>
      <c r="K217" s="1">
        <f>ABS(C217-MIN('ID-23'!B224,'ID-25'!B224,'ID-66'!B224))</f>
        <v>336.5029256661428</v>
      </c>
    </row>
    <row r="218" spans="1:11" x14ac:dyDescent="0.25">
      <c r="A218" s="1">
        <v>26.75</v>
      </c>
      <c r="B218" s="1">
        <f>AVERAGE('ID-41'!B225,'ID-52'!B225,'ID-64'!B225,'ID-74'!B225,'ID-77'!B225)</f>
        <v>2868.3123835378324</v>
      </c>
      <c r="C218" s="1">
        <f>AVERAGE('ID-23'!B225,'ID-25'!B225,'ID-66'!B225)</f>
        <v>3742.4314179166763</v>
      </c>
      <c r="E218" s="1">
        <v>26.75</v>
      </c>
      <c r="F218" s="1">
        <f>ABS(B218-MAX('ID-41'!B225,'ID-52'!B225,'ID-64'!B225,'ID-74'!B225,'ID-77'!B225))</f>
        <v>1726.8244923681773</v>
      </c>
      <c r="G218" s="1">
        <f>ABS(C218-MAX('ID-23'!B225,'ID-25'!B225,'ID-66'!B225))</f>
        <v>192.30933339866351</v>
      </c>
      <c r="I218" s="1">
        <v>26.75</v>
      </c>
      <c r="J218" s="1">
        <f>ABS(B218-MIN('ID-41'!B225,'ID-52'!B225,'ID-64'!B225,'ID-74'!B225,'ID-77'!B225))</f>
        <v>798.32449218592228</v>
      </c>
      <c r="K218" s="1">
        <f>ABS(C218-MIN('ID-23'!B225,'ID-25'!B225,'ID-66'!B225))</f>
        <v>288.08298042225624</v>
      </c>
    </row>
    <row r="219" spans="1:11" x14ac:dyDescent="0.25">
      <c r="A219" s="1">
        <v>26.875</v>
      </c>
      <c r="B219" s="1">
        <f>AVERAGE('ID-41'!B226,'ID-52'!B226,'ID-64'!B226,'ID-74'!B226,'ID-77'!B226)</f>
        <v>2869.9659454058719</v>
      </c>
      <c r="C219" s="1">
        <f>AVERAGE('ID-23'!B226,'ID-25'!B226,'ID-66'!B226)</f>
        <v>3716.5392932915929</v>
      </c>
      <c r="E219" s="1">
        <v>26.875</v>
      </c>
      <c r="F219" s="1">
        <f>ABS(B219-MAX('ID-41'!B226,'ID-52'!B226,'ID-64'!B226,'ID-74'!B226,'ID-77'!B226))</f>
        <v>1720.2965254723076</v>
      </c>
      <c r="G219" s="1">
        <f>ABS(C219-MAX('ID-23'!B226,'ID-25'!B226,'ID-66'!B226))</f>
        <v>182.69635970981699</v>
      </c>
      <c r="I219" s="1">
        <v>26.875</v>
      </c>
      <c r="J219" s="1">
        <f>ABS(B219-MIN('ID-41'!B226,'ID-52'!B226,'ID-64'!B226,'ID-74'!B226,'ID-77'!B226))</f>
        <v>772.25871702043196</v>
      </c>
      <c r="K219" s="1">
        <f>ABS(C219-MIN('ID-23'!B226,'ID-25'!B226,'ID-66'!B226))</f>
        <v>249.14852643796303</v>
      </c>
    </row>
    <row r="220" spans="1:11" x14ac:dyDescent="0.25">
      <c r="A220" s="1">
        <v>27</v>
      </c>
      <c r="B220" s="1">
        <f>AVERAGE('ID-41'!B227,'ID-52'!B227,'ID-64'!B227,'ID-74'!B227,'ID-77'!B227)</f>
        <v>2858.6625225745561</v>
      </c>
      <c r="C220" s="1">
        <f>AVERAGE('ID-23'!B227,'ID-25'!B227,'ID-66'!B227)</f>
        <v>3700.2851757333206</v>
      </c>
      <c r="E220" s="1">
        <v>27</v>
      </c>
      <c r="F220" s="1">
        <f>ABS(B220-MAX('ID-41'!B227,'ID-52'!B227,'ID-64'!B227,'ID-74'!B227,'ID-77'!B227))</f>
        <v>1702.5367854105139</v>
      </c>
      <c r="G220" s="1">
        <f>ABS(C220-MAX('ID-23'!B227,'ID-25'!B227,'ID-66'!B227))</f>
        <v>203.64151336747955</v>
      </c>
      <c r="I220" s="1">
        <v>27</v>
      </c>
      <c r="J220" s="1">
        <f>ABS(B220-MIN('ID-41'!B227,'ID-52'!B227,'ID-64'!B227,'ID-74'!B227,'ID-77'!B227))</f>
        <v>776.38726327048607</v>
      </c>
      <c r="K220" s="1">
        <f>ABS(C220-MIN('ID-23'!B227,'ID-25'!B227,'ID-66'!B227))</f>
        <v>231.35935311370076</v>
      </c>
    </row>
    <row r="221" spans="1:11" x14ac:dyDescent="0.25">
      <c r="A221" s="1">
        <v>27.125</v>
      </c>
      <c r="B221" s="1">
        <f>AVERAGE('ID-41'!B228,'ID-52'!B228,'ID-64'!B228,'ID-74'!B228,'ID-77'!B228)</f>
        <v>2840.5071208425607</v>
      </c>
      <c r="C221" s="1">
        <f>AVERAGE('ID-23'!B228,'ID-25'!B228,'ID-66'!B228)</f>
        <v>3695.7616876863335</v>
      </c>
      <c r="E221" s="1">
        <v>27.125</v>
      </c>
      <c r="F221" s="1">
        <f>ABS(B221-MAX('ID-41'!B228,'ID-52'!B228,'ID-64'!B228,'ID-74'!B228,'ID-77'!B228))</f>
        <v>1675.5466542803897</v>
      </c>
      <c r="G221" s="1">
        <f>ABS(C221-MAX('ID-23'!B228,'ID-25'!B228,'ID-66'!B228))</f>
        <v>290.49285636386639</v>
      </c>
      <c r="I221" s="1">
        <v>27.125</v>
      </c>
      <c r="J221" s="1">
        <f>ABS(B221-MIN('ID-41'!B228,'ID-52'!B228,'ID-64'!B228,'ID-74'!B228,'ID-77'!B228))</f>
        <v>802.69708882126065</v>
      </c>
      <c r="K221" s="1">
        <f>ABS(C221-MIN('ID-23'!B228,'ID-25'!B228,'ID-66'!B228))</f>
        <v>256.9588342932434</v>
      </c>
    </row>
    <row r="222" spans="1:11" x14ac:dyDescent="0.25">
      <c r="A222" s="1">
        <v>27.25</v>
      </c>
      <c r="B222" s="1">
        <f>AVERAGE('ID-41'!B229,'ID-52'!B229,'ID-64'!B229,'ID-74'!B229,'ID-77'!B229)</f>
        <v>2826.974570064438</v>
      </c>
      <c r="C222" s="1">
        <f>AVERAGE('ID-23'!B229,'ID-25'!B229,'ID-66'!B229)</f>
        <v>3685.074085899847</v>
      </c>
      <c r="E222" s="1">
        <v>27.25</v>
      </c>
      <c r="F222" s="1">
        <f>ABS(B222-MAX('ID-41'!B229,'ID-52'!B229,'ID-64'!B229,'ID-74'!B229,'ID-77'!B229))</f>
        <v>1636.8600194873716</v>
      </c>
      <c r="G222" s="1">
        <f>ABS(C222-MAX('ID-23'!B229,'ID-25'!B229,'ID-66'!B229))</f>
        <v>297.98593902082303</v>
      </c>
      <c r="I222" s="1">
        <v>27.25</v>
      </c>
      <c r="J222" s="1">
        <f>ABS(B222-MIN('ID-41'!B229,'ID-52'!B229,'ID-64'!B229,'ID-74'!B229,'ID-77'!B229))</f>
        <v>825.61763372176802</v>
      </c>
      <c r="K222" s="1">
        <f>ABS(C222-MIN('ID-23'!B229,'ID-25'!B229,'ID-66'!B229))</f>
        <v>276.92366339999717</v>
      </c>
    </row>
    <row r="223" spans="1:11" x14ac:dyDescent="0.25">
      <c r="A223" s="1">
        <v>27.375</v>
      </c>
      <c r="B223" s="1">
        <f>AVERAGE('ID-41'!B230,'ID-52'!B230,'ID-64'!B230,'ID-74'!B230,'ID-77'!B230)</f>
        <v>2829.5607048124198</v>
      </c>
      <c r="C223" s="1">
        <f>AVERAGE('ID-23'!B230,'ID-25'!B230,'ID-66'!B230)</f>
        <v>3713.2467849548902</v>
      </c>
      <c r="E223" s="1">
        <v>27.375</v>
      </c>
      <c r="F223" s="1">
        <f>ABS(B223-MAX('ID-41'!B230,'ID-52'!B230,'ID-64'!B230,'ID-74'!B230,'ID-77'!B230))</f>
        <v>1658.4816689296899</v>
      </c>
      <c r="G223" s="1">
        <f>ABS(C223-MAX('ID-23'!B230,'ID-25'!B230,'ID-66'!B230))</f>
        <v>279.44617257418986</v>
      </c>
      <c r="I223" s="1">
        <v>27.375</v>
      </c>
      <c r="J223" s="1">
        <f>ABS(B223-MIN('ID-41'!B230,'ID-52'!B230,'ID-64'!B230,'ID-74'!B230,'ID-77'!B230))</f>
        <v>845.92593849972968</v>
      </c>
      <c r="K223" s="1">
        <f>ABS(C223-MIN('ID-23'!B230,'ID-25'!B230,'ID-66'!B230))</f>
        <v>269.91991587146003</v>
      </c>
    </row>
    <row r="224" spans="1:11" x14ac:dyDescent="0.25">
      <c r="A224" s="1">
        <v>27.5</v>
      </c>
      <c r="B224" s="1">
        <f>AVERAGE('ID-41'!B231,'ID-52'!B231,'ID-64'!B231,'ID-74'!B231,'ID-77'!B231)</f>
        <v>2842.1658120401298</v>
      </c>
      <c r="C224" s="1">
        <f>AVERAGE('ID-23'!B231,'ID-25'!B231,'ID-66'!B231)</f>
        <v>3649.9954193562298</v>
      </c>
      <c r="E224" s="1">
        <v>27.5</v>
      </c>
      <c r="F224" s="1">
        <f>ABS(B224-MAX('ID-41'!B231,'ID-52'!B231,'ID-64'!B231,'ID-74'!B231,'ID-77'!B231))</f>
        <v>1677.2532374235298</v>
      </c>
      <c r="G224" s="1">
        <f>ABS(C224-MAX('ID-23'!B231,'ID-25'!B231,'ID-66'!B231))</f>
        <v>131.73646209702019</v>
      </c>
      <c r="I224" s="1">
        <v>27.5</v>
      </c>
      <c r="J224" s="1">
        <f>ABS(B224-MIN('ID-41'!B231,'ID-52'!B231,'ID-64'!B231,'ID-74'!B231,'ID-77'!B231))</f>
        <v>866.10029475129977</v>
      </c>
      <c r="K224" s="1">
        <f>ABS(C224-MIN('ID-23'!B231,'ID-25'!B231,'ID-66'!B231))</f>
        <v>196.79160276807988</v>
      </c>
    </row>
    <row r="225" spans="1:11" x14ac:dyDescent="0.25">
      <c r="A225" s="1">
        <v>27.625</v>
      </c>
      <c r="B225" s="1">
        <f>AVERAGE('ID-41'!B232,'ID-52'!B232,'ID-64'!B232,'ID-74'!B232,'ID-77'!B232)</f>
        <v>2848.1514423471458</v>
      </c>
      <c r="C225" s="1">
        <f>AVERAGE('ID-23'!B232,'ID-25'!B232,'ID-66'!B232)</f>
        <v>3633.3594388716633</v>
      </c>
      <c r="E225" s="1">
        <v>27.625</v>
      </c>
      <c r="F225" s="1">
        <f>ABS(B225-MAX('ID-41'!B232,'ID-52'!B232,'ID-64'!B232,'ID-74'!B232,'ID-77'!B232))</f>
        <v>1669.0409156220144</v>
      </c>
      <c r="G225" s="1">
        <f>ABS(C225-MAX('ID-23'!B232,'ID-25'!B232,'ID-66'!B232))</f>
        <v>128.43305880169646</v>
      </c>
      <c r="I225" s="1">
        <v>27.625</v>
      </c>
      <c r="J225" s="1">
        <f>ABS(B225-MIN('ID-41'!B232,'ID-52'!B232,'ID-64'!B232,'ID-74'!B232,'ID-77'!B232))</f>
        <v>869.7279268947259</v>
      </c>
      <c r="K225" s="1">
        <f>ABS(C225-MIN('ID-23'!B232,'ID-25'!B232,'ID-66'!B232))</f>
        <v>218.08693150199315</v>
      </c>
    </row>
    <row r="226" spans="1:11" x14ac:dyDescent="0.25">
      <c r="A226" s="1">
        <v>27.75</v>
      </c>
      <c r="B226" s="1">
        <f>AVERAGE('ID-41'!B233,'ID-52'!B233,'ID-64'!B233,'ID-74'!B233,'ID-77'!B233)</f>
        <v>2849.0049216645079</v>
      </c>
      <c r="C226" s="1">
        <f>AVERAGE('ID-23'!B233,'ID-25'!B233,'ID-66'!B233)</f>
        <v>3579.402416569103</v>
      </c>
      <c r="E226" s="1">
        <v>27.75</v>
      </c>
      <c r="F226" s="1">
        <f>ABS(B226-MAX('ID-41'!B233,'ID-52'!B233,'ID-64'!B233,'ID-74'!B233,'ID-77'!B233))</f>
        <v>1662.863881465822</v>
      </c>
      <c r="G226" s="1">
        <f>ABS(C226-MAX('ID-23'!B233,'ID-25'!B233,'ID-66'!B233))</f>
        <v>117.00385639363685</v>
      </c>
      <c r="I226" s="1">
        <v>27.75</v>
      </c>
      <c r="J226" s="1">
        <f>ABS(B226-MIN('ID-41'!B233,'ID-52'!B233,'ID-64'!B233,'ID-74'!B233,'ID-77'!B233))</f>
        <v>867.31865710606803</v>
      </c>
      <c r="K226" s="1">
        <f>ABS(C226-MIN('ID-23'!B233,'ID-25'!B233,'ID-66'!B233))</f>
        <v>181.82923978388317</v>
      </c>
    </row>
    <row r="227" spans="1:11" x14ac:dyDescent="0.25">
      <c r="A227" s="1">
        <v>27.875</v>
      </c>
      <c r="B227" s="1">
        <f>AVERAGE('ID-41'!B234,'ID-52'!B234,'ID-64'!B234,'ID-74'!B234,'ID-77'!B234)</f>
        <v>2857.8154399839541</v>
      </c>
      <c r="C227" s="1">
        <f>AVERAGE('ID-23'!B234,'ID-25'!B234,'ID-66'!B234)</f>
        <v>3575.0992017371668</v>
      </c>
      <c r="E227" s="1">
        <v>27.875</v>
      </c>
      <c r="F227" s="1">
        <f>ABS(B227-MAX('ID-41'!B234,'ID-52'!B234,'ID-64'!B234,'ID-74'!B234,'ID-77'!B234))</f>
        <v>1652.1782178213462</v>
      </c>
      <c r="G227" s="1">
        <f>ABS(C227-MAX('ID-23'!B234,'ID-25'!B234,'ID-66'!B234))</f>
        <v>162.23817330914335</v>
      </c>
      <c r="I227" s="1">
        <v>27.875</v>
      </c>
      <c r="J227" s="1">
        <f>ABS(B227-MIN('ID-41'!B234,'ID-52'!B234,'ID-64'!B234,'ID-74'!B234,'ID-77'!B234))</f>
        <v>883.98822955697415</v>
      </c>
      <c r="K227" s="1">
        <f>ABS(C227-MIN('ID-23'!B234,'ID-25'!B234,'ID-66'!B234))</f>
        <v>183.79295531333673</v>
      </c>
    </row>
    <row r="228" spans="1:11" x14ac:dyDescent="0.25">
      <c r="A228" s="1">
        <v>28</v>
      </c>
      <c r="B228" s="1">
        <f>AVERAGE('ID-41'!B235,'ID-52'!B235,'ID-64'!B235,'ID-74'!B235,'ID-77'!B235)</f>
        <v>2856.743223982422</v>
      </c>
      <c r="C228" s="1">
        <f>AVERAGE('ID-23'!B235,'ID-25'!B235,'ID-66'!B235)</f>
        <v>3582.6463959751304</v>
      </c>
      <c r="E228" s="1">
        <v>28</v>
      </c>
      <c r="F228" s="1">
        <f>ABS(B228-MAX('ID-41'!B235,'ID-52'!B235,'ID-64'!B235,'ID-74'!B235,'ID-77'!B235))</f>
        <v>1660.8302880968977</v>
      </c>
      <c r="G228" s="1">
        <f>ABS(C228-MAX('ID-23'!B235,'ID-25'!B235,'ID-66'!B235))</f>
        <v>176.98727843966981</v>
      </c>
      <c r="I228" s="1">
        <v>28</v>
      </c>
      <c r="J228" s="1">
        <f>ABS(B228-MIN('ID-41'!B235,'ID-52'!B235,'ID-64'!B235,'ID-74'!B235,'ID-77'!B235))</f>
        <v>907.58463338271213</v>
      </c>
      <c r="K228" s="1">
        <f>ABS(C228-MIN('ID-23'!B235,'ID-25'!B235,'ID-66'!B235))</f>
        <v>172.2288608779204</v>
      </c>
    </row>
    <row r="229" spans="1:11" x14ac:dyDescent="0.25">
      <c r="A229" s="1">
        <v>28.125</v>
      </c>
      <c r="B229" s="1">
        <f>AVERAGE('ID-41'!B236,'ID-52'!B236,'ID-64'!B236,'ID-74'!B236,'ID-77'!B236)</f>
        <v>2851.436170659706</v>
      </c>
      <c r="C229" s="1">
        <f>AVERAGE('ID-23'!B236,'ID-25'!B236,'ID-66'!B236)</f>
        <v>3671.6557028086595</v>
      </c>
      <c r="E229" s="1">
        <v>28.125</v>
      </c>
      <c r="F229" s="1">
        <f>ABS(B229-MAX('ID-41'!B236,'ID-52'!B236,'ID-64'!B236,'ID-74'!B236,'ID-77'!B236))</f>
        <v>1684.1173287229144</v>
      </c>
      <c r="G229" s="1">
        <f>ABS(C229-MAX('ID-23'!B236,'ID-25'!B236,'ID-66'!B236))</f>
        <v>317.45112012956042</v>
      </c>
      <c r="I229" s="1">
        <v>28.125</v>
      </c>
      <c r="J229" s="1">
        <f>ABS(B229-MIN('ID-41'!B236,'ID-52'!B236,'ID-64'!B236,'ID-74'!B236,'ID-77'!B236))</f>
        <v>930.45369786366609</v>
      </c>
      <c r="K229" s="1">
        <f>ABS(C229-MIN('ID-23'!B236,'ID-25'!B236,'ID-66'!B236))</f>
        <v>237.92573587081961</v>
      </c>
    </row>
    <row r="230" spans="1:11" x14ac:dyDescent="0.25">
      <c r="A230" s="1">
        <v>28.25</v>
      </c>
      <c r="B230" s="1">
        <f>AVERAGE('ID-41'!B237,'ID-52'!B237,'ID-64'!B237,'ID-74'!B237,'ID-77'!B237)</f>
        <v>2860.3331163559124</v>
      </c>
      <c r="C230" s="1">
        <f>AVERAGE('ID-23'!B237,'ID-25'!B237,'ID-66'!B237)</f>
        <v>3661.8626044187299</v>
      </c>
      <c r="E230" s="1">
        <v>28.25</v>
      </c>
      <c r="F230" s="1">
        <f>ABS(B230-MAX('ID-41'!B237,'ID-52'!B237,'ID-64'!B237,'ID-74'!B237,'ID-77'!B237))</f>
        <v>1721.3362166893476</v>
      </c>
      <c r="G230" s="1">
        <f>ABS(C230-MAX('ID-23'!B237,'ID-25'!B237,'ID-66'!B237))</f>
        <v>294.70079749205024</v>
      </c>
      <c r="I230" s="1">
        <v>28.25</v>
      </c>
      <c r="J230" s="1">
        <f>ABS(B230-MIN('ID-41'!B237,'ID-52'!B237,'ID-64'!B237,'ID-74'!B237,'ID-77'!B237))</f>
        <v>973.00753951214233</v>
      </c>
      <c r="K230" s="1">
        <f>ABS(C230-MIN('ID-23'!B237,'ID-25'!B237,'ID-66'!B237))</f>
        <v>243.04907526437</v>
      </c>
    </row>
    <row r="231" spans="1:11" x14ac:dyDescent="0.25">
      <c r="A231" s="1">
        <v>28.375</v>
      </c>
      <c r="B231" s="1">
        <f>AVERAGE('ID-41'!B238,'ID-52'!B238,'ID-64'!B238,'ID-74'!B238,'ID-77'!B238)</f>
        <v>2863.8210632468481</v>
      </c>
      <c r="C231" s="1">
        <f>AVERAGE('ID-23'!B238,'ID-25'!B238,'ID-66'!B238)</f>
        <v>3666.5454149565935</v>
      </c>
      <c r="E231" s="1">
        <v>28.375</v>
      </c>
      <c r="F231" s="1">
        <f>ABS(B231-MAX('ID-41'!B238,'ID-52'!B238,'ID-64'!B238,'ID-74'!B238,'ID-77'!B238))</f>
        <v>1731.8002283469123</v>
      </c>
      <c r="G231" s="1">
        <f>ABS(C231-MAX('ID-23'!B238,'ID-25'!B238,'ID-66'!B238))</f>
        <v>314.75404320877669</v>
      </c>
      <c r="I231" s="1">
        <v>28.375</v>
      </c>
      <c r="J231" s="1">
        <f>ABS(B231-MIN('ID-41'!B238,'ID-52'!B238,'ID-64'!B238,'ID-74'!B238,'ID-77'!B238))</f>
        <v>982.09119214040811</v>
      </c>
      <c r="K231" s="1">
        <f>ABS(C231-MIN('ID-23'!B238,'ID-25'!B238,'ID-66'!B238))</f>
        <v>241.88415879163358</v>
      </c>
    </row>
    <row r="232" spans="1:11" x14ac:dyDescent="0.25">
      <c r="A232" s="1">
        <v>28.5</v>
      </c>
      <c r="B232" s="1">
        <f>AVERAGE('ID-41'!B239,'ID-52'!B239,'ID-64'!B239,'ID-74'!B239,'ID-77'!B239)</f>
        <v>2864.8643752048479</v>
      </c>
      <c r="C232" s="1">
        <f>AVERAGE('ID-23'!B239,'ID-25'!B239,'ID-66'!B239)</f>
        <v>3653.5922677939766</v>
      </c>
      <c r="E232" s="1">
        <v>28.5</v>
      </c>
      <c r="F232" s="1">
        <f>ABS(B232-MAX('ID-41'!B239,'ID-52'!B239,'ID-64'!B239,'ID-74'!B239,'ID-77'!B239))</f>
        <v>1704.0462698202323</v>
      </c>
      <c r="G232" s="1">
        <f>ABS(C232-MAX('ID-23'!B239,'ID-25'!B239,'ID-66'!B239))</f>
        <v>335.00590394201345</v>
      </c>
      <c r="I232" s="1">
        <v>28.5</v>
      </c>
      <c r="J232" s="1">
        <f>ABS(B232-MIN('ID-41'!B239,'ID-52'!B239,'ID-64'!B239,'ID-74'!B239,'ID-77'!B239))</f>
        <v>995.47464660633796</v>
      </c>
      <c r="K232" s="1">
        <f>ABS(C232-MIN('ID-23'!B239,'ID-25'!B239,'ID-66'!B239))</f>
        <v>277.20586591679648</v>
      </c>
    </row>
    <row r="233" spans="1:11" x14ac:dyDescent="0.25">
      <c r="A233" s="1">
        <v>28.625</v>
      </c>
      <c r="B233" s="1">
        <f>AVERAGE('ID-41'!B240,'ID-52'!B240,'ID-64'!B240,'ID-74'!B240,'ID-77'!B240)</f>
        <v>2870.126347137144</v>
      </c>
      <c r="C233" s="1">
        <f>AVERAGE('ID-23'!B240,'ID-25'!B240,'ID-66'!B240)</f>
        <v>3642.9202350772298</v>
      </c>
      <c r="E233" s="1">
        <v>28.625</v>
      </c>
      <c r="F233" s="1">
        <f>ABS(B233-MAX('ID-41'!B240,'ID-52'!B240,'ID-64'!B240,'ID-74'!B240,'ID-77'!B240))</f>
        <v>1703.6627452541661</v>
      </c>
      <c r="G233" s="1">
        <f>ABS(C233-MAX('ID-23'!B240,'ID-25'!B240,'ID-66'!B240))</f>
        <v>355.07183129490022</v>
      </c>
      <c r="I233" s="1">
        <v>28.625</v>
      </c>
      <c r="J233" s="1">
        <f>ABS(B233-MIN('ID-41'!B240,'ID-52'!B240,'ID-64'!B240,'ID-74'!B240,'ID-77'!B240))</f>
        <v>1002.124052305604</v>
      </c>
      <c r="K233" s="1">
        <f>ABS(C233-MIN('ID-23'!B240,'ID-25'!B240,'ID-66'!B240))</f>
        <v>305.41483008546993</v>
      </c>
    </row>
    <row r="234" spans="1:11" x14ac:dyDescent="0.25">
      <c r="A234" s="1">
        <v>28.75</v>
      </c>
      <c r="B234" s="1">
        <f>AVERAGE('ID-41'!B241,'ID-52'!B241,'ID-64'!B241,'ID-74'!B241,'ID-77'!B241)</f>
        <v>2872.5424756561838</v>
      </c>
      <c r="C234" s="1">
        <f>AVERAGE('ID-23'!B241,'ID-25'!B241,'ID-66'!B241)</f>
        <v>3625.5591134243036</v>
      </c>
      <c r="E234" s="1">
        <v>28.75</v>
      </c>
      <c r="F234" s="1">
        <f>ABS(B234-MAX('ID-41'!B241,'ID-52'!B241,'ID-64'!B241,'ID-74'!B241,'ID-77'!B241))</f>
        <v>1726.3903870339159</v>
      </c>
      <c r="G234" s="1">
        <f>ABS(C234-MAX('ID-23'!B241,'ID-25'!B241,'ID-66'!B241))</f>
        <v>321.09526425643617</v>
      </c>
      <c r="I234" s="1">
        <v>28.75</v>
      </c>
      <c r="J234" s="1">
        <f>ABS(B234-MIN('ID-41'!B241,'ID-52'!B241,'ID-64'!B241,'ID-74'!B241,'ID-77'!B241))</f>
        <v>996.09579943593371</v>
      </c>
      <c r="K234" s="1">
        <f>ABS(C234-MIN('ID-23'!B241,'ID-25'!B241,'ID-66'!B241))</f>
        <v>265.85796375433347</v>
      </c>
    </row>
    <row r="235" spans="1:11" x14ac:dyDescent="0.25">
      <c r="A235" s="1">
        <v>28.875</v>
      </c>
      <c r="B235" s="1">
        <f>AVERAGE('ID-41'!B242,'ID-52'!B242,'ID-64'!B242,'ID-74'!B242,'ID-77'!B242)</f>
        <v>2874.0174831335339</v>
      </c>
      <c r="C235" s="1">
        <f>AVERAGE('ID-23'!B242,'ID-25'!B242,'ID-66'!B242)</f>
        <v>3610.5555357094836</v>
      </c>
      <c r="E235" s="1">
        <v>28.875</v>
      </c>
      <c r="F235" s="1">
        <f>ABS(B235-MAX('ID-41'!B242,'ID-52'!B242,'ID-64'!B242,'ID-74'!B242,'ID-77'!B242))</f>
        <v>1731.371317534346</v>
      </c>
      <c r="G235" s="1">
        <f>ABS(C235-MAX('ID-23'!B242,'ID-25'!B242,'ID-66'!B242))</f>
        <v>334.26995196456619</v>
      </c>
      <c r="I235" s="1">
        <v>28.875</v>
      </c>
      <c r="J235" s="1">
        <f>ABS(B235-MIN('ID-41'!B242,'ID-52'!B242,'ID-64'!B242,'ID-74'!B242,'ID-77'!B242))</f>
        <v>982.92734699954394</v>
      </c>
      <c r="K235" s="1">
        <f>ABS(C235-MIN('ID-23'!B242,'ID-25'!B242,'ID-66'!B242))</f>
        <v>222.2501545932937</v>
      </c>
    </row>
    <row r="236" spans="1:11" x14ac:dyDescent="0.25">
      <c r="A236" s="1">
        <v>29</v>
      </c>
      <c r="B236" s="1">
        <f>AVERAGE('ID-41'!B243,'ID-52'!B243,'ID-64'!B243,'ID-74'!B243,'ID-77'!B243)</f>
        <v>2868.9993902010401</v>
      </c>
      <c r="C236" s="1">
        <f>AVERAGE('ID-23'!B243,'ID-25'!B243,'ID-66'!B243)</f>
        <v>3579.2670659144369</v>
      </c>
      <c r="E236" s="1">
        <v>29</v>
      </c>
      <c r="F236" s="1">
        <f>ABS(B236-MAX('ID-41'!B243,'ID-52'!B243,'ID-64'!B243,'ID-74'!B243,'ID-77'!B243))</f>
        <v>1726.5702732305199</v>
      </c>
      <c r="G236" s="1">
        <f>ABS(C236-MAX('ID-23'!B243,'ID-25'!B243,'ID-66'!B243))</f>
        <v>417.83164533704303</v>
      </c>
      <c r="I236" s="1">
        <v>29</v>
      </c>
      <c r="J236" s="1">
        <f>ABS(B236-MIN('ID-41'!B243,'ID-52'!B243,'ID-64'!B243,'ID-74'!B243,'ID-77'!B243))</f>
        <v>960.42397880229009</v>
      </c>
      <c r="K236" s="1">
        <f>ABS(C236-MIN('ID-23'!B243,'ID-25'!B243,'ID-66'!B243))</f>
        <v>252.60090595414704</v>
      </c>
    </row>
    <row r="237" spans="1:11" x14ac:dyDescent="0.25">
      <c r="A237" s="1">
        <v>29.125</v>
      </c>
      <c r="B237" s="1">
        <f>AVERAGE('ID-41'!B244,'ID-52'!B244,'ID-64'!B244,'ID-74'!B244,'ID-77'!B244)</f>
        <v>2873.66567876931</v>
      </c>
      <c r="C237" s="1">
        <f>AVERAGE('ID-23'!B244,'ID-25'!B244,'ID-66'!B244)</f>
        <v>3557.9972082146201</v>
      </c>
      <c r="E237" s="1">
        <v>29.125</v>
      </c>
      <c r="F237" s="1">
        <f>ABS(B237-MAX('ID-41'!B244,'ID-52'!B244,'ID-64'!B244,'ID-74'!B244,'ID-77'!B244))</f>
        <v>1743.9346057945104</v>
      </c>
      <c r="G237" s="1">
        <f>ABS(C237-MAX('ID-23'!B244,'ID-25'!B244,'ID-66'!B244))</f>
        <v>383.84438303778006</v>
      </c>
      <c r="I237" s="1">
        <v>29.125</v>
      </c>
      <c r="J237" s="1">
        <f>ABS(B237-MIN('ID-41'!B244,'ID-52'!B244,'ID-64'!B244,'ID-74'!B244,'ID-77'!B244))</f>
        <v>927.12203460011006</v>
      </c>
      <c r="K237" s="1">
        <f>ABS(C237-MIN('ID-23'!B244,'ID-25'!B244,'ID-66'!B244))</f>
        <v>287.47281488116005</v>
      </c>
    </row>
    <row r="238" spans="1:11" x14ac:dyDescent="0.25">
      <c r="A238" s="1">
        <v>29.25</v>
      </c>
      <c r="B238" s="1">
        <f>AVERAGE('ID-41'!B245,'ID-52'!B245,'ID-64'!B245,'ID-74'!B245,'ID-77'!B245)</f>
        <v>2873.6652101059217</v>
      </c>
      <c r="C238" s="1">
        <f>AVERAGE('ID-23'!B245,'ID-25'!B245,'ID-66'!B245)</f>
        <v>3538.9813061340033</v>
      </c>
      <c r="E238" s="1">
        <v>29.25</v>
      </c>
      <c r="F238" s="1">
        <f>ABS(B238-MAX('ID-41'!B245,'ID-52'!B245,'ID-64'!B245,'ID-74'!B245,'ID-77'!B245))</f>
        <v>1736.6029420595887</v>
      </c>
      <c r="G238" s="1">
        <f>ABS(C238-MAX('ID-23'!B245,'ID-25'!B245,'ID-66'!B245))</f>
        <v>374.14716806345677</v>
      </c>
      <c r="I238" s="1">
        <v>29.25</v>
      </c>
      <c r="J238" s="1">
        <f>ABS(B238-MIN('ID-41'!B245,'ID-52'!B245,'ID-64'!B245,'ID-74'!B245,'ID-77'!B245))</f>
        <v>908.5377071531716</v>
      </c>
      <c r="K238" s="1">
        <f>ABS(C238-MIN('ID-23'!B245,'ID-25'!B245,'ID-66'!B245))</f>
        <v>289.92686999851321</v>
      </c>
    </row>
    <row r="239" spans="1:11" x14ac:dyDescent="0.25">
      <c r="A239" s="1">
        <v>29.375</v>
      </c>
      <c r="B239" s="1">
        <f>AVERAGE('ID-41'!B246,'ID-52'!B246,'ID-64'!B246,'ID-74'!B246,'ID-77'!B246)</f>
        <v>2866.5266124397685</v>
      </c>
      <c r="C239" s="1">
        <f>AVERAGE('ID-23'!B246,'ID-25'!B246,'ID-66'!B246)</f>
        <v>3481.7225014529126</v>
      </c>
      <c r="E239" s="1">
        <v>29.375</v>
      </c>
      <c r="F239" s="1">
        <f>ABS(B239-MAX('ID-41'!B246,'ID-52'!B246,'ID-64'!B246,'ID-74'!B246,'ID-77'!B246))</f>
        <v>1725.8805161100618</v>
      </c>
      <c r="G239" s="1">
        <f>ABS(C239-MAX('ID-23'!B246,'ID-25'!B246,'ID-66'!B246))</f>
        <v>374.34722447499735</v>
      </c>
      <c r="I239" s="1">
        <v>29.375</v>
      </c>
      <c r="J239" s="1">
        <f>ABS(B239-MIN('ID-41'!B246,'ID-52'!B246,'ID-64'!B246,'ID-74'!B246,'ID-77'!B246))</f>
        <v>881.95481989280847</v>
      </c>
      <c r="K239" s="1">
        <f>ABS(C239-MIN('ID-23'!B246,'ID-25'!B246,'ID-66'!B246))</f>
        <v>268.83233215070277</v>
      </c>
    </row>
    <row r="240" spans="1:11" x14ac:dyDescent="0.25">
      <c r="A240" s="1">
        <v>29.5</v>
      </c>
      <c r="B240" s="1">
        <f>AVERAGE('ID-41'!B247,'ID-52'!B247,'ID-64'!B247,'ID-74'!B247,'ID-77'!B247)</f>
        <v>2864.691609756354</v>
      </c>
      <c r="C240" s="1">
        <f>AVERAGE('ID-23'!B247,'ID-25'!B247,'ID-66'!B247)</f>
        <v>3481.2106525960203</v>
      </c>
      <c r="E240" s="1">
        <v>29.5</v>
      </c>
      <c r="F240" s="1">
        <f>ABS(B240-MAX('ID-41'!B247,'ID-52'!B247,'ID-64'!B247,'ID-74'!B247,'ID-77'!B247))</f>
        <v>1731.770587563246</v>
      </c>
      <c r="G240" s="1">
        <f>ABS(C240-MAX('ID-23'!B247,'ID-25'!B247,'ID-66'!B247))</f>
        <v>370.78069605244991</v>
      </c>
      <c r="I240" s="1">
        <v>29.5</v>
      </c>
      <c r="J240" s="1">
        <f>ABS(B240-MIN('ID-41'!B247,'ID-52'!B247,'ID-64'!B247,'ID-74'!B247,'ID-77'!B247))</f>
        <v>879.67497584945386</v>
      </c>
      <c r="K240" s="1">
        <f>ABS(C240-MIN('ID-23'!B247,'ID-25'!B247,'ID-66'!B247))</f>
        <v>280.58140691939025</v>
      </c>
    </row>
    <row r="241" spans="1:11" x14ac:dyDescent="0.25">
      <c r="A241" s="1">
        <v>29.625</v>
      </c>
      <c r="B241" s="1">
        <f>AVERAGE('ID-41'!B248,'ID-52'!B248,'ID-64'!B248,'ID-74'!B248,'ID-77'!B248)</f>
        <v>2843.0453891826837</v>
      </c>
      <c r="C241" s="1">
        <f>AVERAGE('ID-23'!B248,'ID-25'!B248,'ID-66'!B248)</f>
        <v>3497.5503391804632</v>
      </c>
      <c r="E241" s="1">
        <v>29.625</v>
      </c>
      <c r="F241" s="1">
        <f>ABS(B241-MAX('ID-41'!B248,'ID-52'!B248,'ID-64'!B248,'ID-74'!B248,'ID-77'!B248))</f>
        <v>1747.0319877230058</v>
      </c>
      <c r="G241" s="1">
        <f>ABS(C241-MAX('ID-23'!B248,'ID-25'!B248,'ID-66'!B248))</f>
        <v>363.0759439737667</v>
      </c>
      <c r="I241" s="1">
        <v>29.625</v>
      </c>
      <c r="J241" s="1">
        <f>ABS(B241-MIN('ID-41'!B248,'ID-52'!B248,'ID-64'!B248,'ID-74'!B248,'ID-77'!B248))</f>
        <v>797.54154969147362</v>
      </c>
      <c r="K241" s="1">
        <f>ABS(C241-MIN('ID-23'!B248,'ID-25'!B248,'ID-66'!B248))</f>
        <v>258.90577606803299</v>
      </c>
    </row>
    <row r="242" spans="1:11" x14ac:dyDescent="0.25">
      <c r="A242" s="1">
        <v>29.75</v>
      </c>
      <c r="B242" s="1">
        <f>AVERAGE('ID-41'!B249,'ID-52'!B249,'ID-64'!B249,'ID-74'!B249,'ID-77'!B249)</f>
        <v>2849.716753133956</v>
      </c>
      <c r="C242" s="1">
        <f>AVERAGE('ID-23'!B249,'ID-25'!B249,'ID-66'!B249)</f>
        <v>3469.8037593021968</v>
      </c>
      <c r="E242" s="1">
        <v>29.75</v>
      </c>
      <c r="F242" s="1">
        <f>ABS(B242-MAX('ID-41'!B249,'ID-52'!B249,'ID-64'!B249,'ID-74'!B249,'ID-77'!B249))</f>
        <v>1777.1857241499742</v>
      </c>
      <c r="G242" s="1">
        <f>ABS(C242-MAX('ID-23'!B249,'ID-25'!B249,'ID-66'!B249))</f>
        <v>284.52954343716328</v>
      </c>
      <c r="I242" s="1">
        <v>29.75</v>
      </c>
      <c r="J242" s="1">
        <f>ABS(B242-MIN('ID-41'!B249,'ID-52'!B249,'ID-64'!B249,'ID-74'!B249,'ID-77'!B249))</f>
        <v>803.97562199988602</v>
      </c>
      <c r="K242" s="1">
        <f>ABS(C242-MIN('ID-23'!B249,'ID-25'!B249,'ID-66'!B249))</f>
        <v>196.7769630505868</v>
      </c>
    </row>
    <row r="243" spans="1:11" x14ac:dyDescent="0.25">
      <c r="A243" s="1">
        <v>29.875</v>
      </c>
      <c r="B243" s="1">
        <f>AVERAGE('ID-41'!B250,'ID-52'!B250,'ID-64'!B250,'ID-74'!B250,'ID-77'!B250)</f>
        <v>2837.9432979689482</v>
      </c>
      <c r="C243" s="1">
        <f>AVERAGE('ID-23'!B250,'ID-25'!B250,'ID-66'!B250)</f>
        <v>3474.6812366020299</v>
      </c>
      <c r="E243" s="1">
        <v>29.875</v>
      </c>
      <c r="F243" s="1">
        <f>ABS(B243-MAX('ID-41'!B250,'ID-52'!B250,'ID-64'!B250,'ID-74'!B250,'ID-77'!B250))</f>
        <v>1757.7559666668021</v>
      </c>
      <c r="G243" s="1">
        <f>ABS(C243-MAX('ID-23'!B250,'ID-25'!B250,'ID-66'!B250))</f>
        <v>269.29441234341994</v>
      </c>
      <c r="I243" s="1">
        <v>29.875</v>
      </c>
      <c r="J243" s="1">
        <f>ABS(B243-MIN('ID-41'!B250,'ID-52'!B250,'ID-64'!B250,'ID-74'!B250,'ID-77'!B250))</f>
        <v>787.71816316722834</v>
      </c>
      <c r="K243" s="1">
        <f>ABS(C243-MIN('ID-23'!B250,'ID-25'!B250,'ID-66'!B250))</f>
        <v>178.21034512716005</v>
      </c>
    </row>
    <row r="244" spans="1:11" x14ac:dyDescent="0.25">
      <c r="A244" s="1">
        <v>30</v>
      </c>
      <c r="B244" s="1">
        <f>AVERAGE('ID-41'!B251,'ID-52'!B251,'ID-64'!B251,'ID-74'!B251,'ID-77'!B251)</f>
        <v>2833.9187628545142</v>
      </c>
      <c r="C244" s="1">
        <f>AVERAGE('ID-23'!B251,'ID-25'!B251,'ID-66'!B251)</f>
        <v>3450.4915711259564</v>
      </c>
      <c r="E244" s="1">
        <v>30</v>
      </c>
      <c r="F244" s="1">
        <f>ABS(B244-MAX('ID-41'!B251,'ID-52'!B251,'ID-64'!B251,'ID-74'!B251,'ID-77'!B251))</f>
        <v>1746.7121247098657</v>
      </c>
      <c r="G244" s="1">
        <f>ABS(C244-MAX('ID-23'!B251,'ID-25'!B251,'ID-66'!B251))</f>
        <v>306.41668400290382</v>
      </c>
      <c r="I244" s="1">
        <v>30</v>
      </c>
      <c r="J244" s="1">
        <f>ABS(B244-MIN('ID-41'!B251,'ID-52'!B251,'ID-64'!B251,'ID-74'!B251,'ID-77'!B251))</f>
        <v>795.47244929560406</v>
      </c>
      <c r="K244" s="1">
        <f>ABS(C244-MIN('ID-23'!B251,'ID-25'!B251,'ID-66'!B251))</f>
        <v>227.32937835210623</v>
      </c>
    </row>
    <row r="245" spans="1:11" ht="36.75" x14ac:dyDescent="0.25">
      <c r="A245" s="23" t="s">
        <v>37</v>
      </c>
      <c r="B245" s="24">
        <f>AVERAGE(B4:B244)</f>
        <v>3090.8923310407208</v>
      </c>
      <c r="C245" s="24">
        <f t="shared" ref="C245" si="0">AVERAGE(C4:C244)</f>
        <v>4571.5512315413025</v>
      </c>
      <c r="E245" s="23" t="s">
        <v>37</v>
      </c>
      <c r="F245" s="24">
        <f>AVERAGE(F4:F244)</f>
        <v>1586.9474919591692</v>
      </c>
      <c r="G245" s="24">
        <f t="shared" ref="G245" si="1">AVERAGE(G4:G244)</f>
        <v>532.04064821195652</v>
      </c>
      <c r="I245" s="23" t="s">
        <v>37</v>
      </c>
      <c r="J245" s="24">
        <f>AVERAGE(J4:J244)</f>
        <v>1042.0113767826042</v>
      </c>
      <c r="K245" s="24">
        <f t="shared" ref="K245" si="2">AVERAGE(K4:K244)</f>
        <v>639.38075404958863</v>
      </c>
    </row>
  </sheetData>
  <mergeCells count="3">
    <mergeCell ref="A1:C1"/>
    <mergeCell ref="E1:G1"/>
    <mergeCell ref="I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workbookViewId="0">
      <selection activeCell="B245" sqref="B245"/>
    </sheetView>
  </sheetViews>
  <sheetFormatPr defaultRowHeight="15" x14ac:dyDescent="0.25"/>
  <cols>
    <col min="2" max="2" width="22.42578125" style="2" customWidth="1"/>
    <col min="3" max="3" width="22.5703125" customWidth="1"/>
    <col min="6" max="6" width="22.42578125" style="2" customWidth="1"/>
    <col min="7" max="7" width="22.5703125" customWidth="1"/>
  </cols>
  <sheetData>
    <row r="1" spans="1:7" ht="43.5" customHeight="1" x14ac:dyDescent="0.25">
      <c r="A1" s="26" t="s">
        <v>40</v>
      </c>
      <c r="B1" s="26"/>
      <c r="C1" s="26"/>
      <c r="E1" s="26" t="s">
        <v>41</v>
      </c>
      <c r="F1" s="26"/>
      <c r="G1" s="26"/>
    </row>
    <row r="2" spans="1:7" ht="30" x14ac:dyDescent="0.25">
      <c r="A2" s="18" t="s">
        <v>35</v>
      </c>
      <c r="B2" s="19" t="s">
        <v>11</v>
      </c>
      <c r="C2" s="19" t="s">
        <v>27</v>
      </c>
      <c r="E2" s="18" t="s">
        <v>35</v>
      </c>
      <c r="F2" s="19" t="s">
        <v>11</v>
      </c>
      <c r="G2" s="19" t="s">
        <v>27</v>
      </c>
    </row>
    <row r="3" spans="1:7" x14ac:dyDescent="0.25">
      <c r="A3" s="22" t="s">
        <v>36</v>
      </c>
      <c r="B3" s="22" t="s">
        <v>39</v>
      </c>
      <c r="C3" s="22" t="s">
        <v>39</v>
      </c>
      <c r="E3" s="22" t="s">
        <v>36</v>
      </c>
      <c r="F3" s="22" t="s">
        <v>39</v>
      </c>
      <c r="G3" s="22" t="s">
        <v>39</v>
      </c>
    </row>
    <row r="4" spans="1:7" x14ac:dyDescent="0.25">
      <c r="A4" s="1">
        <v>0</v>
      </c>
      <c r="B4" s="1">
        <f>STDEV('ID-41'!B11,'ID-52'!B11,'ID-64'!B11,'ID-74'!B11,'ID-77'!B11)</f>
        <v>1235.1575037864038</v>
      </c>
      <c r="C4" s="1">
        <f>STDEV('ID-23'!B11,'ID-25'!B11,'ID-66'!B11)</f>
        <v>1390.739759133708</v>
      </c>
      <c r="E4" s="1">
        <v>0</v>
      </c>
      <c r="F4" s="1">
        <f>STDEV('ID-41'!B11,'ID-52'!B11,'ID-64'!B11,'ID-74'!B11,'ID-77'!B11)/SQRT('Sample number'!$C$4)</f>
        <v>552.37922827707052</v>
      </c>
      <c r="G4" s="1">
        <f>STDEV('ID-23'!B11,'ID-25'!B11,'ID-66'!B11)/SQRT('Sample number'!$F$4)</f>
        <v>802.94397430856168</v>
      </c>
    </row>
    <row r="5" spans="1:7" x14ac:dyDescent="0.25">
      <c r="A5" s="1">
        <v>0.125</v>
      </c>
      <c r="B5" s="1">
        <f>STDEV('ID-41'!B12,'ID-52'!B12,'ID-64'!B12,'ID-74'!B12,'ID-77'!B12)</f>
        <v>1230.893095774479</v>
      </c>
      <c r="C5" s="1">
        <f>STDEV('ID-23'!B12,'ID-25'!B12,'ID-66'!B12)</f>
        <v>1387.3734066080615</v>
      </c>
      <c r="E5" s="1">
        <v>0.125</v>
      </c>
      <c r="F5" s="1">
        <f>STDEV('ID-41'!B12,'ID-52'!B12,'ID-64'!B12,'ID-74'!B12,'ID-77'!B12)/SQRT('Sample number'!$C$4)</f>
        <v>550.47212703737875</v>
      </c>
      <c r="G5" s="1">
        <f>STDEV('ID-23'!B12,'ID-25'!B12,'ID-66'!B12)/SQRT('Sample number'!$F$4)</f>
        <v>801.00040977169249</v>
      </c>
    </row>
    <row r="6" spans="1:7" x14ac:dyDescent="0.25">
      <c r="A6" s="1">
        <v>0.25</v>
      </c>
      <c r="B6" s="1">
        <f>STDEV('ID-41'!B13,'ID-52'!B13,'ID-64'!B13,'ID-74'!B13,'ID-77'!B13)</f>
        <v>1224.947385570521</v>
      </c>
      <c r="C6" s="1">
        <f>STDEV('ID-23'!B13,'ID-25'!B13,'ID-66'!B13)</f>
        <v>1476.0243076592235</v>
      </c>
      <c r="E6" s="1">
        <v>0.25</v>
      </c>
      <c r="F6" s="1">
        <f>STDEV('ID-41'!B13,'ID-52'!B13,'ID-64'!B13,'ID-74'!B13,'ID-77'!B13)/SQRT('Sample number'!$C$4)</f>
        <v>547.81312459926596</v>
      </c>
      <c r="G6" s="1">
        <f>STDEV('ID-23'!B13,'ID-25'!B13,'ID-66'!B13)/SQRT('Sample number'!$F$4)</f>
        <v>852.18303135748374</v>
      </c>
    </row>
    <row r="7" spans="1:7" x14ac:dyDescent="0.25">
      <c r="A7" s="1">
        <v>0.375</v>
      </c>
      <c r="B7" s="1">
        <f>STDEV('ID-41'!B14,'ID-52'!B14,'ID-64'!B14,'ID-74'!B14,'ID-77'!B14)</f>
        <v>1221.6155459456695</v>
      </c>
      <c r="C7" s="1">
        <f>STDEV('ID-23'!B14,'ID-25'!B14,'ID-66'!B14)</f>
        <v>1460.7621691368677</v>
      </c>
      <c r="E7" s="1">
        <v>0.375</v>
      </c>
      <c r="F7" s="1">
        <f>STDEV('ID-41'!B14,'ID-52'!B14,'ID-64'!B14,'ID-74'!B14,'ID-77'!B14)/SQRT('Sample number'!$C$4)</f>
        <v>546.32308062100685</v>
      </c>
      <c r="G7" s="1">
        <f>STDEV('ID-23'!B14,'ID-25'!B14,'ID-66'!B14)/SQRT('Sample number'!$F$4)</f>
        <v>843.37143157319224</v>
      </c>
    </row>
    <row r="8" spans="1:7" x14ac:dyDescent="0.25">
      <c r="A8" s="1">
        <v>0.5</v>
      </c>
      <c r="B8" s="1">
        <f>STDEV('ID-41'!B15,'ID-52'!B15,'ID-64'!B15,'ID-74'!B15,'ID-77'!B15)</f>
        <v>1208.3274400254886</v>
      </c>
      <c r="C8" s="1">
        <f>STDEV('ID-23'!B15,'ID-25'!B15,'ID-66'!B15)</f>
        <v>1499.0233608343447</v>
      </c>
      <c r="E8" s="1">
        <v>0.5</v>
      </c>
      <c r="F8" s="1">
        <f>STDEV('ID-41'!B15,'ID-52'!B15,'ID-64'!B15,'ID-74'!B15,'ID-77'!B15)/SQRT('Sample number'!$C$4)</f>
        <v>540.38045899505858</v>
      </c>
      <c r="G8" s="1">
        <f>STDEV('ID-23'!B15,'ID-25'!B15,'ID-66'!B15)/SQRT('Sample number'!$F$4)</f>
        <v>865.46154089924642</v>
      </c>
    </row>
    <row r="9" spans="1:7" x14ac:dyDescent="0.25">
      <c r="A9" s="1">
        <v>0.625</v>
      </c>
      <c r="B9" s="1">
        <f>STDEV('ID-41'!B16,'ID-52'!B16,'ID-64'!B16,'ID-74'!B16,'ID-77'!B16)</f>
        <v>1190.5368885426856</v>
      </c>
      <c r="C9" s="1">
        <f>STDEV('ID-23'!B16,'ID-25'!B16,'ID-66'!B16)</f>
        <v>1252.8821477156221</v>
      </c>
      <c r="E9" s="1">
        <v>0.625</v>
      </c>
      <c r="F9" s="1">
        <f>STDEV('ID-41'!B16,'ID-52'!B16,'ID-64'!B16,'ID-74'!B16,'ID-77'!B16)/SQRT('Sample number'!$C$4)</f>
        <v>532.42428250050705</v>
      </c>
      <c r="G9" s="1">
        <f>STDEV('ID-23'!B16,'ID-25'!B16,'ID-66'!B16)/SQRT('Sample number'!$F$4)</f>
        <v>723.35184524649094</v>
      </c>
    </row>
    <row r="10" spans="1:7" x14ac:dyDescent="0.25">
      <c r="A10" s="1">
        <v>0.75</v>
      </c>
      <c r="B10" s="1">
        <f>STDEV('ID-41'!B17,'ID-52'!B17,'ID-64'!B17,'ID-74'!B17,'ID-77'!B17)</f>
        <v>1170.1742533967124</v>
      </c>
      <c r="C10" s="1">
        <f>STDEV('ID-23'!B17,'ID-25'!B17,'ID-66'!B17)</f>
        <v>1193.5849196073327</v>
      </c>
      <c r="E10" s="1">
        <v>0.75</v>
      </c>
      <c r="F10" s="1">
        <f>STDEV('ID-41'!B17,'ID-52'!B17,'ID-64'!B17,'ID-74'!B17,'ID-77'!B17)/SQRT('Sample number'!$C$4)</f>
        <v>523.3178352230226</v>
      </c>
      <c r="G10" s="1">
        <f>STDEV('ID-23'!B17,'ID-25'!B17,'ID-66'!B17)/SQRT('Sample number'!$F$4)</f>
        <v>689.11657463597146</v>
      </c>
    </row>
    <row r="11" spans="1:7" x14ac:dyDescent="0.25">
      <c r="A11" s="1">
        <v>0.875</v>
      </c>
      <c r="B11" s="1">
        <f>STDEV('ID-41'!B18,'ID-52'!B18,'ID-64'!B18,'ID-74'!B18,'ID-77'!B18)</f>
        <v>1140.2271809384915</v>
      </c>
      <c r="C11" s="1">
        <f>STDEV('ID-23'!B18,'ID-25'!B18,'ID-66'!B18)</f>
        <v>1193.3170762272036</v>
      </c>
      <c r="E11" s="1">
        <v>0.875</v>
      </c>
      <c r="F11" s="1">
        <f>STDEV('ID-41'!B18,'ID-52'!B18,'ID-64'!B18,'ID-74'!B18,'ID-77'!B18)/SQRT('Sample number'!$C$4)</f>
        <v>509.92509727428387</v>
      </c>
      <c r="G11" s="1">
        <f>STDEV('ID-23'!B18,'ID-25'!B18,'ID-66'!B18)/SQRT('Sample number'!$F$4)</f>
        <v>688.96193518835321</v>
      </c>
    </row>
    <row r="12" spans="1:7" x14ac:dyDescent="0.25">
      <c r="A12" s="1">
        <v>1</v>
      </c>
      <c r="B12" s="1">
        <f>STDEV('ID-41'!B19,'ID-52'!B19,'ID-64'!B19,'ID-74'!B19,'ID-77'!B19)</f>
        <v>1141.9332465266641</v>
      </c>
      <c r="C12" s="1">
        <f>STDEV('ID-23'!B19,'ID-25'!B19,'ID-66'!B19)</f>
        <v>1313.4244063381725</v>
      </c>
      <c r="E12" s="1">
        <v>1</v>
      </c>
      <c r="F12" s="1">
        <f>STDEV('ID-41'!B19,'ID-52'!B19,'ID-64'!B19,'ID-74'!B19,'ID-77'!B19)/SQRT('Sample number'!$C$4)</f>
        <v>510.68807300012929</v>
      </c>
      <c r="G12" s="1">
        <f>STDEV('ID-23'!B19,'ID-25'!B19,'ID-66'!B19)/SQRT('Sample number'!$F$4)</f>
        <v>758.3059345595683</v>
      </c>
    </row>
    <row r="13" spans="1:7" x14ac:dyDescent="0.25">
      <c r="A13" s="1">
        <v>1.125</v>
      </c>
      <c r="B13" s="1">
        <f>STDEV('ID-41'!B20,'ID-52'!B20,'ID-64'!B20,'ID-74'!B20,'ID-77'!B20)</f>
        <v>1148.1230098458323</v>
      </c>
      <c r="C13" s="1">
        <f>STDEV('ID-23'!B20,'ID-25'!B20,'ID-66'!B20)</f>
        <v>1541.5925261802761</v>
      </c>
      <c r="E13" s="1">
        <v>1.125</v>
      </c>
      <c r="F13" s="1">
        <f>STDEV('ID-41'!B20,'ID-52'!B20,'ID-64'!B20,'ID-74'!B20,'ID-77'!B20)/SQRT('Sample number'!$C$4)</f>
        <v>513.45621930938819</v>
      </c>
      <c r="G13" s="1">
        <f>STDEV('ID-23'!B20,'ID-25'!B20,'ID-66'!B20)/SQRT('Sample number'!$F$4)</f>
        <v>890.03885997089765</v>
      </c>
    </row>
    <row r="14" spans="1:7" x14ac:dyDescent="0.25">
      <c r="A14" s="1">
        <v>1.25</v>
      </c>
      <c r="B14" s="1">
        <f>STDEV('ID-41'!B21,'ID-52'!B21,'ID-64'!B21,'ID-74'!B21,'ID-77'!B21)</f>
        <v>1155.5421588033166</v>
      </c>
      <c r="C14" s="1">
        <f>STDEV('ID-23'!B21,'ID-25'!B21,'ID-66'!B21)</f>
        <v>1671.3736081473753</v>
      </c>
      <c r="E14" s="1">
        <v>1.25</v>
      </c>
      <c r="F14" s="1">
        <f>STDEV('ID-41'!B21,'ID-52'!B21,'ID-64'!B21,'ID-74'!B21,'ID-77'!B21)/SQRT('Sample number'!$C$4)</f>
        <v>516.77416359021458</v>
      </c>
      <c r="G14" s="1">
        <f>STDEV('ID-23'!B21,'ID-25'!B21,'ID-66'!B21)/SQRT('Sample number'!$F$4)</f>
        <v>964.96800258032329</v>
      </c>
    </row>
    <row r="15" spans="1:7" x14ac:dyDescent="0.25">
      <c r="A15" s="1">
        <v>1.375</v>
      </c>
      <c r="B15" s="1">
        <f>STDEV('ID-41'!B22,'ID-52'!B22,'ID-64'!B22,'ID-74'!B22,'ID-77'!B22)</f>
        <v>1141.9433075618042</v>
      </c>
      <c r="C15" s="1">
        <f>STDEV('ID-23'!B22,'ID-25'!B22,'ID-66'!B22)</f>
        <v>1628.2841767603493</v>
      </c>
      <c r="E15" s="1">
        <v>1.375</v>
      </c>
      <c r="F15" s="1">
        <f>STDEV('ID-41'!B22,'ID-52'!B22,'ID-64'!B22,'ID-74'!B22,'ID-77'!B22)/SQRT('Sample number'!$C$4)</f>
        <v>510.69257243182875</v>
      </c>
      <c r="G15" s="1">
        <f>STDEV('ID-23'!B22,'ID-25'!B22,'ID-66'!B22)/SQRT('Sample number'!$F$4)</f>
        <v>940.09030776979591</v>
      </c>
    </row>
    <row r="16" spans="1:7" x14ac:dyDescent="0.25">
      <c r="A16" s="1">
        <v>1.5</v>
      </c>
      <c r="B16" s="1">
        <f>STDEV('ID-41'!B23,'ID-52'!B23,'ID-64'!B23,'ID-74'!B23,'ID-77'!B23)</f>
        <v>1132.0770164082826</v>
      </c>
      <c r="C16" s="1">
        <f>STDEV('ID-23'!B23,'ID-25'!B23,'ID-66'!B23)</f>
        <v>1604.2528272490927</v>
      </c>
      <c r="E16" s="1">
        <v>1.5</v>
      </c>
      <c r="F16" s="1">
        <f>STDEV('ID-41'!B23,'ID-52'!B23,'ID-64'!B23,'ID-74'!B23,'ID-77'!B23)/SQRT('Sample number'!$C$4)</f>
        <v>506.2802328908129</v>
      </c>
      <c r="G16" s="1">
        <f>STDEV('ID-23'!B23,'ID-25'!B23,'ID-66'!B23)/SQRT('Sample number'!$F$4)</f>
        <v>926.21580166048193</v>
      </c>
    </row>
    <row r="17" spans="1:7" x14ac:dyDescent="0.25">
      <c r="A17" s="1">
        <v>1.625</v>
      </c>
      <c r="B17" s="1">
        <f>STDEV('ID-41'!B24,'ID-52'!B24,'ID-64'!B24,'ID-74'!B24,'ID-77'!B24)</f>
        <v>1112.0590213126077</v>
      </c>
      <c r="C17" s="1">
        <f>STDEV('ID-23'!B24,'ID-25'!B24,'ID-66'!B24)</f>
        <v>1552.3374574744469</v>
      </c>
      <c r="E17" s="1">
        <v>1.625</v>
      </c>
      <c r="F17" s="1">
        <f>STDEV('ID-41'!B24,'ID-52'!B24,'ID-64'!B24,'ID-74'!B24,'ID-77'!B24)/SQRT('Sample number'!$C$4)</f>
        <v>497.32791332937563</v>
      </c>
      <c r="G17" s="1">
        <f>STDEV('ID-23'!B24,'ID-25'!B24,'ID-66'!B24)/SQRT('Sample number'!$F$4)</f>
        <v>896.24244894601122</v>
      </c>
    </row>
    <row r="18" spans="1:7" x14ac:dyDescent="0.25">
      <c r="A18" s="1">
        <v>1.75</v>
      </c>
      <c r="B18" s="1">
        <f>STDEV('ID-41'!B25,'ID-52'!B25,'ID-64'!B25,'ID-74'!B25,'ID-77'!B25)</f>
        <v>1118.1188538279789</v>
      </c>
      <c r="C18" s="1">
        <f>STDEV('ID-23'!B25,'ID-25'!B25,'ID-66'!B25)</f>
        <v>1384.2157533576942</v>
      </c>
      <c r="E18" s="1">
        <v>1.75</v>
      </c>
      <c r="F18" s="1">
        <f>STDEV('ID-41'!B25,'ID-52'!B25,'ID-64'!B25,'ID-74'!B25,'ID-77'!B25)/SQRT('Sample number'!$C$4)</f>
        <v>500.03795281670233</v>
      </c>
      <c r="G18" s="1">
        <f>STDEV('ID-23'!B25,'ID-25'!B25,'ID-66'!B25)/SQRT('Sample number'!$F$4)</f>
        <v>799.17733781758545</v>
      </c>
    </row>
    <row r="19" spans="1:7" x14ac:dyDescent="0.25">
      <c r="A19" s="1">
        <v>1.875</v>
      </c>
      <c r="B19" s="1">
        <f>STDEV('ID-41'!B26,'ID-52'!B26,'ID-64'!B26,'ID-74'!B26,'ID-77'!B26)</f>
        <v>1115.6554568048907</v>
      </c>
      <c r="C19" s="1">
        <f>STDEV('ID-23'!B26,'ID-25'!B26,'ID-66'!B26)</f>
        <v>1332.7542061132544</v>
      </c>
      <c r="E19" s="1">
        <v>1.875</v>
      </c>
      <c r="F19" s="1">
        <f>STDEV('ID-41'!B26,'ID-52'!B26,'ID-64'!B26,'ID-74'!B26,'ID-77'!B26)/SQRT('Sample number'!$C$4)</f>
        <v>498.93628817686317</v>
      </c>
      <c r="G19" s="1">
        <f>STDEV('ID-23'!B26,'ID-25'!B26,'ID-66'!B26)/SQRT('Sample number'!$F$4)</f>
        <v>769.4659996630935</v>
      </c>
    </row>
    <row r="20" spans="1:7" x14ac:dyDescent="0.25">
      <c r="A20" s="1">
        <v>2</v>
      </c>
      <c r="B20" s="1">
        <f>STDEV('ID-41'!B27,'ID-52'!B27,'ID-64'!B27,'ID-74'!B27,'ID-77'!B27)</f>
        <v>1124.1063143975161</v>
      </c>
      <c r="C20" s="1">
        <f>STDEV('ID-23'!B27,'ID-25'!B27,'ID-66'!B27)</f>
        <v>1349.2356659077657</v>
      </c>
      <c r="E20" s="1">
        <v>2</v>
      </c>
      <c r="F20" s="1">
        <f>STDEV('ID-41'!B27,'ID-52'!B27,'ID-64'!B27,'ID-74'!B27,'ID-77'!B27)/SQRT('Sample number'!$C$4)</f>
        <v>502.71562658591932</v>
      </c>
      <c r="G20" s="1">
        <f>STDEV('ID-23'!B27,'ID-25'!B27,'ID-66'!B27)/SQRT('Sample number'!$F$4)</f>
        <v>778.98157491209258</v>
      </c>
    </row>
    <row r="21" spans="1:7" x14ac:dyDescent="0.25">
      <c r="A21" s="1">
        <v>2.125</v>
      </c>
      <c r="B21" s="1">
        <f>STDEV('ID-41'!B28,'ID-52'!B28,'ID-64'!B28,'ID-74'!B28,'ID-77'!B28)</f>
        <v>1112.8398662047514</v>
      </c>
      <c r="C21" s="1">
        <f>STDEV('ID-23'!B28,'ID-25'!B28,'ID-66'!B28)</f>
        <v>1306.4277528895591</v>
      </c>
      <c r="E21" s="1">
        <v>2.125</v>
      </c>
      <c r="F21" s="1">
        <f>STDEV('ID-41'!B28,'ID-52'!B28,'ID-64'!B28,'ID-74'!B28,'ID-77'!B28)/SQRT('Sample number'!$C$4)</f>
        <v>497.67711778111897</v>
      </c>
      <c r="G21" s="1">
        <f>STDEV('ID-23'!B28,'ID-25'!B28,'ID-66'!B28)/SQRT('Sample number'!$F$4)</f>
        <v>754.26641480758485</v>
      </c>
    </row>
    <row r="22" spans="1:7" x14ac:dyDescent="0.25">
      <c r="A22" s="1">
        <v>2.25</v>
      </c>
      <c r="B22" s="1">
        <f>STDEV('ID-41'!B29,'ID-52'!B29,'ID-64'!B29,'ID-74'!B29,'ID-77'!B29)</f>
        <v>1116.0054113181914</v>
      </c>
      <c r="C22" s="1">
        <f>STDEV('ID-23'!B29,'ID-25'!B29,'ID-66'!B29)</f>
        <v>1262.4016604745998</v>
      </c>
      <c r="E22" s="1">
        <v>2.25</v>
      </c>
      <c r="F22" s="1">
        <f>STDEV('ID-41'!B29,'ID-52'!B29,'ID-64'!B29,'ID-74'!B29,'ID-77'!B29)/SQRT('Sample number'!$C$4)</f>
        <v>499.0927925930178</v>
      </c>
      <c r="G22" s="1">
        <f>STDEV('ID-23'!B29,'ID-25'!B29,'ID-66'!B29)/SQRT('Sample number'!$F$4)</f>
        <v>728.84793850044082</v>
      </c>
    </row>
    <row r="23" spans="1:7" x14ac:dyDescent="0.25">
      <c r="A23" s="1">
        <v>2.375</v>
      </c>
      <c r="B23" s="1">
        <f>STDEV('ID-41'!B30,'ID-52'!B30,'ID-64'!B30,'ID-74'!B30,'ID-77'!B30)</f>
        <v>1121.8171863064711</v>
      </c>
      <c r="C23" s="1">
        <f>STDEV('ID-23'!B30,'ID-25'!B30,'ID-66'!B30)</f>
        <v>1196.2209901647518</v>
      </c>
      <c r="E23" s="1">
        <v>2.375</v>
      </c>
      <c r="F23" s="1">
        <f>STDEV('ID-41'!B30,'ID-52'!B30,'ID-64'!B30,'ID-74'!B30,'ID-77'!B30)/SQRT('Sample number'!$C$4)</f>
        <v>501.69189738176306</v>
      </c>
      <c r="G23" s="1">
        <f>STDEV('ID-23'!B30,'ID-25'!B30,'ID-66'!B30)/SQRT('Sample number'!$F$4)</f>
        <v>690.63851068190013</v>
      </c>
    </row>
    <row r="24" spans="1:7" x14ac:dyDescent="0.25">
      <c r="A24" s="1">
        <v>2.5</v>
      </c>
      <c r="B24" s="1">
        <f>STDEV('ID-41'!B31,'ID-52'!B31,'ID-64'!B31,'ID-74'!B31,'ID-77'!B31)</f>
        <v>1140.3142639414546</v>
      </c>
      <c r="C24" s="1">
        <f>STDEV('ID-23'!B31,'ID-25'!B31,'ID-66'!B31)</f>
        <v>1069.4767714562136</v>
      </c>
      <c r="E24" s="1">
        <v>2.5</v>
      </c>
      <c r="F24" s="1">
        <f>STDEV('ID-41'!B31,'ID-52'!B31,'ID-64'!B31,'ID-74'!B31,'ID-77'!B31)/SQRT('Sample number'!$C$4)</f>
        <v>509.96404197714588</v>
      </c>
      <c r="G24" s="1">
        <f>STDEV('ID-23'!B31,'ID-25'!B31,'ID-66'!B31)/SQRT('Sample number'!$F$4)</f>
        <v>617.46270189229676</v>
      </c>
    </row>
    <row r="25" spans="1:7" x14ac:dyDescent="0.25">
      <c r="A25" s="1">
        <v>2.625</v>
      </c>
      <c r="B25" s="1">
        <f>STDEV('ID-41'!B32,'ID-52'!B32,'ID-64'!B32,'ID-74'!B32,'ID-77'!B32)</f>
        <v>1146.0505919663044</v>
      </c>
      <c r="C25" s="1">
        <f>STDEV('ID-23'!B32,'ID-25'!B32,'ID-66'!B32)</f>
        <v>1040.2200653075979</v>
      </c>
      <c r="E25" s="1">
        <v>2.625</v>
      </c>
      <c r="F25" s="1">
        <f>STDEV('ID-41'!B32,'ID-52'!B32,'ID-64'!B32,'ID-74'!B32,'ID-77'!B32)/SQRT('Sample number'!$C$4)</f>
        <v>512.5294058581062</v>
      </c>
      <c r="G25" s="1">
        <f>STDEV('ID-23'!B32,'ID-25'!B32,'ID-66'!B32)/SQRT('Sample number'!$F$4)</f>
        <v>600.5713347217918</v>
      </c>
    </row>
    <row r="26" spans="1:7" x14ac:dyDescent="0.25">
      <c r="A26" s="1">
        <v>2.75</v>
      </c>
      <c r="B26" s="1">
        <f>STDEV('ID-41'!B33,'ID-52'!B33,'ID-64'!B33,'ID-74'!B33,'ID-77'!B33)</f>
        <v>1165.3076795927511</v>
      </c>
      <c r="C26" s="1">
        <f>STDEV('ID-23'!B33,'ID-25'!B33,'ID-66'!B33)</f>
        <v>1079.5754880903175</v>
      </c>
      <c r="E26" s="1">
        <v>2.75</v>
      </c>
      <c r="F26" s="1">
        <f>STDEV('ID-41'!B33,'ID-52'!B33,'ID-64'!B33,'ID-74'!B33,'ID-77'!B33)/SQRT('Sample number'!$C$4)</f>
        <v>521.14143725438714</v>
      </c>
      <c r="G26" s="1">
        <f>STDEV('ID-23'!B33,'ID-25'!B33,'ID-66'!B33)/SQRT('Sample number'!$F$4)</f>
        <v>623.2931986594665</v>
      </c>
    </row>
    <row r="27" spans="1:7" x14ac:dyDescent="0.25">
      <c r="A27" s="1">
        <v>2.875</v>
      </c>
      <c r="B27" s="1">
        <f>STDEV('ID-41'!B34,'ID-52'!B34,'ID-64'!B34,'ID-74'!B34,'ID-77'!B34)</f>
        <v>1164.9987972553981</v>
      </c>
      <c r="C27" s="1">
        <f>STDEV('ID-23'!B34,'ID-25'!B34,'ID-66'!B34)</f>
        <v>1074.5665930292666</v>
      </c>
      <c r="E27" s="1">
        <v>2.875</v>
      </c>
      <c r="F27" s="1">
        <f>STDEV('ID-41'!B34,'ID-52'!B34,'ID-64'!B34,'ID-74'!B34,'ID-77'!B34)/SQRT('Sample number'!$C$4)</f>
        <v>521.0033008737131</v>
      </c>
      <c r="G27" s="1">
        <f>STDEV('ID-23'!B34,'ID-25'!B34,'ID-66'!B34)/SQRT('Sample number'!$F$4)</f>
        <v>620.40131174762621</v>
      </c>
    </row>
    <row r="28" spans="1:7" x14ac:dyDescent="0.25">
      <c r="A28" s="1">
        <v>3</v>
      </c>
      <c r="B28" s="1">
        <f>STDEV('ID-41'!B35,'ID-52'!B35,'ID-64'!B35,'ID-74'!B35,'ID-77'!B35)</f>
        <v>1142.3699472283336</v>
      </c>
      <c r="C28" s="1">
        <f>STDEV('ID-23'!B35,'ID-25'!B35,'ID-66'!B35)</f>
        <v>1066.7506889365632</v>
      </c>
      <c r="E28" s="1">
        <v>3</v>
      </c>
      <c r="F28" s="1">
        <f>STDEV('ID-41'!B35,'ID-52'!B35,'ID-64'!B35,'ID-74'!B35,'ID-77'!B35)/SQRT('Sample number'!$C$4)</f>
        <v>510.88337149108025</v>
      </c>
      <c r="G28" s="1">
        <f>STDEV('ID-23'!B35,'ID-25'!B35,'ID-66'!B35)/SQRT('Sample number'!$F$4)</f>
        <v>615.88879741574351</v>
      </c>
    </row>
    <row r="29" spans="1:7" x14ac:dyDescent="0.25">
      <c r="A29" s="1">
        <v>3.125</v>
      </c>
      <c r="B29" s="1">
        <f>STDEV('ID-41'!B36,'ID-52'!B36,'ID-64'!B36,'ID-74'!B36,'ID-77'!B36)</f>
        <v>1139.0689003326981</v>
      </c>
      <c r="C29" s="1">
        <f>STDEV('ID-23'!B36,'ID-25'!B36,'ID-66'!B36)</f>
        <v>1056.4344539814317</v>
      </c>
      <c r="E29" s="1">
        <v>3.125</v>
      </c>
      <c r="F29" s="1">
        <f>STDEV('ID-41'!B36,'ID-52'!B36,'ID-64'!B36,'ID-74'!B36,'ID-77'!B36)/SQRT('Sample number'!$C$4)</f>
        <v>509.40709843996916</v>
      </c>
      <c r="G29" s="1">
        <f>STDEV('ID-23'!B36,'ID-25'!B36,'ID-66'!B36)/SQRT('Sample number'!$F$4)</f>
        <v>609.93271638737497</v>
      </c>
    </row>
    <row r="30" spans="1:7" x14ac:dyDescent="0.25">
      <c r="A30" s="1">
        <v>3.25</v>
      </c>
      <c r="B30" s="1">
        <f>STDEV('ID-41'!B37,'ID-52'!B37,'ID-64'!B37,'ID-74'!B37,'ID-77'!B37)</f>
        <v>1124.7736488514356</v>
      </c>
      <c r="C30" s="1">
        <f>STDEV('ID-23'!B37,'ID-25'!B37,'ID-66'!B37)</f>
        <v>1000.6061427868485</v>
      </c>
      <c r="E30" s="1">
        <v>3.25</v>
      </c>
      <c r="F30" s="1">
        <f>STDEV('ID-41'!B37,'ID-52'!B37,'ID-64'!B37,'ID-74'!B37,'ID-77'!B37)/SQRT('Sample number'!$C$4)</f>
        <v>503.01406762645763</v>
      </c>
      <c r="G30" s="1">
        <f>STDEV('ID-23'!B37,'ID-25'!B37,'ID-66'!B37)/SQRT('Sample number'!$F$4)</f>
        <v>577.70022589078019</v>
      </c>
    </row>
    <row r="31" spans="1:7" x14ac:dyDescent="0.25">
      <c r="A31" s="1">
        <v>3.375</v>
      </c>
      <c r="B31" s="1">
        <f>STDEV('ID-41'!B38,'ID-52'!B38,'ID-64'!B38,'ID-74'!B38,'ID-77'!B38)</f>
        <v>1109.8139298260376</v>
      </c>
      <c r="C31" s="1">
        <f>STDEV('ID-23'!B38,'ID-25'!B38,'ID-66'!B38)</f>
        <v>927.70485979008538</v>
      </c>
      <c r="E31" s="1">
        <v>3.375</v>
      </c>
      <c r="F31" s="1">
        <f>STDEV('ID-41'!B38,'ID-52'!B38,'ID-64'!B38,'ID-74'!B38,'ID-77'!B38)/SQRT('Sample number'!$C$4)</f>
        <v>496.32387789344023</v>
      </c>
      <c r="G31" s="1">
        <f>STDEV('ID-23'!B38,'ID-25'!B38,'ID-66'!B38)/SQRT('Sample number'!$F$4)</f>
        <v>535.61065052832987</v>
      </c>
    </row>
    <row r="32" spans="1:7" x14ac:dyDescent="0.25">
      <c r="A32" s="1">
        <v>3.5</v>
      </c>
      <c r="B32" s="1">
        <f>STDEV('ID-41'!B39,'ID-52'!B39,'ID-64'!B39,'ID-74'!B39,'ID-77'!B39)</f>
        <v>1095.2993527300309</v>
      </c>
      <c r="C32" s="1">
        <f>STDEV('ID-23'!B39,'ID-25'!B39,'ID-66'!B39)</f>
        <v>963.94468556976869</v>
      </c>
      <c r="E32" s="1">
        <v>3.5</v>
      </c>
      <c r="F32" s="1">
        <f>STDEV('ID-41'!B39,'ID-52'!B39,'ID-64'!B39,'ID-74'!B39,'ID-77'!B39)/SQRT('Sample number'!$C$4)</f>
        <v>489.83276168317377</v>
      </c>
      <c r="G32" s="1">
        <f>STDEV('ID-23'!B39,'ID-25'!B39,'ID-66'!B39)/SQRT('Sample number'!$F$4)</f>
        <v>556.53372369761519</v>
      </c>
    </row>
    <row r="33" spans="1:7" x14ac:dyDescent="0.25">
      <c r="A33" s="1">
        <v>3.625</v>
      </c>
      <c r="B33" s="1">
        <f>STDEV('ID-41'!B40,'ID-52'!B40,'ID-64'!B40,'ID-74'!B40,'ID-77'!B40)</f>
        <v>1089.1129214255388</v>
      </c>
      <c r="C33" s="1">
        <f>STDEV('ID-23'!B40,'ID-25'!B40,'ID-66'!B40)</f>
        <v>1028.6771416670663</v>
      </c>
      <c r="E33" s="1">
        <v>3.625</v>
      </c>
      <c r="F33" s="1">
        <f>STDEV('ID-41'!B40,'ID-52'!B40,'ID-64'!B40,'ID-74'!B40,'ID-77'!B40)/SQRT('Sample number'!$C$4)</f>
        <v>487.06610549617835</v>
      </c>
      <c r="G33" s="1">
        <f>STDEV('ID-23'!B40,'ID-25'!B40,'ID-66'!B40)/SQRT('Sample number'!$F$4)</f>
        <v>593.90702465069558</v>
      </c>
    </row>
    <row r="34" spans="1:7" x14ac:dyDescent="0.25">
      <c r="A34" s="1">
        <v>3.75</v>
      </c>
      <c r="B34" s="1">
        <f>STDEV('ID-41'!B41,'ID-52'!B41,'ID-64'!B41,'ID-74'!B41,'ID-77'!B41)</f>
        <v>1081.2353696589537</v>
      </c>
      <c r="C34" s="1">
        <f>STDEV('ID-23'!B41,'ID-25'!B41,'ID-66'!B41)</f>
        <v>1032.9764886252954</v>
      </c>
      <c r="E34" s="1">
        <v>3.75</v>
      </c>
      <c r="F34" s="1">
        <f>STDEV('ID-41'!B41,'ID-52'!B41,'ID-64'!B41,'ID-74'!B41,'ID-77'!B41)/SQRT('Sample number'!$C$4)</f>
        <v>483.54315724690679</v>
      </c>
      <c r="G34" s="1">
        <f>STDEV('ID-23'!B41,'ID-25'!B41,'ID-66'!B41)/SQRT('Sample number'!$F$4)</f>
        <v>596.38925377436874</v>
      </c>
    </row>
    <row r="35" spans="1:7" x14ac:dyDescent="0.25">
      <c r="A35" s="1">
        <v>3.875</v>
      </c>
      <c r="B35" s="1">
        <f>STDEV('ID-41'!B42,'ID-52'!B42,'ID-64'!B42,'ID-74'!B42,'ID-77'!B42)</f>
        <v>1079.0328903070092</v>
      </c>
      <c r="C35" s="1">
        <f>STDEV('ID-23'!B42,'ID-25'!B42,'ID-66'!B42)</f>
        <v>983.32436067018352</v>
      </c>
      <c r="E35" s="1">
        <v>3.875</v>
      </c>
      <c r="F35" s="1">
        <f>STDEV('ID-41'!B42,'ID-52'!B42,'ID-64'!B42,'ID-74'!B42,'ID-77'!B42)/SQRT('Sample number'!$C$4)</f>
        <v>482.55817853690928</v>
      </c>
      <c r="G35" s="1">
        <f>STDEV('ID-23'!B42,'ID-25'!B42,'ID-66'!B42)/SQRT('Sample number'!$F$4)</f>
        <v>567.72258433364709</v>
      </c>
    </row>
    <row r="36" spans="1:7" x14ac:dyDescent="0.25">
      <c r="A36" s="1">
        <v>4</v>
      </c>
      <c r="B36" s="1">
        <f>STDEV('ID-41'!B43,'ID-52'!B43,'ID-64'!B43,'ID-74'!B43,'ID-77'!B43)</f>
        <v>1090.8233880255066</v>
      </c>
      <c r="C36" s="1">
        <f>STDEV('ID-23'!B43,'ID-25'!B43,'ID-66'!B43)</f>
        <v>1009.146281196411</v>
      </c>
      <c r="E36" s="1">
        <v>4</v>
      </c>
      <c r="F36" s="1">
        <f>STDEV('ID-41'!B43,'ID-52'!B43,'ID-64'!B43,'ID-74'!B43,'ID-77'!B43)/SQRT('Sample number'!$C$4)</f>
        <v>487.83104941433254</v>
      </c>
      <c r="G36" s="1">
        <f>STDEV('ID-23'!B43,'ID-25'!B43,'ID-66'!B43)/SQRT('Sample number'!$F$4)</f>
        <v>582.63087710045772</v>
      </c>
    </row>
    <row r="37" spans="1:7" x14ac:dyDescent="0.25">
      <c r="A37" s="1">
        <v>4.125</v>
      </c>
      <c r="B37" s="1">
        <f>STDEV('ID-41'!B44,'ID-52'!B44,'ID-64'!B44,'ID-74'!B44,'ID-77'!B44)</f>
        <v>1078.6166359290128</v>
      </c>
      <c r="C37" s="1">
        <f>STDEV('ID-23'!B44,'ID-25'!B44,'ID-66'!B44)</f>
        <v>949.05081563533872</v>
      </c>
      <c r="E37" s="1">
        <v>4.125</v>
      </c>
      <c r="F37" s="1">
        <f>STDEV('ID-41'!B44,'ID-52'!B44,'ID-64'!B44,'ID-74'!B44,'ID-77'!B44)/SQRT('Sample number'!$C$4)</f>
        <v>482.37202391988291</v>
      </c>
      <c r="G37" s="1">
        <f>STDEV('ID-23'!B44,'ID-25'!B44,'ID-66'!B44)/SQRT('Sample number'!$F$4)</f>
        <v>547.9347438816967</v>
      </c>
    </row>
    <row r="38" spans="1:7" x14ac:dyDescent="0.25">
      <c r="A38" s="1">
        <v>4.25</v>
      </c>
      <c r="B38" s="1">
        <f>STDEV('ID-41'!B45,'ID-52'!B45,'ID-64'!B45,'ID-74'!B45,'ID-77'!B45)</f>
        <v>1057.6304297183647</v>
      </c>
      <c r="C38" s="1">
        <f>STDEV('ID-23'!B45,'ID-25'!B45,'ID-66'!B45)</f>
        <v>939.69123097769625</v>
      </c>
      <c r="E38" s="1">
        <v>4.25</v>
      </c>
      <c r="F38" s="1">
        <f>STDEV('ID-41'!B45,'ID-52'!B45,'ID-64'!B45,'ID-74'!B45,'ID-77'!B45)/SQRT('Sample number'!$C$4)</f>
        <v>472.98670718451541</v>
      </c>
      <c r="G38" s="1">
        <f>STDEV('ID-23'!B45,'ID-25'!B45,'ID-66'!B45)/SQRT('Sample number'!$F$4)</f>
        <v>542.5309851601038</v>
      </c>
    </row>
    <row r="39" spans="1:7" x14ac:dyDescent="0.25">
      <c r="A39" s="1">
        <v>4.375</v>
      </c>
      <c r="B39" s="1">
        <f>STDEV('ID-41'!B46,'ID-52'!B46,'ID-64'!B46,'ID-74'!B46,'ID-77'!B46)</f>
        <v>1039.7851301237911</v>
      </c>
      <c r="C39" s="1">
        <f>STDEV('ID-23'!B46,'ID-25'!B46,'ID-66'!B46)</f>
        <v>1000.8736682491897</v>
      </c>
      <c r="E39" s="1">
        <v>4.375</v>
      </c>
      <c r="F39" s="1">
        <f>STDEV('ID-41'!B46,'ID-52'!B46,'ID-64'!B46,'ID-74'!B46,'ID-77'!B46)/SQRT('Sample number'!$C$4)</f>
        <v>465.00604659005222</v>
      </c>
      <c r="G39" s="1">
        <f>STDEV('ID-23'!B46,'ID-25'!B46,'ID-66'!B46)/SQRT('Sample number'!$F$4)</f>
        <v>577.85468178847793</v>
      </c>
    </row>
    <row r="40" spans="1:7" x14ac:dyDescent="0.25">
      <c r="A40" s="1">
        <v>4.5</v>
      </c>
      <c r="B40" s="1">
        <f>STDEV('ID-41'!B47,'ID-52'!B47,'ID-64'!B47,'ID-74'!B47,'ID-77'!B47)</f>
        <v>1021.0458714557371</v>
      </c>
      <c r="C40" s="1">
        <f>STDEV('ID-23'!B47,'ID-25'!B47,'ID-66'!B47)</f>
        <v>996.75890583593991</v>
      </c>
      <c r="E40" s="1">
        <v>4.5</v>
      </c>
      <c r="F40" s="1">
        <f>STDEV('ID-41'!B47,'ID-52'!B47,'ID-64'!B47,'ID-74'!B47,'ID-77'!B47)/SQRT('Sample number'!$C$4)</f>
        <v>456.62559534410804</v>
      </c>
      <c r="G40" s="1">
        <f>STDEV('ID-23'!B47,'ID-25'!B47,'ID-66'!B47)/SQRT('Sample number'!$F$4)</f>
        <v>575.47902260153683</v>
      </c>
    </row>
    <row r="41" spans="1:7" x14ac:dyDescent="0.25">
      <c r="A41" s="1">
        <v>4.625</v>
      </c>
      <c r="B41" s="1">
        <f>STDEV('ID-41'!B48,'ID-52'!B48,'ID-64'!B48,'ID-74'!B48,'ID-77'!B48)</f>
        <v>1013.1319638764185</v>
      </c>
      <c r="C41" s="1">
        <f>STDEV('ID-23'!B48,'ID-25'!B48,'ID-66'!B48)</f>
        <v>1005.487971993056</v>
      </c>
      <c r="E41" s="1">
        <v>4.625</v>
      </c>
      <c r="F41" s="1">
        <f>STDEV('ID-41'!B48,'ID-52'!B48,'ID-64'!B48,'ID-74'!B48,'ID-77'!B48)/SQRT('Sample number'!$C$4)</f>
        <v>453.08638828110657</v>
      </c>
      <c r="G41" s="1">
        <f>STDEV('ID-23'!B48,'ID-25'!B48,'ID-66'!B48)/SQRT('Sample number'!$F$4)</f>
        <v>580.51875129712187</v>
      </c>
    </row>
    <row r="42" spans="1:7" x14ac:dyDescent="0.25">
      <c r="A42" s="1">
        <v>4.75</v>
      </c>
      <c r="B42" s="1">
        <f>STDEV('ID-41'!B49,'ID-52'!B49,'ID-64'!B49,'ID-74'!B49,'ID-77'!B49)</f>
        <v>1002.5536227295188</v>
      </c>
      <c r="C42" s="1">
        <f>STDEV('ID-23'!B49,'ID-25'!B49,'ID-66'!B49)</f>
        <v>956.25966080092644</v>
      </c>
      <c r="E42" s="1">
        <v>4.75</v>
      </c>
      <c r="F42" s="1">
        <f>STDEV('ID-41'!B49,'ID-52'!B49,'ID-64'!B49,'ID-74'!B49,'ID-77'!B49)/SQRT('Sample number'!$C$4)</f>
        <v>448.35561030237642</v>
      </c>
      <c r="G42" s="1">
        <f>STDEV('ID-23'!B49,'ID-25'!B49,'ID-66'!B49)/SQRT('Sample number'!$F$4)</f>
        <v>552.09677257859516</v>
      </c>
    </row>
    <row r="43" spans="1:7" x14ac:dyDescent="0.25">
      <c r="A43" s="1">
        <v>4.875</v>
      </c>
      <c r="B43" s="1">
        <f>STDEV('ID-41'!B50,'ID-52'!B50,'ID-64'!B50,'ID-74'!B50,'ID-77'!B50)</f>
        <v>993.79340640181931</v>
      </c>
      <c r="C43" s="1">
        <f>STDEV('ID-23'!B50,'ID-25'!B50,'ID-66'!B50)</f>
        <v>973.35126496216196</v>
      </c>
      <c r="E43" s="1">
        <v>4.875</v>
      </c>
      <c r="F43" s="1">
        <f>STDEV('ID-41'!B50,'ID-52'!B50,'ID-64'!B50,'ID-74'!B50,'ID-77'!B50)/SQRT('Sample number'!$C$4)</f>
        <v>444.43792246110849</v>
      </c>
      <c r="G43" s="1">
        <f>STDEV('ID-23'!B50,'ID-25'!B50,'ID-66'!B50)/SQRT('Sample number'!$F$4)</f>
        <v>561.96461484196698</v>
      </c>
    </row>
    <row r="44" spans="1:7" x14ac:dyDescent="0.25">
      <c r="A44" s="1">
        <v>5</v>
      </c>
      <c r="B44" s="1">
        <f>STDEV('ID-41'!B51,'ID-52'!B51,'ID-64'!B51,'ID-74'!B51,'ID-77'!B51)</f>
        <v>983.77529989430718</v>
      </c>
      <c r="C44" s="1">
        <f>STDEV('ID-23'!B51,'ID-25'!B51,'ID-66'!B51)</f>
        <v>982.74032434571802</v>
      </c>
      <c r="E44" s="1">
        <v>5</v>
      </c>
      <c r="F44" s="1">
        <f>STDEV('ID-41'!B51,'ID-52'!B51,'ID-64'!B51,'ID-74'!B51,'ID-77'!B51)/SQRT('Sample number'!$C$4)</f>
        <v>439.9576890297825</v>
      </c>
      <c r="G44" s="1">
        <f>STDEV('ID-23'!B51,'ID-25'!B51,'ID-66'!B51)/SQRT('Sample number'!$F$4)</f>
        <v>567.3853908045005</v>
      </c>
    </row>
    <row r="45" spans="1:7" x14ac:dyDescent="0.25">
      <c r="A45" s="1">
        <v>5.125</v>
      </c>
      <c r="B45" s="1">
        <f>STDEV('ID-41'!B52,'ID-52'!B52,'ID-64'!B52,'ID-74'!B52,'ID-77'!B52)</f>
        <v>971.64488148944633</v>
      </c>
      <c r="C45" s="1">
        <f>STDEV('ID-23'!B52,'ID-25'!B52,'ID-66'!B52)</f>
        <v>973.90605513725893</v>
      </c>
      <c r="E45" s="1">
        <v>5.125</v>
      </c>
      <c r="F45" s="1">
        <f>STDEV('ID-41'!B52,'ID-52'!B52,'ID-64'!B52,'ID-74'!B52,'ID-77'!B52)/SQRT('Sample number'!$C$4)</f>
        <v>434.53280100002581</v>
      </c>
      <c r="G45" s="1">
        <f>STDEV('ID-23'!B52,'ID-25'!B52,'ID-66'!B52)/SQRT('Sample number'!$F$4)</f>
        <v>562.28492309890294</v>
      </c>
    </row>
    <row r="46" spans="1:7" x14ac:dyDescent="0.25">
      <c r="A46" s="1">
        <v>5.25</v>
      </c>
      <c r="B46" s="1">
        <f>STDEV('ID-41'!B53,'ID-52'!B53,'ID-64'!B53,'ID-74'!B53,'ID-77'!B53)</f>
        <v>1007.2388698206278</v>
      </c>
      <c r="C46" s="1">
        <f>STDEV('ID-23'!B53,'ID-25'!B53,'ID-66'!B53)</f>
        <v>969.85798176428546</v>
      </c>
      <c r="E46" s="1">
        <v>5.25</v>
      </c>
      <c r="F46" s="1">
        <f>STDEV('ID-41'!B53,'ID-52'!B53,'ID-64'!B53,'ID-74'!B53,'ID-77'!B53)/SQRT('Sample number'!$C$4)</f>
        <v>450.45091649979702</v>
      </c>
      <c r="G46" s="1">
        <f>STDEV('ID-23'!B53,'ID-25'!B53,'ID-66'!B53)/SQRT('Sample number'!$F$4)</f>
        <v>559.94776684731744</v>
      </c>
    </row>
    <row r="47" spans="1:7" x14ac:dyDescent="0.25">
      <c r="A47" s="1">
        <v>5.375</v>
      </c>
      <c r="B47" s="1">
        <f>STDEV('ID-41'!B54,'ID-52'!B54,'ID-64'!B54,'ID-74'!B54,'ID-77'!B54)</f>
        <v>1030.8207966958007</v>
      </c>
      <c r="C47" s="1">
        <f>STDEV('ID-23'!B54,'ID-25'!B54,'ID-66'!B54)</f>
        <v>970.2741199226549</v>
      </c>
      <c r="E47" s="1">
        <v>5.375</v>
      </c>
      <c r="F47" s="1">
        <f>STDEV('ID-41'!B54,'ID-52'!B54,'ID-64'!B54,'ID-74'!B54,'ID-77'!B54)/SQRT('Sample number'!$C$4)</f>
        <v>460.99707480646015</v>
      </c>
      <c r="G47" s="1">
        <f>STDEV('ID-23'!B54,'ID-25'!B54,'ID-66'!B54)/SQRT('Sample number'!$F$4)</f>
        <v>560.18802432507209</v>
      </c>
    </row>
    <row r="48" spans="1:7" x14ac:dyDescent="0.25">
      <c r="A48" s="1">
        <v>5.5</v>
      </c>
      <c r="B48" s="1">
        <f>STDEV('ID-41'!B55,'ID-52'!B55,'ID-64'!B55,'ID-74'!B55,'ID-77'!B55)</f>
        <v>1078.5149551818338</v>
      </c>
      <c r="C48" s="1">
        <f>STDEV('ID-23'!B55,'ID-25'!B55,'ID-66'!B55)</f>
        <v>1022.487265555369</v>
      </c>
      <c r="E48" s="1">
        <v>5.5</v>
      </c>
      <c r="F48" s="1">
        <f>STDEV('ID-41'!B55,'ID-52'!B55,'ID-64'!B55,'ID-74'!B55,'ID-77'!B55)/SQRT('Sample number'!$C$4)</f>
        <v>482.32655090734386</v>
      </c>
      <c r="G48" s="1">
        <f>STDEV('ID-23'!B55,'ID-25'!B55,'ID-66'!B55)/SQRT('Sample number'!$F$4)</f>
        <v>590.33329801135676</v>
      </c>
    </row>
    <row r="49" spans="1:7" x14ac:dyDescent="0.25">
      <c r="A49" s="1">
        <v>5.625</v>
      </c>
      <c r="B49" s="1">
        <f>STDEV('ID-41'!B56,'ID-52'!B56,'ID-64'!B56,'ID-74'!B56,'ID-77'!B56)</f>
        <v>1105.490139207056</v>
      </c>
      <c r="C49" s="1">
        <f>STDEV('ID-23'!B56,'ID-25'!B56,'ID-66'!B56)</f>
        <v>974.53344989757932</v>
      </c>
      <c r="E49" s="1">
        <v>5.625</v>
      </c>
      <c r="F49" s="1">
        <f>STDEV('ID-41'!B56,'ID-52'!B56,'ID-64'!B56,'ID-74'!B56,'ID-77'!B56)/SQRT('Sample number'!$C$4)</f>
        <v>494.39021994453651</v>
      </c>
      <c r="G49" s="1">
        <f>STDEV('ID-23'!B56,'ID-25'!B56,'ID-66'!B56)/SQRT('Sample number'!$F$4)</f>
        <v>562.64714963266215</v>
      </c>
    </row>
    <row r="50" spans="1:7" x14ac:dyDescent="0.25">
      <c r="A50" s="1">
        <v>5.75</v>
      </c>
      <c r="B50" s="1">
        <f>STDEV('ID-41'!B57,'ID-52'!B57,'ID-64'!B57,'ID-74'!B57,'ID-77'!B57)</f>
        <v>1119.6708653399237</v>
      </c>
      <c r="C50" s="1">
        <f>STDEV('ID-23'!B57,'ID-25'!B57,'ID-66'!B57)</f>
        <v>978.65748804151144</v>
      </c>
      <c r="E50" s="1">
        <v>5.75</v>
      </c>
      <c r="F50" s="1">
        <f>STDEV('ID-41'!B57,'ID-52'!B57,'ID-64'!B57,'ID-74'!B57,'ID-77'!B57)/SQRT('Sample number'!$C$4)</f>
        <v>500.73203346521649</v>
      </c>
      <c r="G50" s="1">
        <f>STDEV('ID-23'!B57,'ID-25'!B57,'ID-66'!B57)/SQRT('Sample number'!$F$4)</f>
        <v>565.02816416520966</v>
      </c>
    </row>
    <row r="51" spans="1:7" x14ac:dyDescent="0.25">
      <c r="A51" s="1">
        <v>5.875</v>
      </c>
      <c r="B51" s="1">
        <f>STDEV('ID-41'!B58,'ID-52'!B58,'ID-64'!B58,'ID-74'!B58,'ID-77'!B58)</f>
        <v>1125.4198503419977</v>
      </c>
      <c r="C51" s="1">
        <f>STDEV('ID-23'!B58,'ID-25'!B58,'ID-66'!B58)</f>
        <v>930.60575271208165</v>
      </c>
      <c r="E51" s="1">
        <v>5.875</v>
      </c>
      <c r="F51" s="1">
        <f>STDEV('ID-41'!B58,'ID-52'!B58,'ID-64'!B58,'ID-74'!B58,'ID-77'!B58)/SQRT('Sample number'!$C$4)</f>
        <v>503.30305771846935</v>
      </c>
      <c r="G51" s="1">
        <f>STDEV('ID-23'!B58,'ID-25'!B58,'ID-66'!B58)/SQRT('Sample number'!$F$4)</f>
        <v>537.28548183773466</v>
      </c>
    </row>
    <row r="52" spans="1:7" x14ac:dyDescent="0.25">
      <c r="A52" s="1">
        <v>6</v>
      </c>
      <c r="B52" s="1">
        <f>STDEV('ID-41'!B59,'ID-52'!B59,'ID-64'!B59,'ID-74'!B59,'ID-77'!B59)</f>
        <v>1115.9082842524008</v>
      </c>
      <c r="C52" s="1">
        <f>STDEV('ID-23'!B59,'ID-25'!B59,'ID-66'!B59)</f>
        <v>852.00845385315415</v>
      </c>
      <c r="E52" s="1">
        <v>6</v>
      </c>
      <c r="F52" s="1">
        <f>STDEV('ID-41'!B59,'ID-52'!B59,'ID-64'!B59,'ID-74'!B59,'ID-77'!B59)/SQRT('Sample number'!$C$4)</f>
        <v>499.04935604870525</v>
      </c>
      <c r="G52" s="1">
        <f>STDEV('ID-23'!B59,'ID-25'!B59,'ID-66'!B59)/SQRT('Sample number'!$F$4)</f>
        <v>491.90731018395542</v>
      </c>
    </row>
    <row r="53" spans="1:7" x14ac:dyDescent="0.25">
      <c r="A53" s="1">
        <v>6.125</v>
      </c>
      <c r="B53" s="1">
        <f>STDEV('ID-41'!B60,'ID-52'!B60,'ID-64'!B60,'ID-74'!B60,'ID-77'!B60)</f>
        <v>1106.0444433081782</v>
      </c>
      <c r="C53" s="1">
        <f>STDEV('ID-23'!B60,'ID-25'!B60,'ID-66'!B60)</f>
        <v>858.37172662306239</v>
      </c>
      <c r="E53" s="1">
        <v>6.125</v>
      </c>
      <c r="F53" s="1">
        <f>STDEV('ID-41'!B60,'ID-52'!B60,'ID-64'!B60,'ID-74'!B60,'ID-77'!B60)/SQRT('Sample number'!$C$4)</f>
        <v>494.63811227459973</v>
      </c>
      <c r="G53" s="1">
        <f>STDEV('ID-23'!B60,'ID-25'!B60,'ID-66'!B60)/SQRT('Sample number'!$F$4)</f>
        <v>495.58114743058894</v>
      </c>
    </row>
    <row r="54" spans="1:7" x14ac:dyDescent="0.25">
      <c r="A54" s="1">
        <v>6.25</v>
      </c>
      <c r="B54" s="1">
        <f>STDEV('ID-41'!B61,'ID-52'!B61,'ID-64'!B61,'ID-74'!B61,'ID-77'!B61)</f>
        <v>1104.3573871793922</v>
      </c>
      <c r="C54" s="1">
        <f>STDEV('ID-23'!B61,'ID-25'!B61,'ID-66'!B61)</f>
        <v>781.74918976646472</v>
      </c>
      <c r="E54" s="1">
        <v>6.25</v>
      </c>
      <c r="F54" s="1">
        <f>STDEV('ID-41'!B61,'ID-52'!B61,'ID-64'!B61,'ID-74'!B61,'ID-77'!B61)/SQRT('Sample number'!$C$4)</f>
        <v>493.88363783743512</v>
      </c>
      <c r="G54" s="1">
        <f>STDEV('ID-23'!B61,'ID-25'!B61,'ID-66'!B61)/SQRT('Sample number'!$F$4)</f>
        <v>451.34310515044029</v>
      </c>
    </row>
    <row r="55" spans="1:7" x14ac:dyDescent="0.25">
      <c r="A55" s="1">
        <v>6.375</v>
      </c>
      <c r="B55" s="1">
        <f>STDEV('ID-41'!B62,'ID-52'!B62,'ID-64'!B62,'ID-74'!B62,'ID-77'!B62)</f>
        <v>1110.5394231986168</v>
      </c>
      <c r="C55" s="1">
        <f>STDEV('ID-23'!B62,'ID-25'!B62,'ID-66'!B62)</f>
        <v>756.9208024145272</v>
      </c>
      <c r="E55" s="1">
        <v>6.375</v>
      </c>
      <c r="F55" s="1">
        <f>STDEV('ID-41'!B62,'ID-52'!B62,'ID-64'!B62,'ID-74'!B62,'ID-77'!B62)/SQRT('Sample number'!$C$4)</f>
        <v>496.64832839310276</v>
      </c>
      <c r="G55" s="1">
        <f>STDEV('ID-23'!B62,'ID-25'!B62,'ID-66'!B62)/SQRT('Sample number'!$F$4)</f>
        <v>437.00842902925484</v>
      </c>
    </row>
    <row r="56" spans="1:7" x14ac:dyDescent="0.25">
      <c r="A56" s="1">
        <v>6.5</v>
      </c>
      <c r="B56" s="1">
        <f>STDEV('ID-41'!B63,'ID-52'!B63,'ID-64'!B63,'ID-74'!B63,'ID-77'!B63)</f>
        <v>1119.4686958848531</v>
      </c>
      <c r="C56" s="1">
        <f>STDEV('ID-23'!B63,'ID-25'!B63,'ID-66'!B63)</f>
        <v>785.90188490800335</v>
      </c>
      <c r="E56" s="1">
        <v>6.5</v>
      </c>
      <c r="F56" s="1">
        <f>STDEV('ID-41'!B63,'ID-52'!B63,'ID-64'!B63,'ID-74'!B63,'ID-77'!B63)/SQRT('Sample number'!$C$4)</f>
        <v>500.64162053631412</v>
      </c>
      <c r="G56" s="1">
        <f>STDEV('ID-23'!B63,'ID-25'!B63,'ID-66'!B63)/SQRT('Sample number'!$F$4)</f>
        <v>453.74066480827003</v>
      </c>
    </row>
    <row r="57" spans="1:7" x14ac:dyDescent="0.25">
      <c r="A57" s="1">
        <v>6.625</v>
      </c>
      <c r="B57" s="1">
        <f>STDEV('ID-41'!B64,'ID-52'!B64,'ID-64'!B64,'ID-74'!B64,'ID-77'!B64)</f>
        <v>1118.1088695277081</v>
      </c>
      <c r="C57" s="1">
        <f>STDEV('ID-23'!B64,'ID-25'!B64,'ID-66'!B64)</f>
        <v>788.26100483701123</v>
      </c>
      <c r="E57" s="1">
        <v>6.625</v>
      </c>
      <c r="F57" s="1">
        <f>STDEV('ID-41'!B64,'ID-52'!B64,'ID-64'!B64,'ID-74'!B64,'ID-77'!B64)/SQRT('Sample number'!$C$4)</f>
        <v>500.03348770187966</v>
      </c>
      <c r="G57" s="1">
        <f>STDEV('ID-23'!B64,'ID-25'!B64,'ID-66'!B64)/SQRT('Sample number'!$F$4)</f>
        <v>455.10270333433334</v>
      </c>
    </row>
    <row r="58" spans="1:7" x14ac:dyDescent="0.25">
      <c r="A58" s="1">
        <v>6.75</v>
      </c>
      <c r="B58" s="1">
        <f>STDEV('ID-41'!B65,'ID-52'!B65,'ID-64'!B65,'ID-74'!B65,'ID-77'!B65)</f>
        <v>1116.157846661298</v>
      </c>
      <c r="C58" s="1">
        <f>STDEV('ID-23'!B65,'ID-25'!B65,'ID-66'!B65)</f>
        <v>790.6433120295568</v>
      </c>
      <c r="E58" s="1">
        <v>6.75</v>
      </c>
      <c r="F58" s="1">
        <f>STDEV('ID-41'!B65,'ID-52'!B65,'ID-64'!B65,'ID-74'!B65,'ID-77'!B65)/SQRT('Sample number'!$C$4)</f>
        <v>499.16096375088978</v>
      </c>
      <c r="G58" s="1">
        <f>STDEV('ID-23'!B65,'ID-25'!B65,'ID-66'!B65)/SQRT('Sample number'!$F$4)</f>
        <v>456.47812903324194</v>
      </c>
    </row>
    <row r="59" spans="1:7" x14ac:dyDescent="0.25">
      <c r="A59" s="1">
        <v>6.875</v>
      </c>
      <c r="B59" s="1">
        <f>STDEV('ID-41'!B66,'ID-52'!B66,'ID-64'!B66,'ID-74'!B66,'ID-77'!B66)</f>
        <v>1118.0998244417758</v>
      </c>
      <c r="C59" s="1">
        <f>STDEV('ID-23'!B66,'ID-25'!B66,'ID-66'!B66)</f>
        <v>754.5199502404738</v>
      </c>
      <c r="E59" s="1">
        <v>6.875</v>
      </c>
      <c r="F59" s="1">
        <f>STDEV('ID-41'!B66,'ID-52'!B66,'ID-64'!B66,'ID-74'!B66,'ID-77'!B66)/SQRT('Sample number'!$C$4)</f>
        <v>500.02944261647826</v>
      </c>
      <c r="G59" s="1">
        <f>STDEV('ID-23'!B66,'ID-25'!B66,'ID-66'!B66)/SQRT('Sample number'!$F$4)</f>
        <v>435.6222963802806</v>
      </c>
    </row>
    <row r="60" spans="1:7" x14ac:dyDescent="0.25">
      <c r="A60" s="1">
        <v>7</v>
      </c>
      <c r="B60" s="1">
        <f>STDEV('ID-41'!B67,'ID-52'!B67,'ID-64'!B67,'ID-74'!B67,'ID-77'!B67)</f>
        <v>1078.148172790701</v>
      </c>
      <c r="C60" s="1">
        <f>STDEV('ID-23'!B67,'ID-25'!B67,'ID-66'!B67)</f>
        <v>767.42067288887642</v>
      </c>
      <c r="E60" s="1">
        <v>7</v>
      </c>
      <c r="F60" s="1">
        <f>STDEV('ID-41'!B67,'ID-52'!B67,'ID-64'!B67,'ID-74'!B67,'ID-77'!B67)/SQRT('Sample number'!$C$4)</f>
        <v>482.1625208354393</v>
      </c>
      <c r="G60" s="1">
        <f>STDEV('ID-23'!B67,'ID-25'!B67,'ID-66'!B67)/SQRT('Sample number'!$F$4)</f>
        <v>443.0705320740766</v>
      </c>
    </row>
    <row r="61" spans="1:7" x14ac:dyDescent="0.25">
      <c r="A61" s="1">
        <v>7.125</v>
      </c>
      <c r="B61" s="1">
        <f>STDEV('ID-41'!B68,'ID-52'!B68,'ID-64'!B68,'ID-74'!B68,'ID-77'!B68)</f>
        <v>1076.1391815606605</v>
      </c>
      <c r="C61" s="1">
        <f>STDEV('ID-23'!B68,'ID-25'!B68,'ID-66'!B68)</f>
        <v>778.13180502868124</v>
      </c>
      <c r="E61" s="1">
        <v>7.125</v>
      </c>
      <c r="F61" s="1">
        <f>STDEV('ID-41'!B68,'ID-52'!B68,'ID-64'!B68,'ID-74'!B68,'ID-77'!B68)/SQRT('Sample number'!$C$4)</f>
        <v>481.26407264412501</v>
      </c>
      <c r="G61" s="1">
        <f>STDEV('ID-23'!B68,'ID-25'!B68,'ID-66'!B68)/SQRT('Sample number'!$F$4)</f>
        <v>449.25460709831856</v>
      </c>
    </row>
    <row r="62" spans="1:7" x14ac:dyDescent="0.25">
      <c r="A62" s="1">
        <v>7.25</v>
      </c>
      <c r="B62" s="1">
        <f>STDEV('ID-41'!B69,'ID-52'!B69,'ID-64'!B69,'ID-74'!B69,'ID-77'!B69)</f>
        <v>1059.0639837260619</v>
      </c>
      <c r="C62" s="1">
        <f>STDEV('ID-23'!B69,'ID-25'!B69,'ID-66'!B69)</f>
        <v>815.72244132473065</v>
      </c>
      <c r="E62" s="1">
        <v>7.25</v>
      </c>
      <c r="F62" s="1">
        <f>STDEV('ID-41'!B69,'ID-52'!B69,'ID-64'!B69,'ID-74'!B69,'ID-77'!B69)/SQRT('Sample number'!$C$4)</f>
        <v>473.62781202664104</v>
      </c>
      <c r="G62" s="1">
        <f>STDEV('ID-23'!B69,'ID-25'!B69,'ID-66'!B69)/SQRT('Sample number'!$F$4)</f>
        <v>470.95757108285198</v>
      </c>
    </row>
    <row r="63" spans="1:7" x14ac:dyDescent="0.25">
      <c r="A63" s="1">
        <v>7.375</v>
      </c>
      <c r="B63" s="1">
        <f>STDEV('ID-41'!B70,'ID-52'!B70,'ID-64'!B70,'ID-74'!B70,'ID-77'!B70)</f>
        <v>1033.524483521222</v>
      </c>
      <c r="C63" s="1">
        <f>STDEV('ID-23'!B70,'ID-25'!B70,'ID-66'!B70)</f>
        <v>859.32925052346025</v>
      </c>
      <c r="E63" s="1">
        <v>7.375</v>
      </c>
      <c r="F63" s="1">
        <f>STDEV('ID-41'!B70,'ID-52'!B70,'ID-64'!B70,'ID-74'!B70,'ID-77'!B70)/SQRT('Sample number'!$C$4)</f>
        <v>462.20620031276269</v>
      </c>
      <c r="G63" s="1">
        <f>STDEV('ID-23'!B70,'ID-25'!B70,'ID-66'!B70)/SQRT('Sample number'!$F$4)</f>
        <v>496.13397411223917</v>
      </c>
    </row>
    <row r="64" spans="1:7" x14ac:dyDescent="0.25">
      <c r="A64" s="1">
        <v>7.5</v>
      </c>
      <c r="B64" s="1">
        <f>STDEV('ID-41'!B71,'ID-52'!B71,'ID-64'!B71,'ID-74'!B71,'ID-77'!B71)</f>
        <v>1017.5680379102964</v>
      </c>
      <c r="C64" s="1">
        <f>STDEV('ID-23'!B71,'ID-25'!B71,'ID-66'!B71)</f>
        <v>848.35095666960694</v>
      </c>
      <c r="E64" s="1">
        <v>7.5</v>
      </c>
      <c r="F64" s="1">
        <f>STDEV('ID-41'!B71,'ID-52'!B71,'ID-64'!B71,'ID-74'!B71,'ID-77'!B71)/SQRT('Sample number'!$C$4)</f>
        <v>455.07026089970117</v>
      </c>
      <c r="G64" s="1">
        <f>STDEV('ID-23'!B71,'ID-25'!B71,'ID-66'!B71)/SQRT('Sample number'!$F$4)</f>
        <v>489.79565320047413</v>
      </c>
    </row>
    <row r="65" spans="1:7" x14ac:dyDescent="0.25">
      <c r="A65" s="1">
        <v>7.625</v>
      </c>
      <c r="B65" s="1">
        <f>STDEV('ID-41'!B72,'ID-52'!B72,'ID-64'!B72,'ID-74'!B72,'ID-77'!B72)</f>
        <v>1016.0441138201736</v>
      </c>
      <c r="C65" s="1">
        <f>STDEV('ID-23'!B72,'ID-25'!B72,'ID-66'!B72)</f>
        <v>899.69912794138816</v>
      </c>
      <c r="E65" s="1">
        <v>7.625</v>
      </c>
      <c r="F65" s="1">
        <f>STDEV('ID-41'!B72,'ID-52'!B72,'ID-64'!B72,'ID-74'!B72,'ID-77'!B72)/SQRT('Sample number'!$C$4)</f>
        <v>454.38874132808832</v>
      </c>
      <c r="G65" s="1">
        <f>STDEV('ID-23'!B72,'ID-25'!B72,'ID-66'!B72)/SQRT('Sample number'!$F$4)</f>
        <v>519.44153370663207</v>
      </c>
    </row>
    <row r="66" spans="1:7" x14ac:dyDescent="0.25">
      <c r="A66" s="1">
        <v>7.75</v>
      </c>
      <c r="B66" s="1">
        <f>STDEV('ID-41'!B73,'ID-52'!B73,'ID-64'!B73,'ID-74'!B73,'ID-77'!B73)</f>
        <v>986.28785688674998</v>
      </c>
      <c r="C66" s="1">
        <f>STDEV('ID-23'!B73,'ID-25'!B73,'ID-66'!B73)</f>
        <v>907.19687714697091</v>
      </c>
      <c r="E66" s="1">
        <v>7.75</v>
      </c>
      <c r="F66" s="1">
        <f>STDEV('ID-41'!B73,'ID-52'!B73,'ID-64'!B73,'ID-74'!B73,'ID-77'!B73)/SQRT('Sample number'!$C$4)</f>
        <v>441.0813386762714</v>
      </c>
      <c r="G66" s="1">
        <f>STDEV('ID-23'!B73,'ID-25'!B73,'ID-66'!B73)/SQRT('Sample number'!$F$4)</f>
        <v>523.77036122879156</v>
      </c>
    </row>
    <row r="67" spans="1:7" x14ac:dyDescent="0.25">
      <c r="A67" s="1">
        <v>7.875</v>
      </c>
      <c r="B67" s="1">
        <f>STDEV('ID-41'!B74,'ID-52'!B74,'ID-64'!B74,'ID-74'!B74,'ID-77'!B74)</f>
        <v>1000.1261756421644</v>
      </c>
      <c r="C67" s="1">
        <f>STDEV('ID-23'!B74,'ID-25'!B74,'ID-66'!B74)</f>
        <v>914.8630300936785</v>
      </c>
      <c r="E67" s="1">
        <v>7.875</v>
      </c>
      <c r="F67" s="1">
        <f>STDEV('ID-41'!B74,'ID-52'!B74,'ID-64'!B74,'ID-74'!B74,'ID-77'!B74)/SQRT('Sample number'!$C$4)</f>
        <v>447.27002296255478</v>
      </c>
      <c r="G67" s="1">
        <f>STDEV('ID-23'!B74,'ID-25'!B74,'ID-66'!B74)/SQRT('Sample number'!$F$4)</f>
        <v>528.19641669622206</v>
      </c>
    </row>
    <row r="68" spans="1:7" x14ac:dyDescent="0.25">
      <c r="A68" s="1">
        <v>8</v>
      </c>
      <c r="B68" s="1">
        <f>STDEV('ID-41'!B75,'ID-52'!B75,'ID-64'!B75,'ID-74'!B75,'ID-77'!B75)</f>
        <v>987.37133516299116</v>
      </c>
      <c r="C68" s="1">
        <f>STDEV('ID-23'!B75,'ID-25'!B75,'ID-66'!B75)</f>
        <v>931.26229723144229</v>
      </c>
      <c r="E68" s="1">
        <v>8</v>
      </c>
      <c r="F68" s="1">
        <f>STDEV('ID-41'!B75,'ID-52'!B75,'ID-64'!B75,'ID-74'!B75,'ID-77'!B75)/SQRT('Sample number'!$C$4)</f>
        <v>441.56588489183531</v>
      </c>
      <c r="G68" s="1">
        <f>STDEV('ID-23'!B75,'ID-25'!B75,'ID-66'!B75)/SQRT('Sample number'!$F$4)</f>
        <v>537.66453799272256</v>
      </c>
    </row>
    <row r="69" spans="1:7" x14ac:dyDescent="0.25">
      <c r="A69" s="1">
        <v>8.125</v>
      </c>
      <c r="B69" s="1">
        <f>STDEV('ID-41'!B76,'ID-52'!B76,'ID-64'!B76,'ID-74'!B76,'ID-77'!B76)</f>
        <v>992.29578601869252</v>
      </c>
      <c r="C69" s="1">
        <f>STDEV('ID-23'!B76,'ID-25'!B76,'ID-66'!B76)</f>
        <v>947.855234290981</v>
      </c>
      <c r="E69" s="1">
        <v>8.125</v>
      </c>
      <c r="F69" s="1">
        <f>STDEV('ID-41'!B76,'ID-52'!B76,'ID-64'!B76,'ID-74'!B76,'ID-77'!B76)/SQRT('Sample number'!$C$4)</f>
        <v>443.76816626487636</v>
      </c>
      <c r="G69" s="1">
        <f>STDEV('ID-23'!B76,'ID-25'!B76,'ID-66'!B76)/SQRT('Sample number'!$F$4)</f>
        <v>547.24447467069376</v>
      </c>
    </row>
    <row r="70" spans="1:7" x14ac:dyDescent="0.25">
      <c r="A70" s="1">
        <v>8.25</v>
      </c>
      <c r="B70" s="1">
        <f>STDEV('ID-41'!B77,'ID-52'!B77,'ID-64'!B77,'ID-74'!B77,'ID-77'!B77)</f>
        <v>997.70629223941171</v>
      </c>
      <c r="C70" s="1">
        <f>STDEV('ID-23'!B77,'ID-25'!B77,'ID-66'!B77)</f>
        <v>964.02421755720309</v>
      </c>
      <c r="E70" s="1">
        <v>8.25</v>
      </c>
      <c r="F70" s="1">
        <f>STDEV('ID-41'!B77,'ID-52'!B77,'ID-64'!B77,'ID-74'!B77,'ID-77'!B77)/SQRT('Sample number'!$C$4)</f>
        <v>446.18781820531905</v>
      </c>
      <c r="G70" s="1">
        <f>STDEV('ID-23'!B77,'ID-25'!B77,'ID-66'!B77)/SQRT('Sample number'!$F$4)</f>
        <v>556.57964151196961</v>
      </c>
    </row>
    <row r="71" spans="1:7" x14ac:dyDescent="0.25">
      <c r="A71" s="1">
        <v>8.375</v>
      </c>
      <c r="B71" s="1">
        <f>STDEV('ID-41'!B78,'ID-52'!B78,'ID-64'!B78,'ID-74'!B78,'ID-77'!B78)</f>
        <v>1023.1683413159844</v>
      </c>
      <c r="C71" s="1">
        <f>STDEV('ID-23'!B78,'ID-25'!B78,'ID-66'!B78)</f>
        <v>451.14555006124823</v>
      </c>
      <c r="E71" s="1">
        <v>8.375</v>
      </c>
      <c r="F71" s="1">
        <f>STDEV('ID-41'!B78,'ID-52'!B78,'ID-64'!B78,'ID-74'!B78,'ID-77'!B78)/SQRT('Sample number'!$C$4)</f>
        <v>457.57479272164954</v>
      </c>
      <c r="G71" s="1">
        <f>STDEV('ID-23'!B78,'ID-25'!B78,'ID-66'!B78)/SQRT('Sample number'!$F$4)</f>
        <v>260.46900477156345</v>
      </c>
    </row>
    <row r="72" spans="1:7" x14ac:dyDescent="0.25">
      <c r="A72" s="1">
        <v>8.5</v>
      </c>
      <c r="B72" s="1">
        <f>STDEV('ID-41'!B79,'ID-52'!B79,'ID-64'!B79,'ID-74'!B79,'ID-77'!B79)</f>
        <v>1043.0695668153137</v>
      </c>
      <c r="C72" s="1">
        <f>STDEV('ID-23'!B79,'ID-25'!B79,'ID-66'!B79)</f>
        <v>565.54435631616468</v>
      </c>
      <c r="E72" s="1">
        <v>8.5</v>
      </c>
      <c r="F72" s="1">
        <f>STDEV('ID-41'!B79,'ID-52'!B79,'ID-64'!B79,'ID-74'!B79,'ID-77'!B79)/SQRT('Sample number'!$C$4)</f>
        <v>466.47489133206005</v>
      </c>
      <c r="G72" s="1">
        <f>STDEV('ID-23'!B79,'ID-25'!B79,'ID-66'!B79)/SQRT('Sample number'!$F$4)</f>
        <v>326.51718635781134</v>
      </c>
    </row>
    <row r="73" spans="1:7" x14ac:dyDescent="0.25">
      <c r="A73" s="1">
        <v>8.625</v>
      </c>
      <c r="B73" s="1">
        <f>STDEV('ID-41'!B80,'ID-52'!B80,'ID-64'!B80,'ID-74'!B80,'ID-77'!B80)</f>
        <v>1037.5107310424246</v>
      </c>
      <c r="C73" s="1">
        <f>STDEV('ID-23'!B80,'ID-25'!B80,'ID-66'!B80)</f>
        <v>583.88024562903081</v>
      </c>
      <c r="E73" s="1">
        <v>8.625</v>
      </c>
      <c r="F73" s="1">
        <f>STDEV('ID-41'!B80,'ID-52'!B80,'ID-64'!B80,'ID-74'!B80,'ID-77'!B80)/SQRT('Sample number'!$C$4)</f>
        <v>463.98890439927249</v>
      </c>
      <c r="G73" s="1">
        <f>STDEV('ID-23'!B80,'ID-25'!B80,'ID-66'!B80)/SQRT('Sample number'!$F$4)</f>
        <v>337.10341698842575</v>
      </c>
    </row>
    <row r="74" spans="1:7" x14ac:dyDescent="0.25">
      <c r="A74" s="1">
        <v>8.75</v>
      </c>
      <c r="B74" s="1">
        <f>STDEV('ID-41'!B81,'ID-52'!B81,'ID-64'!B81,'ID-74'!B81,'ID-77'!B81)</f>
        <v>1059.2687014066889</v>
      </c>
      <c r="C74" s="1">
        <f>STDEV('ID-23'!B81,'ID-25'!B81,'ID-66'!B81)</f>
        <v>655.49734446760147</v>
      </c>
      <c r="E74" s="1">
        <v>8.75</v>
      </c>
      <c r="F74" s="1">
        <f>STDEV('ID-41'!B81,'ID-52'!B81,'ID-64'!B81,'ID-74'!B81,'ID-77'!B81)/SQRT('Sample number'!$C$4)</f>
        <v>473.71936455665667</v>
      </c>
      <c r="G74" s="1">
        <f>STDEV('ID-23'!B81,'ID-25'!B81,'ID-66'!B81)/SQRT('Sample number'!$F$4)</f>
        <v>378.45156828145457</v>
      </c>
    </row>
    <row r="75" spans="1:7" x14ac:dyDescent="0.25">
      <c r="A75" s="1">
        <v>8.875</v>
      </c>
      <c r="B75" s="1">
        <f>STDEV('ID-41'!B82,'ID-52'!B82,'ID-64'!B82,'ID-74'!B82,'ID-77'!B82)</f>
        <v>1044.5309953846706</v>
      </c>
      <c r="C75" s="1">
        <f>STDEV('ID-23'!B82,'ID-25'!B82,'ID-66'!B82)</f>
        <v>872.49769339253146</v>
      </c>
      <c r="E75" s="1">
        <v>8.875</v>
      </c>
      <c r="F75" s="1">
        <f>STDEV('ID-41'!B82,'ID-52'!B82,'ID-64'!B82,'ID-74'!B82,'ID-77'!B82)/SQRT('Sample number'!$C$4)</f>
        <v>467.1284620571285</v>
      </c>
      <c r="G75" s="1">
        <f>STDEV('ID-23'!B82,'ID-25'!B82,'ID-66'!B82)/SQRT('Sample number'!$F$4)</f>
        <v>503.73677814750562</v>
      </c>
    </row>
    <row r="76" spans="1:7" x14ac:dyDescent="0.25">
      <c r="A76" s="1">
        <v>9</v>
      </c>
      <c r="B76" s="1">
        <f>STDEV('ID-41'!B83,'ID-52'!B83,'ID-64'!B83,'ID-74'!B83,'ID-77'!B83)</f>
        <v>1053.9912347373825</v>
      </c>
      <c r="C76" s="1">
        <f>STDEV('ID-23'!B83,'ID-25'!B83,'ID-66'!B83)</f>
        <v>924.23814356914056</v>
      </c>
      <c r="E76" s="1">
        <v>9</v>
      </c>
      <c r="F76" s="1">
        <f>STDEV('ID-41'!B83,'ID-52'!B83,'ID-64'!B83,'ID-74'!B83,'ID-77'!B83)/SQRT('Sample number'!$C$4)</f>
        <v>471.35920971234498</v>
      </c>
      <c r="G76" s="1">
        <f>STDEV('ID-23'!B83,'ID-25'!B83,'ID-66'!B83)/SQRT('Sample number'!$F$4)</f>
        <v>533.60914098496335</v>
      </c>
    </row>
    <row r="77" spans="1:7" x14ac:dyDescent="0.25">
      <c r="A77" s="1">
        <v>9.125</v>
      </c>
      <c r="B77" s="1">
        <f>STDEV('ID-41'!B84,'ID-52'!B84,'ID-64'!B84,'ID-74'!B84,'ID-77'!B84)</f>
        <v>1039.5020731447003</v>
      </c>
      <c r="C77" s="1">
        <f>STDEV('ID-23'!B84,'ID-25'!B84,'ID-66'!B84)</f>
        <v>849.35339978373747</v>
      </c>
      <c r="E77" s="1">
        <v>9.125</v>
      </c>
      <c r="F77" s="1">
        <f>STDEV('ID-41'!B84,'ID-52'!B84,'ID-64'!B84,'ID-74'!B84,'ID-77'!B84)/SQRT('Sample number'!$C$4)</f>
        <v>464.87945966070163</v>
      </c>
      <c r="G77" s="1">
        <f>STDEV('ID-23'!B84,'ID-25'!B84,'ID-66'!B84)/SQRT('Sample number'!$F$4)</f>
        <v>490.3744140022647</v>
      </c>
    </row>
    <row r="78" spans="1:7" x14ac:dyDescent="0.25">
      <c r="A78" s="1">
        <v>9.25</v>
      </c>
      <c r="B78" s="1">
        <f>STDEV('ID-41'!B85,'ID-52'!B85,'ID-64'!B85,'ID-74'!B85,'ID-77'!B85)</f>
        <v>1009.6109432319261</v>
      </c>
      <c r="C78" s="1">
        <f>STDEV('ID-23'!B85,'ID-25'!B85,'ID-66'!B85)</f>
        <v>885.61278134758106</v>
      </c>
      <c r="E78" s="1">
        <v>9.25</v>
      </c>
      <c r="F78" s="1">
        <f>STDEV('ID-41'!B85,'ID-52'!B85,'ID-64'!B85,'ID-74'!B85,'ID-77'!B85)/SQRT('Sample number'!$C$4)</f>
        <v>451.51173997885354</v>
      </c>
      <c r="G78" s="1">
        <f>STDEV('ID-23'!B85,'ID-25'!B85,'ID-66'!B85)/SQRT('Sample number'!$F$4)</f>
        <v>511.30877770879914</v>
      </c>
    </row>
    <row r="79" spans="1:7" x14ac:dyDescent="0.25">
      <c r="A79" s="1">
        <v>9.375</v>
      </c>
      <c r="B79" s="1">
        <f>STDEV('ID-41'!B86,'ID-52'!B86,'ID-64'!B86,'ID-74'!B86,'ID-77'!B86)</f>
        <v>931.75681002661645</v>
      </c>
      <c r="C79" s="1">
        <f>STDEV('ID-23'!B86,'ID-25'!B86,'ID-66'!B86)</f>
        <v>864.12598106884059</v>
      </c>
      <c r="E79" s="1">
        <v>9.375</v>
      </c>
      <c r="F79" s="1">
        <f>STDEV('ID-41'!B86,'ID-52'!B86,'ID-64'!B86,'ID-74'!B86,'ID-77'!B86)/SQRT('Sample number'!$C$4)</f>
        <v>416.69431314357439</v>
      </c>
      <c r="G79" s="1">
        <f>STDEV('ID-23'!B86,'ID-25'!B86,'ID-66'!B86)/SQRT('Sample number'!$F$4)</f>
        <v>498.9033677838446</v>
      </c>
    </row>
    <row r="80" spans="1:7" x14ac:dyDescent="0.25">
      <c r="A80" s="1">
        <v>9.5</v>
      </c>
      <c r="B80" s="1">
        <f>STDEV('ID-41'!B87,'ID-52'!B87,'ID-64'!B87,'ID-74'!B87,'ID-77'!B87)</f>
        <v>897.87612749153277</v>
      </c>
      <c r="C80" s="1">
        <f>STDEV('ID-23'!B87,'ID-25'!B87,'ID-66'!B87)</f>
        <v>905.79463499027031</v>
      </c>
      <c r="E80" s="1">
        <v>9.5</v>
      </c>
      <c r="F80" s="1">
        <f>STDEV('ID-41'!B87,'ID-52'!B87,'ID-64'!B87,'ID-74'!B87,'ID-77'!B87)/SQRT('Sample number'!$C$4)</f>
        <v>401.54241128906699</v>
      </c>
      <c r="G80" s="1">
        <f>STDEV('ID-23'!B87,'ID-25'!B87,'ID-66'!B87)/SQRT('Sample number'!$F$4)</f>
        <v>522.96077634215146</v>
      </c>
    </row>
    <row r="81" spans="1:7" x14ac:dyDescent="0.25">
      <c r="A81" s="1">
        <v>9.625</v>
      </c>
      <c r="B81" s="1">
        <f>STDEV('ID-41'!B88,'ID-52'!B88,'ID-64'!B88,'ID-74'!B88,'ID-77'!B88)</f>
        <v>873.99474219112437</v>
      </c>
      <c r="C81" s="1">
        <f>STDEV('ID-23'!B88,'ID-25'!B88,'ID-66'!B88)</f>
        <v>962.16773691111655</v>
      </c>
      <c r="E81" s="1">
        <v>9.625</v>
      </c>
      <c r="F81" s="1">
        <f>STDEV('ID-41'!B88,'ID-52'!B88,'ID-64'!B88,'ID-74'!B88,'ID-77'!B88)/SQRT('Sample number'!$C$4)</f>
        <v>390.86233110335149</v>
      </c>
      <c r="G81" s="1">
        <f>STDEV('ID-23'!B88,'ID-25'!B88,'ID-66'!B88)/SQRT('Sample number'!$F$4)</f>
        <v>555.50780191120623</v>
      </c>
    </row>
    <row r="82" spans="1:7" x14ac:dyDescent="0.25">
      <c r="A82" s="1">
        <v>9.75</v>
      </c>
      <c r="B82" s="1">
        <f>STDEV('ID-41'!B89,'ID-52'!B89,'ID-64'!B89,'ID-74'!B89,'ID-77'!B89)</f>
        <v>864.84356333590813</v>
      </c>
      <c r="C82" s="1">
        <f>STDEV('ID-23'!B89,'ID-25'!B89,'ID-66'!B89)</f>
        <v>1003.6760890134127</v>
      </c>
      <c r="E82" s="1">
        <v>9.75</v>
      </c>
      <c r="F82" s="1">
        <f>STDEV('ID-41'!B89,'ID-52'!B89,'ID-64'!B89,'ID-74'!B89,'ID-77'!B89)/SQRT('Sample number'!$C$4)</f>
        <v>386.76979950444706</v>
      </c>
      <c r="G82" s="1">
        <f>STDEV('ID-23'!B89,'ID-25'!B89,'ID-66'!B89)/SQRT('Sample number'!$F$4)</f>
        <v>579.47266017108461</v>
      </c>
    </row>
    <row r="83" spans="1:7" x14ac:dyDescent="0.25">
      <c r="A83" s="1">
        <v>9.875</v>
      </c>
      <c r="B83" s="1">
        <f>STDEV('ID-41'!B90,'ID-52'!B90,'ID-64'!B90,'ID-74'!B90,'ID-77'!B90)</f>
        <v>848.7951722979999</v>
      </c>
      <c r="C83" s="1">
        <f>STDEV('ID-23'!B90,'ID-25'!B90,'ID-66'!B90)</f>
        <v>963.68839372481125</v>
      </c>
      <c r="E83" s="1">
        <v>9.875</v>
      </c>
      <c r="F83" s="1">
        <f>STDEV('ID-41'!B90,'ID-52'!B90,'ID-64'!B90,'ID-74'!B90,'ID-77'!B90)/SQRT('Sample number'!$C$4)</f>
        <v>379.5927408463948</v>
      </c>
      <c r="G83" s="1">
        <f>STDEV('ID-23'!B90,'ID-25'!B90,'ID-66'!B90)/SQRT('Sample number'!$F$4)</f>
        <v>556.38575353193789</v>
      </c>
    </row>
    <row r="84" spans="1:7" x14ac:dyDescent="0.25">
      <c r="A84" s="1">
        <v>10</v>
      </c>
      <c r="B84" s="1">
        <f>STDEV('ID-41'!B91,'ID-52'!B91,'ID-64'!B91,'ID-74'!B91,'ID-77'!B91)</f>
        <v>842.17352259356107</v>
      </c>
      <c r="C84" s="1">
        <f>STDEV('ID-23'!B91,'ID-25'!B91,'ID-66'!B91)</f>
        <v>950.44292873231336</v>
      </c>
      <c r="E84" s="1">
        <v>10</v>
      </c>
      <c r="F84" s="1">
        <f>STDEV('ID-41'!B91,'ID-52'!B91,'ID-64'!B91,'ID-74'!B91,'ID-77'!B91)/SQRT('Sample number'!$C$4)</f>
        <v>376.63144907393149</v>
      </c>
      <c r="G84" s="1">
        <f>STDEV('ID-23'!B91,'ID-25'!B91,'ID-66'!B91)/SQRT('Sample number'!$F$4)</f>
        <v>548.73848075297747</v>
      </c>
    </row>
    <row r="85" spans="1:7" x14ac:dyDescent="0.25">
      <c r="A85" s="1">
        <v>10.125</v>
      </c>
      <c r="B85" s="1">
        <f>STDEV('ID-41'!B92,'ID-52'!B92,'ID-64'!B92,'ID-74'!B92,'ID-77'!B92)</f>
        <v>834.80073972369405</v>
      </c>
      <c r="C85" s="1">
        <f>STDEV('ID-23'!B92,'ID-25'!B92,'ID-66'!B92)</f>
        <v>856.72310517776634</v>
      </c>
      <c r="E85" s="1">
        <v>10.125</v>
      </c>
      <c r="F85" s="1">
        <f>STDEV('ID-41'!B92,'ID-52'!B92,'ID-64'!B92,'ID-74'!B92,'ID-77'!B92)/SQRT('Sample number'!$C$4)</f>
        <v>373.33424033785775</v>
      </c>
      <c r="G85" s="1">
        <f>STDEV('ID-23'!B92,'ID-25'!B92,'ID-66'!B92)/SQRT('Sample number'!$F$4)</f>
        <v>494.62931539535549</v>
      </c>
    </row>
    <row r="86" spans="1:7" x14ac:dyDescent="0.25">
      <c r="A86" s="1">
        <v>10.25</v>
      </c>
      <c r="B86" s="1">
        <f>STDEV('ID-41'!B93,'ID-52'!B93,'ID-64'!B93,'ID-74'!B93,'ID-77'!B93)</f>
        <v>782.2454927630879</v>
      </c>
      <c r="C86" s="1">
        <f>STDEV('ID-23'!B93,'ID-25'!B93,'ID-66'!B93)</f>
        <v>877.21574014825569</v>
      </c>
      <c r="E86" s="1">
        <v>10.25</v>
      </c>
      <c r="F86" s="1">
        <f>STDEV('ID-41'!B93,'ID-52'!B93,'ID-64'!B93,'ID-74'!B93,'ID-77'!B93)/SQRT('Sample number'!$C$4)</f>
        <v>349.83081938221687</v>
      </c>
      <c r="G86" s="1">
        <f>STDEV('ID-23'!B93,'ID-25'!B93,'ID-66'!B93)/SQRT('Sample number'!$F$4)</f>
        <v>506.46074371197227</v>
      </c>
    </row>
    <row r="87" spans="1:7" x14ac:dyDescent="0.25">
      <c r="A87" s="1">
        <v>10.375</v>
      </c>
      <c r="B87" s="1">
        <f>STDEV('ID-41'!B94,'ID-52'!B94,'ID-64'!B94,'ID-74'!B94,'ID-77'!B94)</f>
        <v>788.99694208253311</v>
      </c>
      <c r="C87" s="1">
        <f>STDEV('ID-23'!B94,'ID-25'!B94,'ID-66'!B94)</f>
        <v>864.53291655078124</v>
      </c>
      <c r="E87" s="1">
        <v>10.375</v>
      </c>
      <c r="F87" s="1">
        <f>STDEV('ID-41'!B94,'ID-52'!B94,'ID-64'!B94,'ID-74'!B94,'ID-77'!B94)/SQRT('Sample number'!$C$4)</f>
        <v>352.85015930720169</v>
      </c>
      <c r="G87" s="1">
        <f>STDEV('ID-23'!B94,'ID-25'!B94,'ID-66'!B94)/SQRT('Sample number'!$F$4)</f>
        <v>499.13831209388582</v>
      </c>
    </row>
    <row r="88" spans="1:7" x14ac:dyDescent="0.25">
      <c r="A88" s="1">
        <v>10.5</v>
      </c>
      <c r="B88" s="1">
        <f>STDEV('ID-41'!B95,'ID-52'!B95,'ID-64'!B95,'ID-74'!B95,'ID-77'!B95)</f>
        <v>793.19932101684253</v>
      </c>
      <c r="C88" s="1">
        <f>STDEV('ID-23'!B95,'ID-25'!B95,'ID-66'!B95)</f>
        <v>800.33183014085614</v>
      </c>
      <c r="E88" s="1">
        <v>10.5</v>
      </c>
      <c r="F88" s="1">
        <f>STDEV('ID-41'!B95,'ID-52'!B95,'ID-64'!B95,'ID-74'!B95,'ID-77'!B95)/SQRT('Sample number'!$C$4)</f>
        <v>354.72952030006746</v>
      </c>
      <c r="G88" s="1">
        <f>STDEV('ID-23'!B95,'ID-25'!B95,'ID-66'!B95)/SQRT('Sample number'!$F$4)</f>
        <v>462.07179757284916</v>
      </c>
    </row>
    <row r="89" spans="1:7" x14ac:dyDescent="0.25">
      <c r="A89" s="1">
        <v>10.625</v>
      </c>
      <c r="B89" s="1">
        <f>STDEV('ID-41'!B96,'ID-52'!B96,'ID-64'!B96,'ID-74'!B96,'ID-77'!B96)</f>
        <v>797.20131066135946</v>
      </c>
      <c r="C89" s="1">
        <f>STDEV('ID-23'!B96,'ID-25'!B96,'ID-66'!B96)</f>
        <v>819.3951860578635</v>
      </c>
      <c r="E89" s="1">
        <v>10.625</v>
      </c>
      <c r="F89" s="1">
        <f>STDEV('ID-41'!B96,'ID-52'!B96,'ID-64'!B96,'ID-74'!B96,'ID-77'!B96)/SQRT('Sample number'!$C$4)</f>
        <v>356.51926447814549</v>
      </c>
      <c r="G89" s="1">
        <f>STDEV('ID-23'!B96,'ID-25'!B96,'ID-66'!B96)/SQRT('Sample number'!$F$4)</f>
        <v>473.07803124319099</v>
      </c>
    </row>
    <row r="90" spans="1:7" x14ac:dyDescent="0.25">
      <c r="A90" s="1">
        <v>10.75</v>
      </c>
      <c r="B90" s="1">
        <f>STDEV('ID-41'!B97,'ID-52'!B97,'ID-64'!B97,'ID-74'!B97,'ID-77'!B97)</f>
        <v>802.0030536691346</v>
      </c>
      <c r="C90" s="1">
        <f>STDEV('ID-23'!B97,'ID-25'!B97,'ID-66'!B97)</f>
        <v>772.22199184422198</v>
      </c>
      <c r="E90" s="1">
        <v>10.75</v>
      </c>
      <c r="F90" s="1">
        <f>STDEV('ID-41'!B97,'ID-52'!B97,'ID-64'!B97,'ID-74'!B97,'ID-77'!B97)/SQRT('Sample number'!$C$4)</f>
        <v>358.6666692333194</v>
      </c>
      <c r="G90" s="1">
        <f>STDEV('ID-23'!B97,'ID-25'!B97,'ID-66'!B97)/SQRT('Sample number'!$F$4)</f>
        <v>445.8425748654106</v>
      </c>
    </row>
    <row r="91" spans="1:7" x14ac:dyDescent="0.25">
      <c r="A91" s="1">
        <v>10.875</v>
      </c>
      <c r="B91" s="1">
        <f>STDEV('ID-41'!B98,'ID-52'!B98,'ID-64'!B98,'ID-74'!B98,'ID-77'!B98)</f>
        <v>780.11646220734019</v>
      </c>
      <c r="C91" s="1">
        <f>STDEV('ID-23'!B98,'ID-25'!B98,'ID-66'!B98)</f>
        <v>830.44934566677341</v>
      </c>
      <c r="E91" s="1">
        <v>10.875</v>
      </c>
      <c r="F91" s="1">
        <f>STDEV('ID-41'!B98,'ID-52'!B98,'ID-64'!B98,'ID-74'!B98,'ID-77'!B98)/SQRT('Sample number'!$C$4)</f>
        <v>348.87868797245164</v>
      </c>
      <c r="G91" s="1">
        <f>STDEV('ID-23'!B98,'ID-25'!B98,'ID-66'!B98)/SQRT('Sample number'!$F$4)</f>
        <v>479.46015326906024</v>
      </c>
    </row>
    <row r="92" spans="1:7" x14ac:dyDescent="0.25">
      <c r="A92" s="1">
        <v>11</v>
      </c>
      <c r="B92" s="1">
        <f>STDEV('ID-41'!B99,'ID-52'!B99,'ID-64'!B99,'ID-74'!B99,'ID-77'!B99)</f>
        <v>794.02061317118603</v>
      </c>
      <c r="C92" s="1">
        <f>STDEV('ID-23'!B99,'ID-25'!B99,'ID-66'!B99)</f>
        <v>856.87819165176484</v>
      </c>
      <c r="E92" s="1">
        <v>11</v>
      </c>
      <c r="F92" s="1">
        <f>STDEV('ID-41'!B99,'ID-52'!B99,'ID-64'!B99,'ID-74'!B99,'ID-77'!B99)/SQRT('Sample number'!$C$4)</f>
        <v>355.09681331736732</v>
      </c>
      <c r="G92" s="1">
        <f>STDEV('ID-23'!B99,'ID-25'!B99,'ID-66'!B99)/SQRT('Sample number'!$F$4)</f>
        <v>494.71885461286621</v>
      </c>
    </row>
    <row r="93" spans="1:7" x14ac:dyDescent="0.25">
      <c r="A93" s="1">
        <v>11.125</v>
      </c>
      <c r="B93" s="1">
        <f>STDEV('ID-41'!B100,'ID-52'!B100,'ID-64'!B100,'ID-74'!B100,'ID-77'!B100)</f>
        <v>845.32417308956269</v>
      </c>
      <c r="C93" s="1">
        <f>STDEV('ID-23'!B100,'ID-25'!B100,'ID-66'!B100)</f>
        <v>865.42376879682911</v>
      </c>
      <c r="E93" s="1">
        <v>11.125</v>
      </c>
      <c r="F93" s="1">
        <f>STDEV('ID-41'!B100,'ID-52'!B100,'ID-64'!B100,'ID-74'!B100,'ID-77'!B100)/SQRT('Sample number'!$C$4)</f>
        <v>378.04046281041212</v>
      </c>
      <c r="G93" s="1">
        <f>STDEV('ID-23'!B100,'ID-25'!B100,'ID-66'!B100)/SQRT('Sample number'!$F$4)</f>
        <v>499.65264587794974</v>
      </c>
    </row>
    <row r="94" spans="1:7" x14ac:dyDescent="0.25">
      <c r="A94" s="1">
        <v>11.25</v>
      </c>
      <c r="B94" s="1">
        <f>STDEV('ID-41'!B101,'ID-52'!B101,'ID-64'!B101,'ID-74'!B101,'ID-77'!B101)</f>
        <v>829.84703803173636</v>
      </c>
      <c r="C94" s="1">
        <f>STDEV('ID-23'!B101,'ID-25'!B101,'ID-66'!B101)</f>
        <v>907.76560069834773</v>
      </c>
      <c r="E94" s="1">
        <v>11.25</v>
      </c>
      <c r="F94" s="1">
        <f>STDEV('ID-41'!B101,'ID-52'!B101,'ID-64'!B101,'ID-74'!B101,'ID-77'!B101)/SQRT('Sample number'!$C$4)</f>
        <v>371.11887759316312</v>
      </c>
      <c r="G94" s="1">
        <f>STDEV('ID-23'!B101,'ID-25'!B101,'ID-66'!B101)/SQRT('Sample number'!$F$4)</f>
        <v>524.0987139242734</v>
      </c>
    </row>
    <row r="95" spans="1:7" x14ac:dyDescent="0.25">
      <c r="A95" s="1">
        <v>11.375</v>
      </c>
      <c r="B95" s="1">
        <f>STDEV('ID-41'!B102,'ID-52'!B102,'ID-64'!B102,'ID-74'!B102,'ID-77'!B102)</f>
        <v>819.31956225931583</v>
      </c>
      <c r="C95" s="1">
        <f>STDEV('ID-23'!B102,'ID-25'!B102,'ID-66'!B102)</f>
        <v>836.20616985447998</v>
      </c>
      <c r="E95" s="1">
        <v>11.375</v>
      </c>
      <c r="F95" s="1">
        <f>STDEV('ID-41'!B102,'ID-52'!B102,'ID-64'!B102,'ID-74'!B102,'ID-77'!B102)/SQRT('Sample number'!$C$4)</f>
        <v>366.41084730144024</v>
      </c>
      <c r="G95" s="1">
        <f>STDEV('ID-23'!B102,'ID-25'!B102,'ID-66'!B102)/SQRT('Sample number'!$F$4)</f>
        <v>482.78385726350996</v>
      </c>
    </row>
    <row r="96" spans="1:7" x14ac:dyDescent="0.25">
      <c r="A96" s="1">
        <v>11.5</v>
      </c>
      <c r="B96" s="1">
        <f>STDEV('ID-41'!B103,'ID-52'!B103,'ID-64'!B103,'ID-74'!B103,'ID-77'!B103)</f>
        <v>820.01597938314649</v>
      </c>
      <c r="C96" s="1">
        <f>STDEV('ID-23'!B103,'ID-25'!B103,'ID-66'!B103)</f>
        <v>811.79896166641299</v>
      </c>
      <c r="E96" s="1">
        <v>11.5</v>
      </c>
      <c r="F96" s="1">
        <f>STDEV('ID-41'!B103,'ID-52'!B103,'ID-64'!B103,'ID-74'!B103,'ID-77'!B103)/SQRT('Sample number'!$C$4)</f>
        <v>366.72229450735631</v>
      </c>
      <c r="G96" s="1">
        <f>STDEV('ID-23'!B103,'ID-25'!B103,'ID-66'!B103)/SQRT('Sample number'!$F$4)</f>
        <v>468.69234904596226</v>
      </c>
    </row>
    <row r="97" spans="1:7" x14ac:dyDescent="0.25">
      <c r="A97" s="1">
        <v>11.625</v>
      </c>
      <c r="B97" s="1">
        <f>STDEV('ID-41'!B104,'ID-52'!B104,'ID-64'!B104,'ID-74'!B104,'ID-77'!B104)</f>
        <v>826.86617596086512</v>
      </c>
      <c r="C97" s="1">
        <f>STDEV('ID-23'!B104,'ID-25'!B104,'ID-66'!B104)</f>
        <v>858.48175562725373</v>
      </c>
      <c r="E97" s="1">
        <v>11.625</v>
      </c>
      <c r="F97" s="1">
        <f>STDEV('ID-41'!B104,'ID-52'!B104,'ID-64'!B104,'ID-74'!B104,'ID-77'!B104)/SQRT('Sample number'!$C$4)</f>
        <v>369.78579554875938</v>
      </c>
      <c r="G97" s="1">
        <f>STDEV('ID-23'!B104,'ID-25'!B104,'ID-66'!B104)/SQRT('Sample number'!$F$4)</f>
        <v>495.64467270577751</v>
      </c>
    </row>
    <row r="98" spans="1:7" x14ac:dyDescent="0.25">
      <c r="A98" s="1">
        <v>11.75</v>
      </c>
      <c r="B98" s="1">
        <f>STDEV('ID-41'!B105,'ID-52'!B105,'ID-64'!B105,'ID-74'!B105,'ID-77'!B105)</f>
        <v>851.26112104515926</v>
      </c>
      <c r="C98" s="1">
        <f>STDEV('ID-23'!B105,'ID-25'!B105,'ID-66'!B105)</f>
        <v>818.26151312599097</v>
      </c>
      <c r="E98" s="1">
        <v>11.75</v>
      </c>
      <c r="F98" s="1">
        <f>STDEV('ID-41'!B105,'ID-52'!B105,'ID-64'!B105,'ID-74'!B105,'ID-77'!B105)/SQRT('Sample number'!$C$4)</f>
        <v>380.69554665193056</v>
      </c>
      <c r="G98" s="1">
        <f>STDEV('ID-23'!B105,'ID-25'!B105,'ID-66'!B105)/SQRT('Sample number'!$F$4)</f>
        <v>472.42350487080142</v>
      </c>
    </row>
    <row r="99" spans="1:7" x14ac:dyDescent="0.25">
      <c r="A99" s="1">
        <v>11.875</v>
      </c>
      <c r="B99" s="1">
        <f>STDEV('ID-41'!B106,'ID-52'!B106,'ID-64'!B106,'ID-74'!B106,'ID-77'!B106)</f>
        <v>859.3792094461711</v>
      </c>
      <c r="C99" s="1">
        <f>STDEV('ID-23'!B106,'ID-25'!B106,'ID-66'!B106)</f>
        <v>927.53656642042188</v>
      </c>
      <c r="E99" s="1">
        <v>11.875</v>
      </c>
      <c r="F99" s="1">
        <f>STDEV('ID-41'!B106,'ID-52'!B106,'ID-64'!B106,'ID-74'!B106,'ID-77'!B106)/SQRT('Sample number'!$C$4)</f>
        <v>384.3260661543336</v>
      </c>
      <c r="G99" s="1">
        <f>STDEV('ID-23'!B106,'ID-25'!B106,'ID-66'!B106)/SQRT('Sample number'!$F$4)</f>
        <v>535.51348630605185</v>
      </c>
    </row>
    <row r="100" spans="1:7" x14ac:dyDescent="0.25">
      <c r="A100" s="1">
        <v>12</v>
      </c>
      <c r="B100" s="1">
        <f>STDEV('ID-41'!B107,'ID-52'!B107,'ID-64'!B107,'ID-74'!B107,'ID-77'!B107)</f>
        <v>863.17312064750854</v>
      </c>
      <c r="C100" s="1">
        <f>STDEV('ID-23'!B107,'ID-25'!B107,'ID-66'!B107)</f>
        <v>935.64053642484794</v>
      </c>
      <c r="E100" s="1">
        <v>12</v>
      </c>
      <c r="F100" s="1">
        <f>STDEV('ID-41'!B107,'ID-52'!B107,'ID-64'!B107,'ID-74'!B107,'ID-77'!B107)/SQRT('Sample number'!$C$4)</f>
        <v>386.02275482369123</v>
      </c>
      <c r="G100" s="1">
        <f>STDEV('ID-23'!B107,'ID-25'!B107,'ID-66'!B107)/SQRT('Sample number'!$F$4)</f>
        <v>540.19231556961188</v>
      </c>
    </row>
    <row r="101" spans="1:7" x14ac:dyDescent="0.25">
      <c r="A101" s="1">
        <v>12.125</v>
      </c>
      <c r="B101" s="1">
        <f>STDEV('ID-41'!B108,'ID-52'!B108,'ID-64'!B108,'ID-74'!B108,'ID-77'!B108)</f>
        <v>872.55237621393587</v>
      </c>
      <c r="C101" s="1">
        <f>STDEV('ID-23'!B108,'ID-25'!B108,'ID-66'!B108)</f>
        <v>869.92793108618696</v>
      </c>
      <c r="E101" s="1">
        <v>12.125</v>
      </c>
      <c r="F101" s="1">
        <f>STDEV('ID-41'!B108,'ID-52'!B108,'ID-64'!B108,'ID-74'!B108,'ID-77'!B108)/SQRT('Sample number'!$C$4)</f>
        <v>390.21728542866623</v>
      </c>
      <c r="G101" s="1">
        <f>STDEV('ID-23'!B108,'ID-25'!B108,'ID-66'!B108)/SQRT('Sample number'!$F$4)</f>
        <v>502.2531251881843</v>
      </c>
    </row>
    <row r="102" spans="1:7" x14ac:dyDescent="0.25">
      <c r="A102" s="1">
        <v>12.25</v>
      </c>
      <c r="B102" s="1">
        <f>STDEV('ID-41'!B109,'ID-52'!B109,'ID-64'!B109,'ID-74'!B109,'ID-77'!B109)</f>
        <v>890.3966592000146</v>
      </c>
      <c r="C102" s="1">
        <f>STDEV('ID-23'!B109,'ID-25'!B109,'ID-66'!B109)</f>
        <v>897.59753123627672</v>
      </c>
      <c r="E102" s="1">
        <v>12.25</v>
      </c>
      <c r="F102" s="1">
        <f>STDEV('ID-41'!B109,'ID-52'!B109,'ID-64'!B109,'ID-74'!B109,'ID-77'!B109)/SQRT('Sample number'!$C$4)</f>
        <v>398.19749138198921</v>
      </c>
      <c r="G102" s="1">
        <f>STDEV('ID-23'!B109,'ID-25'!B109,'ID-66'!B109)/SQRT('Sample number'!$F$4)</f>
        <v>518.22817628320797</v>
      </c>
    </row>
    <row r="103" spans="1:7" x14ac:dyDescent="0.25">
      <c r="A103" s="1">
        <v>12.375</v>
      </c>
      <c r="B103" s="1">
        <f>STDEV('ID-41'!B110,'ID-52'!B110,'ID-64'!B110,'ID-74'!B110,'ID-77'!B110)</f>
        <v>925.06364959660857</v>
      </c>
      <c r="C103" s="1">
        <f>STDEV('ID-23'!B110,'ID-25'!B110,'ID-66'!B110)</f>
        <v>884.66935404224284</v>
      </c>
      <c r="E103" s="1">
        <v>12.375</v>
      </c>
      <c r="F103" s="1">
        <f>STDEV('ID-41'!B110,'ID-52'!B110,'ID-64'!B110,'ID-74'!B110,'ID-77'!B110)/SQRT('Sample number'!$C$4)</f>
        <v>413.70104080241254</v>
      </c>
      <c r="G103" s="1">
        <f>STDEV('ID-23'!B110,'ID-25'!B110,'ID-66'!B110)/SQRT('Sample number'!$F$4)</f>
        <v>510.76408970010129</v>
      </c>
    </row>
    <row r="104" spans="1:7" x14ac:dyDescent="0.25">
      <c r="A104" s="1">
        <v>12.5</v>
      </c>
      <c r="B104" s="1">
        <f>STDEV('ID-41'!B111,'ID-52'!B111,'ID-64'!B111,'ID-74'!B111,'ID-77'!B111)</f>
        <v>986.52770485681765</v>
      </c>
      <c r="C104" s="1">
        <f>STDEV('ID-23'!B111,'ID-25'!B111,'ID-66'!B111)</f>
        <v>862.79903252363351</v>
      </c>
      <c r="E104" s="1">
        <v>12.5</v>
      </c>
      <c r="F104" s="1">
        <f>STDEV('ID-41'!B111,'ID-52'!B111,'ID-64'!B111,'ID-74'!B111,'ID-77'!B111)/SQRT('Sample number'!$C$4)</f>
        <v>441.1886019493387</v>
      </c>
      <c r="G104" s="1">
        <f>STDEV('ID-23'!B111,'ID-25'!B111,'ID-66'!B111)/SQRT('Sample number'!$F$4)</f>
        <v>498.13725368406853</v>
      </c>
    </row>
    <row r="105" spans="1:7" x14ac:dyDescent="0.25">
      <c r="A105" s="1">
        <v>12.625</v>
      </c>
      <c r="B105" s="1">
        <f>STDEV('ID-41'!B112,'ID-52'!B112,'ID-64'!B112,'ID-74'!B112,'ID-77'!B112)</f>
        <v>974.70089068776008</v>
      </c>
      <c r="C105" s="1">
        <f>STDEV('ID-23'!B112,'ID-25'!B112,'ID-66'!B112)</f>
        <v>698.94230133267297</v>
      </c>
      <c r="E105" s="1">
        <v>12.625</v>
      </c>
      <c r="F105" s="1">
        <f>STDEV('ID-41'!B112,'ID-52'!B112,'ID-64'!B112,'ID-74'!B112,'ID-77'!B112)/SQRT('Sample number'!$C$4)</f>
        <v>435.89948986148465</v>
      </c>
      <c r="G105" s="1">
        <f>STDEV('ID-23'!B112,'ID-25'!B112,'ID-66'!B112)/SQRT('Sample number'!$F$4)</f>
        <v>403.53452582243528</v>
      </c>
    </row>
    <row r="106" spans="1:7" x14ac:dyDescent="0.25">
      <c r="A106" s="1">
        <v>12.75</v>
      </c>
      <c r="B106" s="1">
        <f>STDEV('ID-41'!B113,'ID-52'!B113,'ID-64'!B113,'ID-74'!B113,'ID-77'!B113)</f>
        <v>969.47497088105877</v>
      </c>
      <c r="C106" s="1">
        <f>STDEV('ID-23'!B113,'ID-25'!B113,'ID-66'!B113)</f>
        <v>707.81069657881778</v>
      </c>
      <c r="E106" s="1">
        <v>12.75</v>
      </c>
      <c r="F106" s="1">
        <f>STDEV('ID-41'!B113,'ID-52'!B113,'ID-64'!B113,'ID-74'!B113,'ID-77'!B113)/SQRT('Sample number'!$C$4)</f>
        <v>433.56238747493529</v>
      </c>
      <c r="G106" s="1">
        <f>STDEV('ID-23'!B113,'ID-25'!B113,'ID-66'!B113)/SQRT('Sample number'!$F$4)</f>
        <v>408.65469620507702</v>
      </c>
    </row>
    <row r="107" spans="1:7" x14ac:dyDescent="0.25">
      <c r="A107" s="1">
        <v>12.875</v>
      </c>
      <c r="B107" s="1">
        <f>STDEV('ID-41'!B114,'ID-52'!B114,'ID-64'!B114,'ID-74'!B114,'ID-77'!B114)</f>
        <v>967.82634846891619</v>
      </c>
      <c r="C107" s="1">
        <f>STDEV('ID-23'!B114,'ID-25'!B114,'ID-66'!B114)</f>
        <v>658.97523020067979</v>
      </c>
      <c r="E107" s="1">
        <v>12.875</v>
      </c>
      <c r="F107" s="1">
        <f>STDEV('ID-41'!B114,'ID-52'!B114,'ID-64'!B114,'ID-74'!B114,'ID-77'!B114)/SQRT('Sample number'!$C$4)</f>
        <v>432.82510111837922</v>
      </c>
      <c r="G107" s="1">
        <f>STDEV('ID-23'!B114,'ID-25'!B114,'ID-66'!B114)/SQRT('Sample number'!$F$4)</f>
        <v>380.45952654565809</v>
      </c>
    </row>
    <row r="108" spans="1:7" x14ac:dyDescent="0.25">
      <c r="A108" s="1">
        <v>13</v>
      </c>
      <c r="B108" s="1">
        <f>STDEV('ID-41'!B115,'ID-52'!B115,'ID-64'!B115,'ID-74'!B115,'ID-77'!B115)</f>
        <v>971.85889165624292</v>
      </c>
      <c r="C108" s="1">
        <f>STDEV('ID-23'!B115,'ID-25'!B115,'ID-66'!B115)</f>
        <v>736.63675886934516</v>
      </c>
      <c r="E108" s="1">
        <v>13</v>
      </c>
      <c r="F108" s="1">
        <f>STDEV('ID-41'!B115,'ID-52'!B115,'ID-64'!B115,'ID-74'!B115,'ID-77'!B115)/SQRT('Sample number'!$C$4)</f>
        <v>434.62850925619244</v>
      </c>
      <c r="G108" s="1">
        <f>STDEV('ID-23'!B115,'ID-25'!B115,'ID-66'!B115)/SQRT('Sample number'!$F$4)</f>
        <v>425.29743102818992</v>
      </c>
    </row>
    <row r="109" spans="1:7" x14ac:dyDescent="0.25">
      <c r="A109" s="1">
        <v>13.125</v>
      </c>
      <c r="B109" s="1">
        <f>STDEV('ID-41'!B116,'ID-52'!B116,'ID-64'!B116,'ID-74'!B116,'ID-77'!B116)</f>
        <v>961.62285137966171</v>
      </c>
      <c r="C109" s="1">
        <f>STDEV('ID-23'!B116,'ID-25'!B116,'ID-66'!B116)</f>
        <v>745.60348798266637</v>
      </c>
      <c r="E109" s="1">
        <v>13.125</v>
      </c>
      <c r="F109" s="1">
        <f>STDEV('ID-41'!B116,'ID-52'!B116,'ID-64'!B116,'ID-74'!B116,'ID-77'!B116)/SQRT('Sample number'!$C$4)</f>
        <v>430.05081288042021</v>
      </c>
      <c r="G109" s="1">
        <f>STDEV('ID-23'!B116,'ID-25'!B116,'ID-66'!B116)/SQRT('Sample number'!$F$4)</f>
        <v>430.47437449551637</v>
      </c>
    </row>
    <row r="110" spans="1:7" x14ac:dyDescent="0.25">
      <c r="A110" s="1">
        <v>13.25</v>
      </c>
      <c r="B110" s="1">
        <f>STDEV('ID-41'!B117,'ID-52'!B117,'ID-64'!B117,'ID-74'!B117,'ID-77'!B117)</f>
        <v>964.98379641892177</v>
      </c>
      <c r="C110" s="1">
        <f>STDEV('ID-23'!B117,'ID-25'!B117,'ID-66'!B117)</f>
        <v>752.68777768076518</v>
      </c>
      <c r="E110" s="1">
        <v>13.25</v>
      </c>
      <c r="F110" s="1">
        <f>STDEV('ID-41'!B117,'ID-52'!B117,'ID-64'!B117,'ID-74'!B117,'ID-77'!B117)/SQRT('Sample number'!$C$4)</f>
        <v>431.55387319570542</v>
      </c>
      <c r="G110" s="1">
        <f>STDEV('ID-23'!B117,'ID-25'!B117,'ID-66'!B117)/SQRT('Sample number'!$F$4)</f>
        <v>434.56449105973098</v>
      </c>
    </row>
    <row r="111" spans="1:7" x14ac:dyDescent="0.25">
      <c r="A111" s="1">
        <v>13.375</v>
      </c>
      <c r="B111" s="1">
        <f>STDEV('ID-41'!B118,'ID-52'!B118,'ID-64'!B118,'ID-74'!B118,'ID-77'!B118)</f>
        <v>930.49411947223291</v>
      </c>
      <c r="C111" s="1">
        <f>STDEV('ID-23'!B118,'ID-25'!B118,'ID-66'!B118)</f>
        <v>765.36979892937177</v>
      </c>
      <c r="E111" s="1">
        <v>13.375</v>
      </c>
      <c r="F111" s="1">
        <f>STDEV('ID-41'!B118,'ID-52'!B118,'ID-64'!B118,'ID-74'!B118,'ID-77'!B118)/SQRT('Sample number'!$C$4)</f>
        <v>416.12962076074467</v>
      </c>
      <c r="G111" s="1">
        <f>STDEV('ID-23'!B118,'ID-25'!B118,'ID-66'!B118)/SQRT('Sample number'!$F$4)</f>
        <v>441.88645944148254</v>
      </c>
    </row>
    <row r="112" spans="1:7" x14ac:dyDescent="0.25">
      <c r="A112" s="1">
        <v>13.5</v>
      </c>
      <c r="B112" s="1">
        <f>STDEV('ID-41'!B119,'ID-52'!B119,'ID-64'!B119,'ID-74'!B119,'ID-77'!B119)</f>
        <v>909.63727267452157</v>
      </c>
      <c r="C112" s="1">
        <f>STDEV('ID-23'!B119,'ID-25'!B119,'ID-66'!B119)</f>
        <v>721.34248812394617</v>
      </c>
      <c r="E112" s="1">
        <v>13.5</v>
      </c>
      <c r="F112" s="1">
        <f>STDEV('ID-41'!B119,'ID-52'!B119,'ID-64'!B119,'ID-74'!B119,'ID-77'!B119)/SQRT('Sample number'!$C$4)</f>
        <v>406.80215531354844</v>
      </c>
      <c r="G112" s="1">
        <f>STDEV('ID-23'!B119,'ID-25'!B119,'ID-66'!B119)/SQRT('Sample number'!$F$4)</f>
        <v>416.46727969627477</v>
      </c>
    </row>
    <row r="113" spans="1:7" x14ac:dyDescent="0.25">
      <c r="A113" s="1">
        <v>13.625</v>
      </c>
      <c r="B113" s="1">
        <f>STDEV('ID-41'!B120,'ID-52'!B120,'ID-64'!B120,'ID-74'!B120,'ID-77'!B120)</f>
        <v>903.71779307465658</v>
      </c>
      <c r="C113" s="1">
        <f>STDEV('ID-23'!B120,'ID-25'!B120,'ID-66'!B120)</f>
        <v>688.77825060579971</v>
      </c>
      <c r="E113" s="1">
        <v>13.625</v>
      </c>
      <c r="F113" s="1">
        <f>STDEV('ID-41'!B120,'ID-52'!B120,'ID-64'!B120,'ID-74'!B120,'ID-77'!B120)/SQRT('Sample number'!$C$4)</f>
        <v>404.15488355820412</v>
      </c>
      <c r="G113" s="1">
        <f>STDEV('ID-23'!B120,'ID-25'!B120,'ID-66'!B120)/SQRT('Sample number'!$F$4)</f>
        <v>397.666308399218</v>
      </c>
    </row>
    <row r="114" spans="1:7" x14ac:dyDescent="0.25">
      <c r="A114" s="1">
        <v>13.75</v>
      </c>
      <c r="B114" s="1">
        <f>STDEV('ID-41'!B121,'ID-52'!B121,'ID-64'!B121,'ID-74'!B121,'ID-77'!B121)</f>
        <v>914.10435903121197</v>
      </c>
      <c r="C114" s="1">
        <f>STDEV('ID-23'!B121,'ID-25'!B121,'ID-66'!B121)</f>
        <v>679.81342677413102</v>
      </c>
      <c r="E114" s="1">
        <v>13.75</v>
      </c>
      <c r="F114" s="1">
        <f>STDEV('ID-41'!B121,'ID-52'!B121,'ID-64'!B121,'ID-74'!B121,'ID-77'!B121)/SQRT('Sample number'!$C$4)</f>
        <v>408.79989706453273</v>
      </c>
      <c r="G114" s="1">
        <f>STDEV('ID-23'!B121,'ID-25'!B121,'ID-66'!B121)/SQRT('Sample number'!$F$4)</f>
        <v>392.49046494676651</v>
      </c>
    </row>
    <row r="115" spans="1:7" x14ac:dyDescent="0.25">
      <c r="A115" s="1">
        <v>13.875</v>
      </c>
      <c r="B115" s="1">
        <f>STDEV('ID-41'!B122,'ID-52'!B122,'ID-64'!B122,'ID-74'!B122,'ID-77'!B122)</f>
        <v>910.33975016338252</v>
      </c>
      <c r="C115" s="1">
        <f>STDEV('ID-23'!B122,'ID-25'!B122,'ID-66'!B122)</f>
        <v>693.1263852184934</v>
      </c>
      <c r="E115" s="1">
        <v>13.875</v>
      </c>
      <c r="F115" s="1">
        <f>STDEV('ID-41'!B122,'ID-52'!B122,'ID-64'!B122,'ID-74'!B122,'ID-77'!B122)/SQRT('Sample number'!$C$4)</f>
        <v>407.11631279709968</v>
      </c>
      <c r="G115" s="1">
        <f>STDEV('ID-23'!B122,'ID-25'!B122,'ID-66'!B122)/SQRT('Sample number'!$F$4)</f>
        <v>400.17670508832941</v>
      </c>
    </row>
    <row r="116" spans="1:7" x14ac:dyDescent="0.25">
      <c r="A116" s="1">
        <v>14</v>
      </c>
      <c r="B116" s="1">
        <f>STDEV('ID-41'!B123,'ID-52'!B123,'ID-64'!B123,'ID-74'!B123,'ID-77'!B123)</f>
        <v>904.00056571659206</v>
      </c>
      <c r="C116" s="1">
        <f>STDEV('ID-23'!B123,'ID-25'!B123,'ID-66'!B123)</f>
        <v>713.58493229166857</v>
      </c>
      <c r="E116" s="1">
        <v>14</v>
      </c>
      <c r="F116" s="1">
        <f>STDEV('ID-41'!B123,'ID-52'!B123,'ID-64'!B123,'ID-74'!B123,'ID-77'!B123)/SQRT('Sample number'!$C$4)</f>
        <v>404.28134332811311</v>
      </c>
      <c r="G116" s="1">
        <f>STDEV('ID-23'!B123,'ID-25'!B123,'ID-66'!B123)/SQRT('Sample number'!$F$4)</f>
        <v>411.98845274825572</v>
      </c>
    </row>
    <row r="117" spans="1:7" x14ac:dyDescent="0.25">
      <c r="A117" s="1">
        <v>14.125</v>
      </c>
      <c r="B117" s="1">
        <f>STDEV('ID-41'!B124,'ID-52'!B124,'ID-64'!B124,'ID-74'!B124,'ID-77'!B124)</f>
        <v>907.88020137167757</v>
      </c>
      <c r="C117" s="1">
        <f>STDEV('ID-23'!B124,'ID-25'!B124,'ID-66'!B124)</f>
        <v>772.71204211565509</v>
      </c>
      <c r="E117" s="1">
        <v>14.125</v>
      </c>
      <c r="F117" s="1">
        <f>STDEV('ID-41'!B124,'ID-52'!B124,'ID-64'!B124,'ID-74'!B124,'ID-77'!B124)/SQRT('Sample number'!$C$4)</f>
        <v>406.01636913865377</v>
      </c>
      <c r="G117" s="1">
        <f>STDEV('ID-23'!B124,'ID-25'!B124,'ID-66'!B124)/SQRT('Sample number'!$F$4)</f>
        <v>446.12550552153891</v>
      </c>
    </row>
    <row r="118" spans="1:7" x14ac:dyDescent="0.25">
      <c r="A118" s="1">
        <v>14.25</v>
      </c>
      <c r="B118" s="1">
        <f>STDEV('ID-41'!B125,'ID-52'!B125,'ID-64'!B125,'ID-74'!B125,'ID-77'!B125)</f>
        <v>929.99956965161721</v>
      </c>
      <c r="C118" s="1">
        <f>STDEV('ID-23'!B125,'ID-25'!B125,'ID-66'!B125)</f>
        <v>684.23647108044088</v>
      </c>
      <c r="E118" s="1">
        <v>14.25</v>
      </c>
      <c r="F118" s="1">
        <f>STDEV('ID-41'!B125,'ID-52'!B125,'ID-64'!B125,'ID-74'!B125,'ID-77'!B125)/SQRT('Sample number'!$C$4)</f>
        <v>415.90845135731325</v>
      </c>
      <c r="G118" s="1">
        <f>STDEV('ID-23'!B125,'ID-25'!B125,'ID-66'!B125)/SQRT('Sample number'!$F$4)</f>
        <v>395.04411076765217</v>
      </c>
    </row>
    <row r="119" spans="1:7" x14ac:dyDescent="0.25">
      <c r="A119" s="1">
        <v>14.375</v>
      </c>
      <c r="B119" s="1">
        <f>STDEV('ID-41'!B126,'ID-52'!B126,'ID-64'!B126,'ID-74'!B126,'ID-77'!B126)</f>
        <v>938.24766476246509</v>
      </c>
      <c r="C119" s="1">
        <f>STDEV('ID-23'!B126,'ID-25'!B126,'ID-66'!B126)</f>
        <v>631.6790474615284</v>
      </c>
      <c r="E119" s="1">
        <v>14.375</v>
      </c>
      <c r="F119" s="1">
        <f>STDEV('ID-41'!B126,'ID-52'!B126,'ID-64'!B126,'ID-74'!B126,'ID-77'!B126)/SQRT('Sample number'!$C$4)</f>
        <v>419.59711162786118</v>
      </c>
      <c r="G119" s="1">
        <f>STDEV('ID-23'!B126,'ID-25'!B126,'ID-66'!B126)/SQRT('Sample number'!$F$4)</f>
        <v>364.70006809335985</v>
      </c>
    </row>
    <row r="120" spans="1:7" x14ac:dyDescent="0.25">
      <c r="A120" s="1">
        <v>14.5</v>
      </c>
      <c r="B120" s="1">
        <f>STDEV('ID-41'!B127,'ID-52'!B127,'ID-64'!B127,'ID-74'!B127,'ID-77'!B127)</f>
        <v>957.66765288629483</v>
      </c>
      <c r="C120" s="1">
        <f>STDEV('ID-23'!B127,'ID-25'!B127,'ID-66'!B127)</f>
        <v>605.32074584639338</v>
      </c>
      <c r="E120" s="1">
        <v>14.5</v>
      </c>
      <c r="F120" s="1">
        <f>STDEV('ID-41'!B127,'ID-52'!B127,'ID-64'!B127,'ID-74'!B127,'ID-77'!B127)/SQRT('Sample number'!$C$4)</f>
        <v>428.28199434128555</v>
      </c>
      <c r="G120" s="1">
        <f>STDEV('ID-23'!B127,'ID-25'!B127,'ID-66'!B127)/SQRT('Sample number'!$F$4)</f>
        <v>349.48209556048027</v>
      </c>
    </row>
    <row r="121" spans="1:7" x14ac:dyDescent="0.25">
      <c r="A121" s="1">
        <v>14.625</v>
      </c>
      <c r="B121" s="1">
        <f>STDEV('ID-41'!B128,'ID-52'!B128,'ID-64'!B128,'ID-74'!B128,'ID-77'!B128)</f>
        <v>973.75093744622995</v>
      </c>
      <c r="C121" s="1">
        <f>STDEV('ID-23'!B128,'ID-25'!B128,'ID-66'!B128)</f>
        <v>568.79209931409105</v>
      </c>
      <c r="E121" s="1">
        <v>14.625</v>
      </c>
      <c r="F121" s="1">
        <f>STDEV('ID-41'!B128,'ID-52'!B128,'ID-64'!B128,'ID-74'!B128,'ID-77'!B128)/SQRT('Sample number'!$C$4)</f>
        <v>435.4746578567831</v>
      </c>
      <c r="G121" s="1">
        <f>STDEV('ID-23'!B128,'ID-25'!B128,'ID-66'!B128)/SQRT('Sample number'!$F$4)</f>
        <v>328.39227165192284</v>
      </c>
    </row>
    <row r="122" spans="1:7" x14ac:dyDescent="0.25">
      <c r="A122" s="1">
        <v>14.75</v>
      </c>
      <c r="B122" s="1">
        <f>STDEV('ID-41'!B129,'ID-52'!B129,'ID-64'!B129,'ID-74'!B129,'ID-77'!B129)</f>
        <v>1003.649432223799</v>
      </c>
      <c r="C122" s="1">
        <f>STDEV('ID-23'!B129,'ID-25'!B129,'ID-66'!B129)</f>
        <v>562.12510140956874</v>
      </c>
      <c r="E122" s="1">
        <v>14.75</v>
      </c>
      <c r="F122" s="1">
        <f>STDEV('ID-41'!B129,'ID-52'!B129,'ID-64'!B129,'ID-74'!B129,'ID-77'!B129)/SQRT('Sample number'!$C$4)</f>
        <v>448.84567120629646</v>
      </c>
      <c r="G122" s="1">
        <f>STDEV('ID-23'!B129,'ID-25'!B129,'ID-66'!B129)/SQRT('Sample number'!$F$4)</f>
        <v>324.54307861706019</v>
      </c>
    </row>
    <row r="123" spans="1:7" x14ac:dyDescent="0.25">
      <c r="A123" s="1">
        <v>14.875</v>
      </c>
      <c r="B123" s="1">
        <f>STDEV('ID-41'!B130,'ID-52'!B130,'ID-64'!B130,'ID-74'!B130,'ID-77'!B130)</f>
        <v>1049.4624040497642</v>
      </c>
      <c r="C123" s="1">
        <f>STDEV('ID-23'!B130,'ID-25'!B130,'ID-66'!B130)</f>
        <v>503.48409263182776</v>
      </c>
      <c r="E123" s="1">
        <v>14.875</v>
      </c>
      <c r="F123" s="1">
        <f>STDEV('ID-41'!B130,'ID-52'!B130,'ID-64'!B130,'ID-74'!B130,'ID-77'!B130)/SQRT('Sample number'!$C$4)</f>
        <v>469.33385505712465</v>
      </c>
      <c r="G123" s="1">
        <f>STDEV('ID-23'!B130,'ID-25'!B130,'ID-66'!B130)/SQRT('Sample number'!$F$4)</f>
        <v>290.68667641368023</v>
      </c>
    </row>
    <row r="124" spans="1:7" x14ac:dyDescent="0.25">
      <c r="A124" s="1">
        <v>15</v>
      </c>
      <c r="B124" s="1">
        <f>STDEV('ID-41'!B131,'ID-52'!B131,'ID-64'!B131,'ID-74'!B131,'ID-77'!B131)</f>
        <v>1084.0318269796044</v>
      </c>
      <c r="C124" s="1">
        <f>STDEV('ID-23'!B131,'ID-25'!B131,'ID-66'!B131)</f>
        <v>543.0214787508985</v>
      </c>
      <c r="E124" s="1">
        <v>15</v>
      </c>
      <c r="F124" s="1">
        <f>STDEV('ID-41'!B131,'ID-52'!B131,'ID-64'!B131,'ID-74'!B131,'ID-77'!B131)/SQRT('Sample number'!$C$4)</f>
        <v>484.79377097993716</v>
      </c>
      <c r="G124" s="1">
        <f>STDEV('ID-23'!B131,'ID-25'!B131,'ID-66'!B131)/SQRT('Sample number'!$F$4)</f>
        <v>313.5135969325799</v>
      </c>
    </row>
    <row r="125" spans="1:7" x14ac:dyDescent="0.25">
      <c r="A125" s="1">
        <v>15.125</v>
      </c>
      <c r="B125" s="1">
        <f>STDEV('ID-41'!B132,'ID-52'!B132,'ID-64'!B132,'ID-74'!B132,'ID-77'!B132)</f>
        <v>1061.4665966397909</v>
      </c>
      <c r="C125" s="1">
        <f>STDEV('ID-23'!B132,'ID-25'!B132,'ID-66'!B132)</f>
        <v>564.65157833322974</v>
      </c>
      <c r="E125" s="1">
        <v>15.125</v>
      </c>
      <c r="F125" s="1">
        <f>STDEV('ID-41'!B132,'ID-52'!B132,'ID-64'!B132,'ID-74'!B132,'ID-77'!B132)/SQRT('Sample number'!$C$4)</f>
        <v>474.7022931863844</v>
      </c>
      <c r="G125" s="1">
        <f>STDEV('ID-23'!B132,'ID-25'!B132,'ID-66'!B132)/SQRT('Sample number'!$F$4)</f>
        <v>326.00174074903725</v>
      </c>
    </row>
    <row r="126" spans="1:7" x14ac:dyDescent="0.25">
      <c r="A126" s="1">
        <v>15.25</v>
      </c>
      <c r="B126" s="1">
        <f>STDEV('ID-41'!B133,'ID-52'!B133,'ID-64'!B133,'ID-74'!B133,'ID-77'!B133)</f>
        <v>1070.3948454233944</v>
      </c>
      <c r="C126" s="1">
        <f>STDEV('ID-23'!B133,'ID-25'!B133,'ID-66'!B133)</f>
        <v>544.87058832485013</v>
      </c>
      <c r="E126" s="1">
        <v>15.25</v>
      </c>
      <c r="F126" s="1">
        <f>STDEV('ID-41'!B133,'ID-52'!B133,'ID-64'!B133,'ID-74'!B133,'ID-77'!B133)/SQRT('Sample number'!$C$4)</f>
        <v>478.69512742641786</v>
      </c>
      <c r="G126" s="1">
        <f>STDEV('ID-23'!B133,'ID-25'!B133,'ID-66'!B133)/SQRT('Sample number'!$F$4)</f>
        <v>314.58118084286201</v>
      </c>
    </row>
    <row r="127" spans="1:7" x14ac:dyDescent="0.25">
      <c r="A127" s="1">
        <v>15.375</v>
      </c>
      <c r="B127" s="1">
        <f>STDEV('ID-41'!B134,'ID-52'!B134,'ID-64'!B134,'ID-74'!B134,'ID-77'!B134)</f>
        <v>1089.8317471547648</v>
      </c>
      <c r="C127" s="1">
        <f>STDEV('ID-23'!B134,'ID-25'!B134,'ID-66'!B134)</f>
        <v>566.96094575485176</v>
      </c>
      <c r="E127" s="1">
        <v>15.375</v>
      </c>
      <c r="F127" s="1">
        <f>STDEV('ID-41'!B134,'ID-52'!B134,'ID-64'!B134,'ID-74'!B134,'ID-77'!B134)/SQRT('Sample number'!$C$4)</f>
        <v>487.38757413508341</v>
      </c>
      <c r="G127" s="1">
        <f>STDEV('ID-23'!B134,'ID-25'!B134,'ID-66'!B134)/SQRT('Sample number'!$F$4)</f>
        <v>327.3350546515685</v>
      </c>
    </row>
    <row r="128" spans="1:7" x14ac:dyDescent="0.25">
      <c r="A128" s="1">
        <v>15.5</v>
      </c>
      <c r="B128" s="1">
        <f>STDEV('ID-41'!B135,'ID-52'!B135,'ID-64'!B135,'ID-74'!B135,'ID-77'!B135)</f>
        <v>1101.6830491900928</v>
      </c>
      <c r="C128" s="1">
        <f>STDEV('ID-23'!B135,'ID-25'!B135,'ID-66'!B135)</f>
        <v>557.24918278553548</v>
      </c>
      <c r="E128" s="1">
        <v>15.5</v>
      </c>
      <c r="F128" s="1">
        <f>STDEV('ID-41'!B135,'ID-52'!B135,'ID-64'!B135,'ID-74'!B135,'ID-77'!B135)/SQRT('Sample number'!$C$4)</f>
        <v>492.68763752965839</v>
      </c>
      <c r="G128" s="1">
        <f>STDEV('ID-23'!B135,'ID-25'!B135,'ID-66'!B135)/SQRT('Sample number'!$F$4)</f>
        <v>321.72796568692792</v>
      </c>
    </row>
    <row r="129" spans="1:7" x14ac:dyDescent="0.25">
      <c r="A129" s="1">
        <v>15.625</v>
      </c>
      <c r="B129" s="1">
        <f>STDEV('ID-41'!B136,'ID-52'!B136,'ID-64'!B136,'ID-74'!B136,'ID-77'!B136)</f>
        <v>1095.2414689098734</v>
      </c>
      <c r="C129" s="1">
        <f>STDEV('ID-23'!B136,'ID-25'!B136,'ID-66'!B136)</f>
        <v>538.93597567974166</v>
      </c>
      <c r="E129" s="1">
        <v>15.625</v>
      </c>
      <c r="F129" s="1">
        <f>STDEV('ID-41'!B136,'ID-52'!B136,'ID-64'!B136,'ID-74'!B136,'ID-77'!B136)/SQRT('Sample number'!$C$4)</f>
        <v>489.80687525183987</v>
      </c>
      <c r="G129" s="1">
        <f>STDEV('ID-23'!B136,'ID-25'!B136,'ID-66'!B136)/SQRT('Sample number'!$F$4)</f>
        <v>311.15483063467246</v>
      </c>
    </row>
    <row r="130" spans="1:7" x14ac:dyDescent="0.25">
      <c r="A130" s="1">
        <v>15.75</v>
      </c>
      <c r="B130" s="1">
        <f>STDEV('ID-41'!B137,'ID-52'!B137,'ID-64'!B137,'ID-74'!B137,'ID-77'!B137)</f>
        <v>1099.9193749844671</v>
      </c>
      <c r="C130" s="1">
        <f>STDEV('ID-23'!B137,'ID-25'!B137,'ID-66'!B137)</f>
        <v>563.31533568607415</v>
      </c>
      <c r="E130" s="1">
        <v>15.75</v>
      </c>
      <c r="F130" s="1">
        <f>STDEV('ID-41'!B137,'ID-52'!B137,'ID-64'!B137,'ID-74'!B137,'ID-77'!B137)/SQRT('Sample number'!$C$4)</f>
        <v>491.89889844687002</v>
      </c>
      <c r="G130" s="1">
        <f>STDEV('ID-23'!B137,'ID-25'!B137,'ID-66'!B137)/SQRT('Sample number'!$F$4)</f>
        <v>325.23026069699932</v>
      </c>
    </row>
    <row r="131" spans="1:7" x14ac:dyDescent="0.25">
      <c r="A131" s="1">
        <v>15.875</v>
      </c>
      <c r="B131" s="1">
        <f>STDEV('ID-41'!B138,'ID-52'!B138,'ID-64'!B138,'ID-74'!B138,'ID-77'!B138)</f>
        <v>1092.7002552766219</v>
      </c>
      <c r="C131" s="1">
        <f>STDEV('ID-23'!B138,'ID-25'!B138,'ID-66'!B138)</f>
        <v>456.80528323625822</v>
      </c>
      <c r="E131" s="1">
        <v>15.875</v>
      </c>
      <c r="F131" s="1">
        <f>STDEV('ID-41'!B138,'ID-52'!B138,'ID-64'!B138,'ID-74'!B138,'ID-77'!B138)/SQRT('Sample number'!$C$4)</f>
        <v>488.67040996597996</v>
      </c>
      <c r="G131" s="1">
        <f>STDEV('ID-23'!B138,'ID-25'!B138,'ID-66'!B138)/SQRT('Sample number'!$F$4)</f>
        <v>263.73665324369694</v>
      </c>
    </row>
    <row r="132" spans="1:7" x14ac:dyDescent="0.25">
      <c r="A132" s="1">
        <v>16</v>
      </c>
      <c r="B132" s="1">
        <f>STDEV('ID-41'!B139,'ID-52'!B139,'ID-64'!B139,'ID-74'!B139,'ID-77'!B139)</f>
        <v>1101.286286967347</v>
      </c>
      <c r="C132" s="1">
        <f>STDEV('ID-23'!B139,'ID-25'!B139,'ID-66'!B139)</f>
        <v>454.9375709695222</v>
      </c>
      <c r="E132" s="1">
        <v>16</v>
      </c>
      <c r="F132" s="1">
        <f>STDEV('ID-41'!B139,'ID-52'!B139,'ID-64'!B139,'ID-74'!B139,'ID-77'!B139)/SQRT('Sample number'!$C$4)</f>
        <v>492.51020006946567</v>
      </c>
      <c r="G132" s="1">
        <f>STDEV('ID-23'!B139,'ID-25'!B139,'ID-66'!B139)/SQRT('Sample number'!$F$4)</f>
        <v>262.6583290637281</v>
      </c>
    </row>
    <row r="133" spans="1:7" x14ac:dyDescent="0.25">
      <c r="A133" s="1">
        <v>16.125</v>
      </c>
      <c r="B133" s="1">
        <f>STDEV('ID-41'!B140,'ID-52'!B140,'ID-64'!B140,'ID-74'!B140,'ID-77'!B140)</f>
        <v>1101.4569957749952</v>
      </c>
      <c r="C133" s="1">
        <f>STDEV('ID-23'!B140,'ID-25'!B140,'ID-66'!B140)</f>
        <v>472.17090977894117</v>
      </c>
      <c r="E133" s="1">
        <v>16.125</v>
      </c>
      <c r="F133" s="1">
        <f>STDEV('ID-41'!B140,'ID-52'!B140,'ID-64'!B140,'ID-74'!B140,'ID-77'!B140)/SQRT('Sample number'!$C$4)</f>
        <v>492.58654336911758</v>
      </c>
      <c r="G133" s="1">
        <f>STDEV('ID-23'!B140,'ID-25'!B140,'ID-66'!B140)/SQRT('Sample number'!$F$4)</f>
        <v>272.60800186438217</v>
      </c>
    </row>
    <row r="134" spans="1:7" x14ac:dyDescent="0.25">
      <c r="A134" s="1">
        <v>16.25</v>
      </c>
      <c r="B134" s="1">
        <f>STDEV('ID-41'!B141,'ID-52'!B141,'ID-64'!B141,'ID-74'!B141,'ID-77'!B141)</f>
        <v>1100.3963948931757</v>
      </c>
      <c r="C134" s="1">
        <f>STDEV('ID-23'!B141,'ID-25'!B141,'ID-66'!B141)</f>
        <v>527.48235030487751</v>
      </c>
      <c r="E134" s="1">
        <v>16.25</v>
      </c>
      <c r="F134" s="1">
        <f>STDEV('ID-41'!B141,'ID-52'!B141,'ID-64'!B141,'ID-74'!B141,'ID-77'!B141)/SQRT('Sample number'!$C$4)</f>
        <v>492.11222823536866</v>
      </c>
      <c r="G134" s="1">
        <f>STDEV('ID-23'!B141,'ID-25'!B141,'ID-66'!B141)/SQRT('Sample number'!$F$4)</f>
        <v>304.54207694129752</v>
      </c>
    </row>
    <row r="135" spans="1:7" x14ac:dyDescent="0.25">
      <c r="A135" s="1">
        <v>16.375</v>
      </c>
      <c r="B135" s="1">
        <f>STDEV('ID-41'!B142,'ID-52'!B142,'ID-64'!B142,'ID-74'!B142,'ID-77'!B142)</f>
        <v>1100.6620351695576</v>
      </c>
      <c r="C135" s="1">
        <f>STDEV('ID-23'!B142,'ID-25'!B142,'ID-66'!B142)</f>
        <v>497.44561018282667</v>
      </c>
      <c r="E135" s="1">
        <v>16.375</v>
      </c>
      <c r="F135" s="1">
        <f>STDEV('ID-41'!B142,'ID-52'!B142,'ID-64'!B142,'ID-74'!B142,'ID-77'!B142)/SQRT('Sample number'!$C$4)</f>
        <v>492.231026178479</v>
      </c>
      <c r="G135" s="1">
        <f>STDEV('ID-23'!B142,'ID-25'!B142,'ID-66'!B142)/SQRT('Sample number'!$F$4)</f>
        <v>287.20035694625261</v>
      </c>
    </row>
    <row r="136" spans="1:7" x14ac:dyDescent="0.25">
      <c r="A136" s="1">
        <v>16.5</v>
      </c>
      <c r="B136" s="1">
        <f>STDEV('ID-41'!B143,'ID-52'!B143,'ID-64'!B143,'ID-74'!B143,'ID-77'!B143)</f>
        <v>1085.71919001881</v>
      </c>
      <c r="C136" s="1">
        <f>STDEV('ID-23'!B143,'ID-25'!B143,'ID-66'!B143)</f>
        <v>475.93294861085917</v>
      </c>
      <c r="E136" s="1">
        <v>16.5</v>
      </c>
      <c r="F136" s="1">
        <f>STDEV('ID-41'!B143,'ID-52'!B143,'ID-64'!B143,'ID-74'!B143,'ID-77'!B143)/SQRT('Sample number'!$C$4)</f>
        <v>485.54838267161404</v>
      </c>
      <c r="G136" s="1">
        <f>STDEV('ID-23'!B143,'ID-25'!B143,'ID-66'!B143)/SQRT('Sample number'!$F$4)</f>
        <v>274.78001599669187</v>
      </c>
    </row>
    <row r="137" spans="1:7" x14ac:dyDescent="0.25">
      <c r="A137" s="1">
        <v>16.625</v>
      </c>
      <c r="B137" s="1">
        <f>STDEV('ID-41'!B144,'ID-52'!B144,'ID-64'!B144,'ID-74'!B144,'ID-77'!B144)</f>
        <v>1063.5343158115948</v>
      </c>
      <c r="C137" s="1">
        <f>STDEV('ID-23'!B144,'ID-25'!B144,'ID-66'!B144)</f>
        <v>436.67076183446818</v>
      </c>
      <c r="E137" s="1">
        <v>16.625</v>
      </c>
      <c r="F137" s="1">
        <f>STDEV('ID-41'!B144,'ID-52'!B144,'ID-64'!B144,'ID-74'!B144,'ID-77'!B144)/SQRT('Sample number'!$C$4)</f>
        <v>475.62700531169105</v>
      </c>
      <c r="G137" s="1">
        <f>STDEV('ID-23'!B144,'ID-25'!B144,'ID-66'!B144)/SQRT('Sample number'!$F$4)</f>
        <v>252.11198189236919</v>
      </c>
    </row>
    <row r="138" spans="1:7" x14ac:dyDescent="0.25">
      <c r="A138" s="1">
        <v>16.75</v>
      </c>
      <c r="B138" s="1">
        <f>STDEV('ID-41'!B145,'ID-52'!B145,'ID-64'!B145,'ID-74'!B145,'ID-77'!B145)</f>
        <v>1073.1509867020402</v>
      </c>
      <c r="C138" s="1">
        <f>STDEV('ID-23'!B145,'ID-25'!B145,'ID-66'!B145)</f>
        <v>412.92263175328139</v>
      </c>
      <c r="E138" s="1">
        <v>16.75</v>
      </c>
      <c r="F138" s="1">
        <f>STDEV('ID-41'!B145,'ID-52'!B145,'ID-64'!B145,'ID-74'!B145,'ID-77'!B145)/SQRT('Sample number'!$C$4)</f>
        <v>479.92771127734693</v>
      </c>
      <c r="G138" s="1">
        <f>STDEV('ID-23'!B145,'ID-25'!B145,'ID-66'!B145)/SQRT('Sample number'!$F$4)</f>
        <v>238.40099259724573</v>
      </c>
    </row>
    <row r="139" spans="1:7" x14ac:dyDescent="0.25">
      <c r="A139" s="1">
        <v>16.875</v>
      </c>
      <c r="B139" s="1">
        <f>STDEV('ID-41'!B146,'ID-52'!B146,'ID-64'!B146,'ID-74'!B146,'ID-77'!B146)</f>
        <v>1053.1035648938362</v>
      </c>
      <c r="C139" s="1">
        <f>STDEV('ID-23'!B146,'ID-25'!B146,'ID-66'!B146)</f>
        <v>310.60713870365072</v>
      </c>
      <c r="E139" s="1">
        <v>16.875</v>
      </c>
      <c r="F139" s="1">
        <f>STDEV('ID-41'!B146,'ID-52'!B146,'ID-64'!B146,'ID-74'!B146,'ID-77'!B146)/SQRT('Sample number'!$C$4)</f>
        <v>470.96223168999575</v>
      </c>
      <c r="G139" s="1">
        <f>STDEV('ID-23'!B146,'ID-25'!B146,'ID-66'!B146)/SQRT('Sample number'!$F$4)</f>
        <v>179.32911514277217</v>
      </c>
    </row>
    <row r="140" spans="1:7" x14ac:dyDescent="0.25">
      <c r="A140" s="1">
        <v>17</v>
      </c>
      <c r="B140" s="1">
        <f>STDEV('ID-41'!B147,'ID-52'!B147,'ID-64'!B147,'ID-74'!B147,'ID-77'!B147)</f>
        <v>1064.4911109853895</v>
      </c>
      <c r="C140" s="1">
        <f>STDEV('ID-23'!B147,'ID-25'!B147,'ID-66'!B147)</f>
        <v>282.93583807379389</v>
      </c>
      <c r="E140" s="1">
        <v>17</v>
      </c>
      <c r="F140" s="1">
        <f>STDEV('ID-41'!B147,'ID-52'!B147,'ID-64'!B147,'ID-74'!B147,'ID-77'!B147)/SQRT('Sample number'!$C$4)</f>
        <v>476.05489712152075</v>
      </c>
      <c r="G140" s="1">
        <f>STDEV('ID-23'!B147,'ID-25'!B147,'ID-66'!B147)/SQRT('Sample number'!$F$4)</f>
        <v>163.35308227529728</v>
      </c>
    </row>
    <row r="141" spans="1:7" x14ac:dyDescent="0.25">
      <c r="A141" s="1">
        <v>17.125</v>
      </c>
      <c r="B141" s="1">
        <f>STDEV('ID-41'!B148,'ID-52'!B148,'ID-64'!B148,'ID-74'!B148,'ID-77'!B148)</f>
        <v>1073.3009028210129</v>
      </c>
      <c r="C141" s="1">
        <f>STDEV('ID-23'!B148,'ID-25'!B148,'ID-66'!B148)</f>
        <v>260.63260131856407</v>
      </c>
      <c r="E141" s="1">
        <v>17.125</v>
      </c>
      <c r="F141" s="1">
        <f>STDEV('ID-41'!B148,'ID-52'!B148,'ID-64'!B148,'ID-74'!B148,'ID-77'!B148)/SQRT('Sample number'!$C$4)</f>
        <v>479.99475580393607</v>
      </c>
      <c r="G141" s="1">
        <f>STDEV('ID-23'!B148,'ID-25'!B148,'ID-66'!B148)/SQRT('Sample number'!$F$4)</f>
        <v>150.47630253086538</v>
      </c>
    </row>
    <row r="142" spans="1:7" x14ac:dyDescent="0.25">
      <c r="A142" s="1">
        <v>17.25</v>
      </c>
      <c r="B142" s="1">
        <f>STDEV('ID-41'!B149,'ID-52'!B149,'ID-64'!B149,'ID-74'!B149,'ID-77'!B149)</f>
        <v>1080.3798483911166</v>
      </c>
      <c r="C142" s="1">
        <f>STDEV('ID-23'!B149,'ID-25'!B149,'ID-66'!B149)</f>
        <v>420.4154285916261</v>
      </c>
      <c r="E142" s="1">
        <v>17.25</v>
      </c>
      <c r="F142" s="1">
        <f>STDEV('ID-41'!B149,'ID-52'!B149,'ID-64'!B149,'ID-74'!B149,'ID-77'!B149)/SQRT('Sample number'!$C$4)</f>
        <v>483.1605565046907</v>
      </c>
      <c r="G142" s="1">
        <f>STDEV('ID-23'!B149,'ID-25'!B149,'ID-66'!B149)/SQRT('Sample number'!$F$4)</f>
        <v>242.72696086884721</v>
      </c>
    </row>
    <row r="143" spans="1:7" x14ac:dyDescent="0.25">
      <c r="A143" s="1">
        <v>17.375</v>
      </c>
      <c r="B143" s="1">
        <f>STDEV('ID-41'!B150,'ID-52'!B150,'ID-64'!B150,'ID-74'!B150,'ID-77'!B150)</f>
        <v>1085.616122319419</v>
      </c>
      <c r="C143" s="1">
        <f>STDEV('ID-23'!B150,'ID-25'!B150,'ID-66'!B150)</f>
        <v>294.19648256959402</v>
      </c>
      <c r="E143" s="1">
        <v>17.375</v>
      </c>
      <c r="F143" s="1">
        <f>STDEV('ID-41'!B150,'ID-52'!B150,'ID-64'!B150,'ID-74'!B150,'ID-77'!B150)/SQRT('Sample number'!$C$4)</f>
        <v>485.50228939518951</v>
      </c>
      <c r="G143" s="1">
        <f>STDEV('ID-23'!B150,'ID-25'!B150,'ID-66'!B150)/SQRT('Sample number'!$F$4)</f>
        <v>169.85441840619617</v>
      </c>
    </row>
    <row r="144" spans="1:7" x14ac:dyDescent="0.25">
      <c r="A144" s="1">
        <v>17.5</v>
      </c>
      <c r="B144" s="1">
        <f>STDEV('ID-41'!B151,'ID-52'!B151,'ID-64'!B151,'ID-74'!B151,'ID-77'!B151)</f>
        <v>1083.3927097005842</v>
      </c>
      <c r="C144" s="1">
        <f>STDEV('ID-23'!B151,'ID-25'!B151,'ID-66'!B151)</f>
        <v>281.49863569860042</v>
      </c>
      <c r="E144" s="1">
        <v>17.5</v>
      </c>
      <c r="F144" s="1">
        <f>STDEV('ID-41'!B151,'ID-52'!B151,'ID-64'!B151,'ID-74'!B151,'ID-77'!B151)/SQRT('Sample number'!$C$4)</f>
        <v>484.50794904364039</v>
      </c>
      <c r="G144" s="1">
        <f>STDEV('ID-23'!B151,'ID-25'!B151,'ID-66'!B151)/SQRT('Sample number'!$F$4)</f>
        <v>162.52331309709936</v>
      </c>
    </row>
    <row r="145" spans="1:7" x14ac:dyDescent="0.25">
      <c r="A145" s="1">
        <v>17.625</v>
      </c>
      <c r="B145" s="1">
        <f>STDEV('ID-41'!B152,'ID-52'!B152,'ID-64'!B152,'ID-74'!B152,'ID-77'!B152)</f>
        <v>1064.0635336728797</v>
      </c>
      <c r="C145" s="1">
        <f>STDEV('ID-23'!B152,'ID-25'!B152,'ID-66'!B152)</f>
        <v>293.52105814838779</v>
      </c>
      <c r="E145" s="1">
        <v>17.625</v>
      </c>
      <c r="F145" s="1">
        <f>STDEV('ID-41'!B152,'ID-52'!B152,'ID-64'!B152,'ID-74'!B152,'ID-77'!B152)/SQRT('Sample number'!$C$4)</f>
        <v>475.86367873423904</v>
      </c>
      <c r="G145" s="1">
        <f>STDEV('ID-23'!B152,'ID-25'!B152,'ID-66'!B152)/SQRT('Sample number'!$F$4)</f>
        <v>169.46446193479551</v>
      </c>
    </row>
    <row r="146" spans="1:7" x14ac:dyDescent="0.25">
      <c r="A146" s="1">
        <v>17.75</v>
      </c>
      <c r="B146" s="1">
        <f>STDEV('ID-41'!B153,'ID-52'!B153,'ID-64'!B153,'ID-74'!B153,'ID-77'!B153)</f>
        <v>1040.9515003296235</v>
      </c>
      <c r="C146" s="1">
        <f>STDEV('ID-23'!B153,'ID-25'!B153,'ID-66'!B153)</f>
        <v>262.16044260246355</v>
      </c>
      <c r="E146" s="1">
        <v>17.75</v>
      </c>
      <c r="F146" s="1">
        <f>STDEV('ID-41'!B153,'ID-52'!B153,'ID-64'!B153,'ID-74'!B153,'ID-77'!B153)/SQRT('Sample number'!$C$4)</f>
        <v>465.52766320348655</v>
      </c>
      <c r="G146" s="1">
        <f>STDEV('ID-23'!B153,'ID-25'!B153,'ID-66'!B153)/SQRT('Sample number'!$F$4)</f>
        <v>151.35840210740378</v>
      </c>
    </row>
    <row r="147" spans="1:7" x14ac:dyDescent="0.25">
      <c r="A147" s="1">
        <v>17.875</v>
      </c>
      <c r="B147" s="1">
        <f>STDEV('ID-41'!B154,'ID-52'!B154,'ID-64'!B154,'ID-74'!B154,'ID-77'!B154)</f>
        <v>1029.2310040731832</v>
      </c>
      <c r="C147" s="1">
        <f>STDEV('ID-23'!B154,'ID-25'!B154,'ID-66'!B154)</f>
        <v>178.82513060249408</v>
      </c>
      <c r="E147" s="1">
        <v>17.875</v>
      </c>
      <c r="F147" s="1">
        <f>STDEV('ID-41'!B154,'ID-52'!B154,'ID-64'!B154,'ID-74'!B154,'ID-77'!B154)/SQRT('Sample number'!$C$4)</f>
        <v>460.28609793160007</v>
      </c>
      <c r="G147" s="1">
        <f>STDEV('ID-23'!B154,'ID-25'!B154,'ID-66'!B154)/SQRT('Sample number'!$F$4)</f>
        <v>103.24473729121995</v>
      </c>
    </row>
    <row r="148" spans="1:7" x14ac:dyDescent="0.25">
      <c r="A148" s="1">
        <v>18</v>
      </c>
      <c r="B148" s="1">
        <f>STDEV('ID-41'!B155,'ID-52'!B155,'ID-64'!B155,'ID-74'!B155,'ID-77'!B155)</f>
        <v>1025.589607193112</v>
      </c>
      <c r="C148" s="1">
        <f>STDEV('ID-23'!B155,'ID-25'!B155,'ID-66'!B155)</f>
        <v>122.32279170646061</v>
      </c>
      <c r="E148" s="1">
        <v>18</v>
      </c>
      <c r="F148" s="1">
        <f>STDEV('ID-41'!B155,'ID-52'!B155,'ID-64'!B155,'ID-74'!B155,'ID-77'!B155)/SQRT('Sample number'!$C$4)</f>
        <v>458.6576157402211</v>
      </c>
      <c r="G148" s="1">
        <f>STDEV('ID-23'!B155,'ID-25'!B155,'ID-66'!B155)/SQRT('Sample number'!$F$4)</f>
        <v>70.623096719751558</v>
      </c>
    </row>
    <row r="149" spans="1:7" x14ac:dyDescent="0.25">
      <c r="A149" s="1">
        <v>18.125</v>
      </c>
      <c r="B149" s="1">
        <f>STDEV('ID-41'!B156,'ID-52'!B156,'ID-64'!B156,'ID-74'!B156,'ID-77'!B156)</f>
        <v>1026.2938330734032</v>
      </c>
      <c r="C149" s="1">
        <f>STDEV('ID-23'!B156,'ID-25'!B156,'ID-66'!B156)</f>
        <v>103.42907303280771</v>
      </c>
      <c r="E149" s="1">
        <v>18.125</v>
      </c>
      <c r="F149" s="1">
        <f>STDEV('ID-41'!B156,'ID-52'!B156,'ID-64'!B156,'ID-74'!B156,'ID-77'!B156)/SQRT('Sample number'!$C$4)</f>
        <v>458.97255512819027</v>
      </c>
      <c r="G149" s="1">
        <f>STDEV('ID-23'!B156,'ID-25'!B156,'ID-66'!B156)/SQRT('Sample number'!$F$4)</f>
        <v>59.714803157524997</v>
      </c>
    </row>
    <row r="150" spans="1:7" x14ac:dyDescent="0.25">
      <c r="A150" s="1">
        <v>18.25</v>
      </c>
      <c r="B150" s="1">
        <f>STDEV('ID-41'!B157,'ID-52'!B157,'ID-64'!B157,'ID-74'!B157,'ID-77'!B157)</f>
        <v>1020.0431859603609</v>
      </c>
      <c r="C150" s="1">
        <f>STDEV('ID-23'!B157,'ID-25'!B157,'ID-66'!B157)</f>
        <v>131.64790279058565</v>
      </c>
      <c r="E150" s="1">
        <v>18.25</v>
      </c>
      <c r="F150" s="1">
        <f>STDEV('ID-41'!B157,'ID-52'!B157,'ID-64'!B157,'ID-74'!B157,'ID-77'!B157)/SQRT('Sample number'!$C$4)</f>
        <v>456.17718075856521</v>
      </c>
      <c r="G150" s="1">
        <f>STDEV('ID-23'!B157,'ID-25'!B157,'ID-66'!B157)/SQRT('Sample number'!$F$4)</f>
        <v>76.006952114394309</v>
      </c>
    </row>
    <row r="151" spans="1:7" x14ac:dyDescent="0.25">
      <c r="A151" s="1">
        <v>18.375</v>
      </c>
      <c r="B151" s="1">
        <f>STDEV('ID-41'!B158,'ID-52'!B158,'ID-64'!B158,'ID-74'!B158,'ID-77'!B158)</f>
        <v>1000.6454435266897</v>
      </c>
      <c r="C151" s="1">
        <f>STDEV('ID-23'!B158,'ID-25'!B158,'ID-66'!B158)</f>
        <v>149.70076819211818</v>
      </c>
      <c r="E151" s="1">
        <v>18.375</v>
      </c>
      <c r="F151" s="1">
        <f>STDEV('ID-41'!B158,'ID-52'!B158,'ID-64'!B158,'ID-74'!B158,'ID-77'!B158)/SQRT('Sample number'!$C$4)</f>
        <v>447.502246620221</v>
      </c>
      <c r="G151" s="1">
        <f>STDEV('ID-23'!B158,'ID-25'!B158,'ID-66'!B158)/SQRT('Sample number'!$F$4)</f>
        <v>86.429778813613197</v>
      </c>
    </row>
    <row r="152" spans="1:7" x14ac:dyDescent="0.25">
      <c r="A152" s="1">
        <v>18.5</v>
      </c>
      <c r="B152" s="1">
        <f>STDEV('ID-41'!B159,'ID-52'!B159,'ID-64'!B159,'ID-74'!B159,'ID-77'!B159)</f>
        <v>973.0315998216829</v>
      </c>
      <c r="C152" s="1">
        <f>STDEV('ID-23'!B159,'ID-25'!B159,'ID-66'!B159)</f>
        <v>150.47936216245463</v>
      </c>
      <c r="E152" s="1">
        <v>18.5</v>
      </c>
      <c r="F152" s="1">
        <f>STDEV('ID-41'!B159,'ID-52'!B159,'ID-64'!B159,'ID-74'!B159,'ID-77'!B159)/SQRT('Sample number'!$C$4)</f>
        <v>435.152960291331</v>
      </c>
      <c r="G152" s="1">
        <f>STDEV('ID-23'!B159,'ID-25'!B159,'ID-66'!B159)/SQRT('Sample number'!$F$4)</f>
        <v>86.879300251976375</v>
      </c>
    </row>
    <row r="153" spans="1:7" x14ac:dyDescent="0.25">
      <c r="A153" s="1">
        <v>18.625</v>
      </c>
      <c r="B153" s="1">
        <f>STDEV('ID-41'!B160,'ID-52'!B160,'ID-64'!B160,'ID-74'!B160,'ID-77'!B160)</f>
        <v>985.85464228067883</v>
      </c>
      <c r="C153" s="1">
        <f>STDEV('ID-23'!B160,'ID-25'!B160,'ID-66'!B160)</f>
        <v>259.85729706214204</v>
      </c>
      <c r="E153" s="1">
        <v>18.625</v>
      </c>
      <c r="F153" s="1">
        <f>STDEV('ID-41'!B160,'ID-52'!B160,'ID-64'!B160,'ID-74'!B160,'ID-77'!B160)/SQRT('Sample number'!$C$4)</f>
        <v>440.8875992146672</v>
      </c>
      <c r="G153" s="1">
        <f>STDEV('ID-23'!B160,'ID-25'!B160,'ID-66'!B160)/SQRT('Sample number'!$F$4)</f>
        <v>150.02868040971626</v>
      </c>
    </row>
    <row r="154" spans="1:7" x14ac:dyDescent="0.25">
      <c r="A154" s="1">
        <v>18.75</v>
      </c>
      <c r="B154" s="1">
        <f>STDEV('ID-41'!B161,'ID-52'!B161,'ID-64'!B161,'ID-74'!B161,'ID-77'!B161)</f>
        <v>1012.8903351099988</v>
      </c>
      <c r="C154" s="1">
        <f>STDEV('ID-23'!B161,'ID-25'!B161,'ID-66'!B161)</f>
        <v>274.34318284109941</v>
      </c>
      <c r="E154" s="1">
        <v>18.75</v>
      </c>
      <c r="F154" s="1">
        <f>STDEV('ID-41'!B161,'ID-52'!B161,'ID-64'!B161,'ID-74'!B161,'ID-77'!B161)/SQRT('Sample number'!$C$4)</f>
        <v>452.97832861169979</v>
      </c>
      <c r="G154" s="1">
        <f>STDEV('ID-23'!B161,'ID-25'!B161,'ID-66'!B161)/SQRT('Sample number'!$F$4)</f>
        <v>158.39211046364747</v>
      </c>
    </row>
    <row r="155" spans="1:7" x14ac:dyDescent="0.25">
      <c r="A155" s="1">
        <v>18.875</v>
      </c>
      <c r="B155" s="1">
        <f>STDEV('ID-41'!B162,'ID-52'!B162,'ID-64'!B162,'ID-74'!B162,'ID-77'!B162)</f>
        <v>1041.2454719556627</v>
      </c>
      <c r="C155" s="1">
        <f>STDEV('ID-23'!B162,'ID-25'!B162,'ID-66'!B162)</f>
        <v>303.47506626981311</v>
      </c>
      <c r="E155" s="1">
        <v>18.875</v>
      </c>
      <c r="F155" s="1">
        <f>STDEV('ID-41'!B162,'ID-52'!B162,'ID-64'!B162,'ID-74'!B162,'ID-77'!B162)/SQRT('Sample number'!$C$4)</f>
        <v>465.65913131134249</v>
      </c>
      <c r="G155" s="1">
        <f>STDEV('ID-23'!B162,'ID-25'!B162,'ID-66'!B162)/SQRT('Sample number'!$F$4)</f>
        <v>175.21141120321613</v>
      </c>
    </row>
    <row r="156" spans="1:7" x14ac:dyDescent="0.25">
      <c r="A156" s="1">
        <v>19</v>
      </c>
      <c r="B156" s="1">
        <f>STDEV('ID-41'!B163,'ID-52'!B163,'ID-64'!B163,'ID-74'!B163,'ID-77'!B163)</f>
        <v>1018.2167180524144</v>
      </c>
      <c r="C156" s="1">
        <f>STDEV('ID-23'!B163,'ID-25'!B163,'ID-66'!B163)</f>
        <v>317.05601339704288</v>
      </c>
      <c r="E156" s="1">
        <v>19</v>
      </c>
      <c r="F156" s="1">
        <f>STDEV('ID-41'!B163,'ID-52'!B163,'ID-64'!B163,'ID-74'!B163,'ID-77'!B163)/SQRT('Sample number'!$C$4)</f>
        <v>455.36035947838718</v>
      </c>
      <c r="G156" s="1">
        <f>STDEV('ID-23'!B163,'ID-25'!B163,'ID-66'!B163)/SQRT('Sample number'!$F$4)</f>
        <v>183.0523746829723</v>
      </c>
    </row>
    <row r="157" spans="1:7" x14ac:dyDescent="0.25">
      <c r="A157" s="1">
        <v>19.125</v>
      </c>
      <c r="B157" s="1">
        <f>STDEV('ID-41'!B164,'ID-52'!B164,'ID-64'!B164,'ID-74'!B164,'ID-77'!B164)</f>
        <v>1012.2515033292453</v>
      </c>
      <c r="C157" s="1">
        <f>STDEV('ID-23'!B164,'ID-25'!B164,'ID-66'!B164)</f>
        <v>255.54462960965995</v>
      </c>
      <c r="E157" s="1">
        <v>19.125</v>
      </c>
      <c r="F157" s="1">
        <f>STDEV('ID-41'!B164,'ID-52'!B164,'ID-64'!B164,'ID-74'!B164,'ID-77'!B164)/SQRT('Sample number'!$C$4)</f>
        <v>452.69263435410943</v>
      </c>
      <c r="G157" s="1">
        <f>STDEV('ID-23'!B164,'ID-25'!B164,'ID-66'!B164)/SQRT('Sample number'!$F$4)</f>
        <v>147.53876069510039</v>
      </c>
    </row>
    <row r="158" spans="1:7" x14ac:dyDescent="0.25">
      <c r="A158" s="1">
        <v>19.25</v>
      </c>
      <c r="B158" s="1">
        <f>STDEV('ID-41'!B165,'ID-52'!B165,'ID-64'!B165,'ID-74'!B165,'ID-77'!B165)</f>
        <v>1023.971650887406</v>
      </c>
      <c r="C158" s="1">
        <f>STDEV('ID-23'!B165,'ID-25'!B165,'ID-66'!B165)</f>
        <v>238.07057056109923</v>
      </c>
      <c r="E158" s="1">
        <v>19.25</v>
      </c>
      <c r="F158" s="1">
        <f>STDEV('ID-41'!B165,'ID-52'!B165,'ID-64'!B165,'ID-74'!B165,'ID-77'!B165)/SQRT('Sample number'!$C$4)</f>
        <v>457.93404368338452</v>
      </c>
      <c r="G158" s="1">
        <f>STDEV('ID-23'!B165,'ID-25'!B165,'ID-66'!B165)/SQRT('Sample number'!$F$4)</f>
        <v>137.45010799957845</v>
      </c>
    </row>
    <row r="159" spans="1:7" x14ac:dyDescent="0.25">
      <c r="A159" s="1">
        <v>19.375</v>
      </c>
      <c r="B159" s="1">
        <f>STDEV('ID-41'!B166,'ID-52'!B166,'ID-64'!B166,'ID-74'!B166,'ID-77'!B166)</f>
        <v>1025.5441857946917</v>
      </c>
      <c r="C159" s="1">
        <f>STDEV('ID-23'!B166,'ID-25'!B166,'ID-66'!B166)</f>
        <v>272.37317567072301</v>
      </c>
      <c r="E159" s="1">
        <v>19.375</v>
      </c>
      <c r="F159" s="1">
        <f>STDEV('ID-41'!B166,'ID-52'!B166,'ID-64'!B166,'ID-74'!B166,'ID-77'!B166)/SQRT('Sample number'!$C$4)</f>
        <v>458.6373026733209</v>
      </c>
      <c r="G159" s="1">
        <f>STDEV('ID-23'!B166,'ID-25'!B166,'ID-66'!B166)/SQRT('Sample number'!$F$4)</f>
        <v>157.25472629352518</v>
      </c>
    </row>
    <row r="160" spans="1:7" x14ac:dyDescent="0.25">
      <c r="A160" s="1">
        <v>19.5</v>
      </c>
      <c r="B160" s="1">
        <f>STDEV('ID-41'!B167,'ID-52'!B167,'ID-64'!B167,'ID-74'!B167,'ID-77'!B167)</f>
        <v>995.7654865266104</v>
      </c>
      <c r="C160" s="1">
        <f>STDEV('ID-23'!B167,'ID-25'!B167,'ID-66'!B167)</f>
        <v>266.09584238967847</v>
      </c>
      <c r="E160" s="1">
        <v>19.5</v>
      </c>
      <c r="F160" s="1">
        <f>STDEV('ID-41'!B167,'ID-52'!B167,'ID-64'!B167,'ID-74'!B167,'ID-77'!B167)/SQRT('Sample number'!$C$4)</f>
        <v>445.31986350433033</v>
      </c>
      <c r="G160" s="1">
        <f>STDEV('ID-23'!B167,'ID-25'!B167,'ID-66'!B167)/SQRT('Sample number'!$F$4)</f>
        <v>153.6305062339211</v>
      </c>
    </row>
    <row r="161" spans="1:7" x14ac:dyDescent="0.25">
      <c r="A161" s="1">
        <v>19.625</v>
      </c>
      <c r="B161" s="1">
        <f>STDEV('ID-41'!B168,'ID-52'!B168,'ID-64'!B168,'ID-74'!B168,'ID-77'!B168)</f>
        <v>989.37265222881547</v>
      </c>
      <c r="C161" s="1">
        <f>STDEV('ID-23'!B168,'ID-25'!B168,'ID-66'!B168)</f>
        <v>289.54606039996588</v>
      </c>
      <c r="E161" s="1">
        <v>19.625</v>
      </c>
      <c r="F161" s="1">
        <f>STDEV('ID-41'!B168,'ID-52'!B168,'ID-64'!B168,'ID-74'!B168,'ID-77'!B168)/SQRT('Sample number'!$C$4)</f>
        <v>442.46090109257801</v>
      </c>
      <c r="G161" s="1">
        <f>STDEV('ID-23'!B168,'ID-25'!B168,'ID-66'!B168)/SQRT('Sample number'!$F$4)</f>
        <v>167.16949591471595</v>
      </c>
    </row>
    <row r="162" spans="1:7" x14ac:dyDescent="0.25">
      <c r="A162" s="1">
        <v>19.75</v>
      </c>
      <c r="B162" s="1">
        <f>STDEV('ID-41'!B169,'ID-52'!B169,'ID-64'!B169,'ID-74'!B169,'ID-77'!B169)</f>
        <v>997.40966285714114</v>
      </c>
      <c r="C162" s="1">
        <f>STDEV('ID-23'!B169,'ID-25'!B169,'ID-66'!B169)</f>
        <v>231.521259668439</v>
      </c>
      <c r="E162" s="1">
        <v>19.75</v>
      </c>
      <c r="F162" s="1">
        <f>STDEV('ID-41'!B169,'ID-52'!B169,'ID-64'!B169,'ID-74'!B169,'ID-77'!B169)/SQRT('Sample number'!$C$4)</f>
        <v>446.05516151274293</v>
      </c>
      <c r="G162" s="1">
        <f>STDEV('ID-23'!B169,'ID-25'!B169,'ID-66'!B169)/SQRT('Sample number'!$F$4)</f>
        <v>133.6688615926945</v>
      </c>
    </row>
    <row r="163" spans="1:7" x14ac:dyDescent="0.25">
      <c r="A163" s="1">
        <v>19.875</v>
      </c>
      <c r="B163" s="1">
        <f>STDEV('ID-41'!B170,'ID-52'!B170,'ID-64'!B170,'ID-74'!B170,'ID-77'!B170)</f>
        <v>1009.4236826111369</v>
      </c>
      <c r="C163" s="1">
        <f>STDEV('ID-23'!B170,'ID-25'!B170,'ID-66'!B170)</f>
        <v>181.79044118205169</v>
      </c>
      <c r="E163" s="1">
        <v>19.875</v>
      </c>
      <c r="F163" s="1">
        <f>STDEV('ID-41'!B170,'ID-52'!B170,'ID-64'!B170,'ID-74'!B170,'ID-77'!B170)/SQRT('Sample number'!$C$4)</f>
        <v>451.42799448333488</v>
      </c>
      <c r="G163" s="1">
        <f>STDEV('ID-23'!B170,'ID-25'!B170,'ID-66'!B170)/SQRT('Sample number'!$F$4)</f>
        <v>104.95676015255837</v>
      </c>
    </row>
    <row r="164" spans="1:7" x14ac:dyDescent="0.25">
      <c r="A164" s="1">
        <v>20</v>
      </c>
      <c r="B164" s="1">
        <f>STDEV('ID-41'!B171,'ID-52'!B171,'ID-64'!B171,'ID-74'!B171,'ID-77'!B171)</f>
        <v>1017.0230469114061</v>
      </c>
      <c r="C164" s="1">
        <f>STDEV('ID-23'!B171,'ID-25'!B171,'ID-66'!B171)</f>
        <v>190.9314856100836</v>
      </c>
      <c r="E164" s="1">
        <v>20</v>
      </c>
      <c r="F164" s="1">
        <f>STDEV('ID-41'!B171,'ID-52'!B171,'ID-64'!B171,'ID-74'!B171,'ID-77'!B171)/SQRT('Sample number'!$C$4)</f>
        <v>454.82653351557229</v>
      </c>
      <c r="G164" s="1">
        <f>STDEV('ID-23'!B171,'ID-25'!B171,'ID-66'!B171)/SQRT('Sample number'!$F$4)</f>
        <v>110.23434461375693</v>
      </c>
    </row>
    <row r="165" spans="1:7" x14ac:dyDescent="0.25">
      <c r="A165" s="1">
        <v>20.125</v>
      </c>
      <c r="B165" s="1">
        <f>STDEV('ID-41'!B172,'ID-52'!B172,'ID-64'!B172,'ID-74'!B172,'ID-77'!B172)</f>
        <v>1004.0299994164569</v>
      </c>
      <c r="C165" s="1">
        <f>STDEV('ID-23'!B172,'ID-25'!B172,'ID-66'!B172)</f>
        <v>205.32295754604695</v>
      </c>
      <c r="E165" s="1">
        <v>20.125</v>
      </c>
      <c r="F165" s="1">
        <f>STDEV('ID-41'!B172,'ID-52'!B172,'ID-64'!B172,'ID-74'!B172,'ID-77'!B172)/SQRT('Sample number'!$C$4)</f>
        <v>449.01586602885436</v>
      </c>
      <c r="G165" s="1">
        <f>STDEV('ID-23'!B172,'ID-25'!B172,'ID-66'!B172)/SQRT('Sample number'!$F$4)</f>
        <v>118.54326481002032</v>
      </c>
    </row>
    <row r="166" spans="1:7" x14ac:dyDescent="0.25">
      <c r="A166" s="1">
        <v>20.25</v>
      </c>
      <c r="B166" s="1">
        <f>STDEV('ID-41'!B173,'ID-52'!B173,'ID-64'!B173,'ID-74'!B173,'ID-77'!B173)</f>
        <v>1023.9687165526231</v>
      </c>
      <c r="C166" s="1">
        <f>STDEV('ID-23'!B173,'ID-25'!B173,'ID-66'!B173)</f>
        <v>191.33365049909173</v>
      </c>
      <c r="E166" s="1">
        <v>20.25</v>
      </c>
      <c r="F166" s="1">
        <f>STDEV('ID-41'!B173,'ID-52'!B173,'ID-64'!B173,'ID-74'!B173,'ID-77'!B173)/SQRT('Sample number'!$C$4)</f>
        <v>457.93273140897583</v>
      </c>
      <c r="G166" s="1">
        <f>STDEV('ID-23'!B173,'ID-25'!B173,'ID-66'!B173)/SQRT('Sample number'!$F$4)</f>
        <v>110.46653462068439</v>
      </c>
    </row>
    <row r="167" spans="1:7" x14ac:dyDescent="0.25">
      <c r="A167" s="1">
        <v>20.375</v>
      </c>
      <c r="B167" s="1">
        <f>STDEV('ID-41'!B174,'ID-52'!B174,'ID-64'!B174,'ID-74'!B174,'ID-77'!B174)</f>
        <v>1051.0616895923654</v>
      </c>
      <c r="C167" s="1">
        <f>STDEV('ID-23'!B174,'ID-25'!B174,'ID-66'!B174)</f>
        <v>165.68539993036407</v>
      </c>
      <c r="E167" s="1">
        <v>20.375</v>
      </c>
      <c r="F167" s="1">
        <f>STDEV('ID-41'!B174,'ID-52'!B174,'ID-64'!B174,'ID-74'!B174,'ID-77'!B174)/SQRT('Sample number'!$C$4)</f>
        <v>470.0490772948624</v>
      </c>
      <c r="G167" s="1">
        <f>STDEV('ID-23'!B174,'ID-25'!B174,'ID-66'!B174)/SQRT('Sample number'!$F$4)</f>
        <v>95.658510250586502</v>
      </c>
    </row>
    <row r="168" spans="1:7" x14ac:dyDescent="0.25">
      <c r="A168" s="1">
        <v>20.5</v>
      </c>
      <c r="B168" s="1">
        <f>STDEV('ID-41'!B175,'ID-52'!B175,'ID-64'!B175,'ID-74'!B175,'ID-77'!B175)</f>
        <v>1070.3509768828853</v>
      </c>
      <c r="C168" s="1">
        <f>STDEV('ID-23'!B175,'ID-25'!B175,'ID-66'!B175)</f>
        <v>138.91119355052467</v>
      </c>
      <c r="E168" s="1">
        <v>20.5</v>
      </c>
      <c r="F168" s="1">
        <f>STDEV('ID-41'!B175,'ID-52'!B175,'ID-64'!B175,'ID-74'!B175,'ID-77'!B175)/SQRT('Sample number'!$C$4)</f>
        <v>478.67550881868749</v>
      </c>
      <c r="G168" s="1">
        <f>STDEV('ID-23'!B175,'ID-25'!B175,'ID-66'!B175)/SQRT('Sample number'!$F$4)</f>
        <v>80.20041498984763</v>
      </c>
    </row>
    <row r="169" spans="1:7" x14ac:dyDescent="0.25">
      <c r="A169" s="1">
        <v>20.625</v>
      </c>
      <c r="B169" s="1">
        <f>STDEV('ID-41'!B176,'ID-52'!B176,'ID-64'!B176,'ID-74'!B176,'ID-77'!B176)</f>
        <v>1086.3815534530956</v>
      </c>
      <c r="C169" s="1">
        <f>STDEV('ID-23'!B176,'ID-25'!B176,'ID-66'!B176)</f>
        <v>199.86169396027807</v>
      </c>
      <c r="E169" s="1">
        <v>20.625</v>
      </c>
      <c r="F169" s="1">
        <f>STDEV('ID-41'!B176,'ID-52'!B176,'ID-64'!B176,'ID-74'!B176,'ID-77'!B176)/SQRT('Sample number'!$C$4)</f>
        <v>485.84460060458861</v>
      </c>
      <c r="G169" s="1">
        <f>STDEV('ID-23'!B176,'ID-25'!B176,'ID-66'!B176)/SQRT('Sample number'!$F$4)</f>
        <v>115.39020280866116</v>
      </c>
    </row>
    <row r="170" spans="1:7" x14ac:dyDescent="0.25">
      <c r="A170" s="1">
        <v>20.75</v>
      </c>
      <c r="B170" s="1">
        <f>STDEV('ID-41'!B177,'ID-52'!B177,'ID-64'!B177,'ID-74'!B177,'ID-77'!B177)</f>
        <v>1088.7059627929707</v>
      </c>
      <c r="C170" s="1">
        <f>STDEV('ID-23'!B177,'ID-25'!B177,'ID-66'!B177)</f>
        <v>176.16267483677825</v>
      </c>
      <c r="E170" s="1">
        <v>20.75</v>
      </c>
      <c r="F170" s="1">
        <f>STDEV('ID-41'!B177,'ID-52'!B177,'ID-64'!B177,'ID-74'!B177,'ID-77'!B177)/SQRT('Sample number'!$C$4)</f>
        <v>486.88410806288783</v>
      </c>
      <c r="G170" s="1">
        <f>STDEV('ID-23'!B177,'ID-25'!B177,'ID-66'!B177)/SQRT('Sample number'!$F$4)</f>
        <v>101.70756773817844</v>
      </c>
    </row>
    <row r="171" spans="1:7" x14ac:dyDescent="0.25">
      <c r="A171" s="1">
        <v>20.875</v>
      </c>
      <c r="B171" s="1">
        <f>STDEV('ID-41'!B178,'ID-52'!B178,'ID-64'!B178,'ID-74'!B178,'ID-77'!B178)</f>
        <v>1088.6351495673516</v>
      </c>
      <c r="C171" s="1">
        <f>STDEV('ID-23'!B178,'ID-25'!B178,'ID-66'!B178)</f>
        <v>170.54340925398228</v>
      </c>
      <c r="E171" s="1">
        <v>20.875</v>
      </c>
      <c r="F171" s="1">
        <f>STDEV('ID-41'!B178,'ID-52'!B178,'ID-64'!B178,'ID-74'!B178,'ID-77'!B178)/SQRT('Sample number'!$C$4)</f>
        <v>486.85243942564978</v>
      </c>
      <c r="G171" s="1">
        <f>STDEV('ID-23'!B178,'ID-25'!B178,'ID-66'!B178)/SQRT('Sample number'!$F$4)</f>
        <v>98.463283241303188</v>
      </c>
    </row>
    <row r="172" spans="1:7" x14ac:dyDescent="0.25">
      <c r="A172" s="1">
        <v>21</v>
      </c>
      <c r="B172" s="1">
        <f>STDEV('ID-41'!B179,'ID-52'!B179,'ID-64'!B179,'ID-74'!B179,'ID-77'!B179)</f>
        <v>1086.2419465573225</v>
      </c>
      <c r="C172" s="1">
        <f>STDEV('ID-23'!B179,'ID-25'!B179,'ID-66'!B179)</f>
        <v>199.0724901351405</v>
      </c>
      <c r="E172" s="1">
        <v>21</v>
      </c>
      <c r="F172" s="1">
        <f>STDEV('ID-41'!B179,'ID-52'!B179,'ID-64'!B179,'ID-74'!B179,'ID-77'!B179)/SQRT('Sample number'!$C$4)</f>
        <v>485.78216650277335</v>
      </c>
      <c r="G172" s="1">
        <f>STDEV('ID-23'!B179,'ID-25'!B179,'ID-66'!B179)/SQRT('Sample number'!$F$4)</f>
        <v>114.93455576777249</v>
      </c>
    </row>
    <row r="173" spans="1:7" x14ac:dyDescent="0.25">
      <c r="A173" s="1">
        <v>21.125</v>
      </c>
      <c r="B173" s="1">
        <f>STDEV('ID-41'!B180,'ID-52'!B180,'ID-64'!B180,'ID-74'!B180,'ID-77'!B180)</f>
        <v>1083.282322777279</v>
      </c>
      <c r="C173" s="1">
        <f>STDEV('ID-23'!B180,'ID-25'!B180,'ID-66'!B180)</f>
        <v>244.2778533650513</v>
      </c>
      <c r="E173" s="1">
        <v>21.125</v>
      </c>
      <c r="F173" s="1">
        <f>STDEV('ID-41'!B180,'ID-52'!B180,'ID-64'!B180,'ID-74'!B180,'ID-77'!B180)/SQRT('Sample number'!$C$4)</f>
        <v>484.45858251077289</v>
      </c>
      <c r="G173" s="1">
        <f>STDEV('ID-23'!B180,'ID-25'!B180,'ID-66'!B180)/SQRT('Sample number'!$F$4)</f>
        <v>141.03388439737631</v>
      </c>
    </row>
    <row r="174" spans="1:7" x14ac:dyDescent="0.25">
      <c r="A174" s="1">
        <v>21.25</v>
      </c>
      <c r="B174" s="1">
        <f>STDEV('ID-41'!B181,'ID-52'!B181,'ID-64'!B181,'ID-74'!B181,'ID-77'!B181)</f>
        <v>1088.0304263258627</v>
      </c>
      <c r="C174" s="1">
        <f>STDEV('ID-23'!B181,'ID-25'!B181,'ID-66'!B181)</f>
        <v>237.08044737626724</v>
      </c>
      <c r="E174" s="1">
        <v>21.25</v>
      </c>
      <c r="F174" s="1">
        <f>STDEV('ID-41'!B181,'ID-52'!B181,'ID-64'!B181,'ID-74'!B181,'ID-77'!B181)/SQRT('Sample number'!$C$4)</f>
        <v>486.58199897054112</v>
      </c>
      <c r="G174" s="1">
        <f>STDEV('ID-23'!B181,'ID-25'!B181,'ID-66'!B181)/SQRT('Sample number'!$F$4)</f>
        <v>136.87846011228481</v>
      </c>
    </row>
    <row r="175" spans="1:7" x14ac:dyDescent="0.25">
      <c r="A175" s="1">
        <v>21.375</v>
      </c>
      <c r="B175" s="1">
        <f>STDEV('ID-41'!B182,'ID-52'!B182,'ID-64'!B182,'ID-74'!B182,'ID-77'!B182)</f>
        <v>1084.7297819181417</v>
      </c>
      <c r="C175" s="1">
        <f>STDEV('ID-23'!B182,'ID-25'!B182,'ID-66'!B182)</f>
        <v>274.4525991094556</v>
      </c>
      <c r="E175" s="1">
        <v>21.375</v>
      </c>
      <c r="F175" s="1">
        <f>STDEV('ID-41'!B182,'ID-52'!B182,'ID-64'!B182,'ID-74'!B182,'ID-77'!B182)/SQRT('Sample number'!$C$4)</f>
        <v>485.10590591749741</v>
      </c>
      <c r="G175" s="1">
        <f>STDEV('ID-23'!B182,'ID-25'!B182,'ID-66'!B182)/SQRT('Sample number'!$F$4)</f>
        <v>158.45528197563664</v>
      </c>
    </row>
    <row r="176" spans="1:7" x14ac:dyDescent="0.25">
      <c r="A176" s="1">
        <v>21.5</v>
      </c>
      <c r="B176" s="1">
        <f>STDEV('ID-41'!B183,'ID-52'!B183,'ID-64'!B183,'ID-74'!B183,'ID-77'!B183)</f>
        <v>1096.6043099398426</v>
      </c>
      <c r="C176" s="1">
        <f>STDEV('ID-23'!B183,'ID-25'!B183,'ID-66'!B183)</f>
        <v>362.81421853494106</v>
      </c>
      <c r="E176" s="1">
        <v>21.5</v>
      </c>
      <c r="F176" s="1">
        <f>STDEV('ID-41'!B183,'ID-52'!B183,'ID-64'!B183,'ID-74'!B183,'ID-77'!B183)/SQRT('Sample number'!$C$4)</f>
        <v>490.41635628894721</v>
      </c>
      <c r="G176" s="1">
        <f>STDEV('ID-23'!B183,'ID-25'!B183,'ID-66'!B183)/SQRT('Sample number'!$F$4)</f>
        <v>209.47088673697195</v>
      </c>
    </row>
    <row r="177" spans="1:7" x14ac:dyDescent="0.25">
      <c r="A177" s="1">
        <v>21.625</v>
      </c>
      <c r="B177" s="1">
        <f>STDEV('ID-41'!B184,'ID-52'!B184,'ID-64'!B184,'ID-74'!B184,'ID-77'!B184)</f>
        <v>1099.9968018547529</v>
      </c>
      <c r="C177" s="1">
        <f>STDEV('ID-23'!B184,'ID-25'!B184,'ID-66'!B184)</f>
        <v>359.8030195953931</v>
      </c>
      <c r="E177" s="1">
        <v>21.625</v>
      </c>
      <c r="F177" s="1">
        <f>STDEV('ID-41'!B184,'ID-52'!B184,'ID-64'!B184,'ID-74'!B184,'ID-77'!B184)/SQRT('Sample number'!$C$4)</f>
        <v>491.9335247959188</v>
      </c>
      <c r="G177" s="1">
        <f>STDEV('ID-23'!B184,'ID-25'!B184,'ID-66'!B184)/SQRT('Sample number'!$F$4)</f>
        <v>207.7323702186404</v>
      </c>
    </row>
    <row r="178" spans="1:7" x14ac:dyDescent="0.25">
      <c r="A178" s="1">
        <v>21.75</v>
      </c>
      <c r="B178" s="1">
        <f>STDEV('ID-41'!B185,'ID-52'!B185,'ID-64'!B185,'ID-74'!B185,'ID-77'!B185)</f>
        <v>1112.6443432019416</v>
      </c>
      <c r="C178" s="1">
        <f>STDEV('ID-23'!B185,'ID-25'!B185,'ID-66'!B185)</f>
        <v>318.3163995020542</v>
      </c>
      <c r="E178" s="1">
        <v>21.75</v>
      </c>
      <c r="F178" s="1">
        <f>STDEV('ID-41'!B185,'ID-52'!B185,'ID-64'!B185,'ID-74'!B185,'ID-77'!B185)/SQRT('Sample number'!$C$4)</f>
        <v>497.5896772360295</v>
      </c>
      <c r="G178" s="1">
        <f>STDEV('ID-23'!B185,'ID-25'!B185,'ID-66'!B185)/SQRT('Sample number'!$F$4)</f>
        <v>183.78005893998346</v>
      </c>
    </row>
    <row r="179" spans="1:7" x14ac:dyDescent="0.25">
      <c r="A179" s="1">
        <v>21.875</v>
      </c>
      <c r="B179" s="1">
        <f>STDEV('ID-41'!B186,'ID-52'!B186,'ID-64'!B186,'ID-74'!B186,'ID-77'!B186)</f>
        <v>1130.2093503737135</v>
      </c>
      <c r="C179" s="1">
        <f>STDEV('ID-23'!B186,'ID-25'!B186,'ID-66'!B186)</f>
        <v>331.48048966172706</v>
      </c>
      <c r="E179" s="1">
        <v>21.875</v>
      </c>
      <c r="F179" s="1">
        <f>STDEV('ID-41'!B186,'ID-52'!B186,'ID-64'!B186,'ID-74'!B186,'ID-77'!B186)/SQRT('Sample number'!$C$4)</f>
        <v>505.44498724830015</v>
      </c>
      <c r="G179" s="1">
        <f>STDEV('ID-23'!B186,'ID-25'!B186,'ID-66'!B186)/SQRT('Sample number'!$F$4)</f>
        <v>191.3803499373071</v>
      </c>
    </row>
    <row r="180" spans="1:7" x14ac:dyDescent="0.25">
      <c r="A180" s="1">
        <v>22</v>
      </c>
      <c r="B180" s="1">
        <f>STDEV('ID-41'!B187,'ID-52'!B187,'ID-64'!B187,'ID-74'!B187,'ID-77'!B187)</f>
        <v>1134.7578364287099</v>
      </c>
      <c r="C180" s="1">
        <f>STDEV('ID-23'!B187,'ID-25'!B187,'ID-66'!B187)</f>
        <v>357.84039573266114</v>
      </c>
      <c r="E180" s="1">
        <v>22</v>
      </c>
      <c r="F180" s="1">
        <f>STDEV('ID-41'!B187,'ID-52'!B187,'ID-64'!B187,'ID-74'!B187,'ID-77'!B187)/SQRT('Sample number'!$C$4)</f>
        <v>507.47913205103646</v>
      </c>
      <c r="G180" s="1">
        <f>STDEV('ID-23'!B187,'ID-25'!B187,'ID-66'!B187)/SQRT('Sample number'!$F$4)</f>
        <v>206.59924880317413</v>
      </c>
    </row>
    <row r="181" spans="1:7" x14ac:dyDescent="0.25">
      <c r="A181" s="1">
        <v>22.125</v>
      </c>
      <c r="B181" s="1">
        <f>STDEV('ID-41'!B188,'ID-52'!B188,'ID-64'!B188,'ID-74'!B188,'ID-77'!B188)</f>
        <v>1135.8109692519931</v>
      </c>
      <c r="C181" s="1">
        <f>STDEV('ID-23'!B188,'ID-25'!B188,'ID-66'!B188)</f>
        <v>361.55440997094377</v>
      </c>
      <c r="E181" s="1">
        <v>22.125</v>
      </c>
      <c r="F181" s="1">
        <f>STDEV('ID-41'!B188,'ID-52'!B188,'ID-64'!B188,'ID-74'!B188,'ID-77'!B188)/SQRT('Sample number'!$C$4)</f>
        <v>507.95010736747599</v>
      </c>
      <c r="G181" s="1">
        <f>STDEV('ID-23'!B188,'ID-25'!B188,'ID-66'!B188)/SQRT('Sample number'!$F$4)</f>
        <v>208.74353592342072</v>
      </c>
    </row>
    <row r="182" spans="1:7" x14ac:dyDescent="0.25">
      <c r="A182" s="1">
        <v>22.25</v>
      </c>
      <c r="B182" s="1">
        <f>STDEV('ID-41'!B189,'ID-52'!B189,'ID-64'!B189,'ID-74'!B189,'ID-77'!B189)</f>
        <v>1152.4756012315054</v>
      </c>
      <c r="C182" s="1">
        <f>STDEV('ID-23'!B189,'ID-25'!B189,'ID-66'!B189)</f>
        <v>245.04222532730014</v>
      </c>
      <c r="E182" s="1">
        <v>22.25</v>
      </c>
      <c r="F182" s="1">
        <f>STDEV('ID-41'!B189,'ID-52'!B189,'ID-64'!B189,'ID-74'!B189,'ID-77'!B189)/SQRT('Sample number'!$C$4)</f>
        <v>515.40275735271723</v>
      </c>
      <c r="G182" s="1">
        <f>STDEV('ID-23'!B189,'ID-25'!B189,'ID-66'!B189)/SQRT('Sample number'!$F$4)</f>
        <v>141.47519475554168</v>
      </c>
    </row>
    <row r="183" spans="1:7" x14ac:dyDescent="0.25">
      <c r="A183" s="1">
        <v>22.375</v>
      </c>
      <c r="B183" s="1">
        <f>STDEV('ID-41'!B190,'ID-52'!B190,'ID-64'!B190,'ID-74'!B190,'ID-77'!B190)</f>
        <v>1146.4041580808644</v>
      </c>
      <c r="C183" s="1">
        <f>STDEV('ID-23'!B190,'ID-25'!B190,'ID-66'!B190)</f>
        <v>144.97704743187643</v>
      </c>
      <c r="E183" s="1">
        <v>22.375</v>
      </c>
      <c r="F183" s="1">
        <f>STDEV('ID-41'!B190,'ID-52'!B190,'ID-64'!B190,'ID-74'!B190,'ID-77'!B190)/SQRT('Sample number'!$C$4)</f>
        <v>512.68752543144547</v>
      </c>
      <c r="G183" s="1">
        <f>STDEV('ID-23'!B190,'ID-25'!B190,'ID-66'!B190)/SQRT('Sample number'!$F$4)</f>
        <v>83.702537361110998</v>
      </c>
    </row>
    <row r="184" spans="1:7" x14ac:dyDescent="0.25">
      <c r="A184" s="1">
        <v>22.5</v>
      </c>
      <c r="B184" s="1">
        <f>STDEV('ID-41'!B191,'ID-52'!B191,'ID-64'!B191,'ID-74'!B191,'ID-77'!B191)</f>
        <v>1148.104784252437</v>
      </c>
      <c r="C184" s="1">
        <f>STDEV('ID-23'!B191,'ID-25'!B191,'ID-66'!B191)</f>
        <v>131.04006651889179</v>
      </c>
      <c r="E184" s="1">
        <v>22.5</v>
      </c>
      <c r="F184" s="1">
        <f>STDEV('ID-41'!B191,'ID-52'!B191,'ID-64'!B191,'ID-74'!B191,'ID-77'!B191)/SQRT('Sample number'!$C$4)</f>
        <v>513.44806857623576</v>
      </c>
      <c r="G184" s="1">
        <f>STDEV('ID-23'!B191,'ID-25'!B191,'ID-66'!B191)/SQRT('Sample number'!$F$4)</f>
        <v>75.656017679308647</v>
      </c>
    </row>
    <row r="185" spans="1:7" x14ac:dyDescent="0.25">
      <c r="A185" s="1">
        <v>22.625</v>
      </c>
      <c r="B185" s="1">
        <f>STDEV('ID-41'!B192,'ID-52'!B192,'ID-64'!B192,'ID-74'!B192,'ID-77'!B192)</f>
        <v>1148.3730185466966</v>
      </c>
      <c r="C185" s="1">
        <f>STDEV('ID-23'!B192,'ID-25'!B192,'ID-66'!B192)</f>
        <v>110.05983365943185</v>
      </c>
      <c r="E185" s="1">
        <v>22.625</v>
      </c>
      <c r="F185" s="1">
        <f>STDEV('ID-41'!B192,'ID-52'!B192,'ID-64'!B192,'ID-74'!B192,'ID-77'!B192)/SQRT('Sample number'!$C$4)</f>
        <v>513.56802659940809</v>
      </c>
      <c r="G185" s="1">
        <f>STDEV('ID-23'!B192,'ID-25'!B192,'ID-66'!B192)/SQRT('Sample number'!$F$4)</f>
        <v>63.543074590238412</v>
      </c>
    </row>
    <row r="186" spans="1:7" x14ac:dyDescent="0.25">
      <c r="A186" s="1">
        <v>22.75</v>
      </c>
      <c r="B186" s="1">
        <f>STDEV('ID-41'!B193,'ID-52'!B193,'ID-64'!B193,'ID-74'!B193,'ID-77'!B193)</f>
        <v>1126.0928157575052</v>
      </c>
      <c r="C186" s="1">
        <f>STDEV('ID-23'!B193,'ID-25'!B193,'ID-66'!B193)</f>
        <v>66.420337280774206</v>
      </c>
      <c r="E186" s="1">
        <v>22.75</v>
      </c>
      <c r="F186" s="1">
        <f>STDEV('ID-41'!B193,'ID-52'!B193,'ID-64'!B193,'ID-74'!B193,'ID-77'!B193)/SQRT('Sample number'!$C$4)</f>
        <v>503.60401700158553</v>
      </c>
      <c r="G186" s="1">
        <f>STDEV('ID-23'!B193,'ID-25'!B193,'ID-66'!B193)/SQRT('Sample number'!$F$4)</f>
        <v>38.347799608720727</v>
      </c>
    </row>
    <row r="187" spans="1:7" x14ac:dyDescent="0.25">
      <c r="A187" s="1">
        <v>22.875</v>
      </c>
      <c r="B187" s="1">
        <f>STDEV('ID-41'!B194,'ID-52'!B194,'ID-64'!B194,'ID-74'!B194,'ID-77'!B194)</f>
        <v>1100.2579160011285</v>
      </c>
      <c r="C187" s="1">
        <f>STDEV('ID-23'!B194,'ID-25'!B194,'ID-66'!B194)</f>
        <v>129.24827409111401</v>
      </c>
      <c r="E187" s="1">
        <v>22.875</v>
      </c>
      <c r="F187" s="1">
        <f>STDEV('ID-41'!B194,'ID-52'!B194,'ID-64'!B194,'ID-74'!B194,'ID-77'!B194)/SQRT('Sample number'!$C$4)</f>
        <v>492.05029859215534</v>
      </c>
      <c r="G187" s="1">
        <f>STDEV('ID-23'!B194,'ID-25'!B194,'ID-66'!B194)/SQRT('Sample number'!$F$4)</f>
        <v>74.621525838799215</v>
      </c>
    </row>
    <row r="188" spans="1:7" x14ac:dyDescent="0.25">
      <c r="A188" s="1">
        <v>23</v>
      </c>
      <c r="B188" s="1">
        <f>STDEV('ID-41'!B195,'ID-52'!B195,'ID-64'!B195,'ID-74'!B195,'ID-77'!B195)</f>
        <v>1090.0719154990886</v>
      </c>
      <c r="C188" s="1">
        <f>STDEV('ID-23'!B195,'ID-25'!B195,'ID-66'!B195)</f>
        <v>157.8678379661454</v>
      </c>
      <c r="E188" s="1">
        <v>23</v>
      </c>
      <c r="F188" s="1">
        <f>STDEV('ID-41'!B195,'ID-52'!B195,'ID-64'!B195,'ID-74'!B195,'ID-77'!B195)/SQRT('Sample number'!$C$4)</f>
        <v>487.49498068387373</v>
      </c>
      <c r="G188" s="1">
        <f>STDEV('ID-23'!B195,'ID-25'!B195,'ID-66'!B195)/SQRT('Sample number'!$F$4)</f>
        <v>91.145038746138269</v>
      </c>
    </row>
    <row r="189" spans="1:7" x14ac:dyDescent="0.25">
      <c r="A189" s="1">
        <v>23.125</v>
      </c>
      <c r="B189" s="1">
        <f>STDEV('ID-41'!B196,'ID-52'!B196,'ID-64'!B196,'ID-74'!B196,'ID-77'!B196)</f>
        <v>1081.3123183280816</v>
      </c>
      <c r="C189" s="1">
        <f>STDEV('ID-23'!B196,'ID-25'!B196,'ID-66'!B196)</f>
        <v>158.5738656442189</v>
      </c>
      <c r="E189" s="1">
        <v>23.125</v>
      </c>
      <c r="F189" s="1">
        <f>STDEV('ID-41'!B196,'ID-52'!B196,'ID-64'!B196,'ID-74'!B196,'ID-77'!B196)/SQRT('Sample number'!$C$4)</f>
        <v>483.5775697378964</v>
      </c>
      <c r="G189" s="1">
        <f>STDEV('ID-23'!B196,'ID-25'!B196,'ID-66'!B196)/SQRT('Sample number'!$F$4)</f>
        <v>91.552664016129341</v>
      </c>
    </row>
    <row r="190" spans="1:7" x14ac:dyDescent="0.25">
      <c r="A190" s="1">
        <v>23.25</v>
      </c>
      <c r="B190" s="1">
        <f>STDEV('ID-41'!B197,'ID-52'!B197,'ID-64'!B197,'ID-74'!B197,'ID-77'!B197)</f>
        <v>1080.2513151834223</v>
      </c>
      <c r="C190" s="1">
        <f>STDEV('ID-23'!B197,'ID-25'!B197,'ID-66'!B197)</f>
        <v>137.59395908999713</v>
      </c>
      <c r="E190" s="1">
        <v>23.25</v>
      </c>
      <c r="F190" s="1">
        <f>STDEV('ID-41'!B197,'ID-52'!B197,'ID-64'!B197,'ID-74'!B197,'ID-77'!B197)/SQRT('Sample number'!$C$4)</f>
        <v>483.10307470673661</v>
      </c>
      <c r="G190" s="1">
        <f>STDEV('ID-23'!B197,'ID-25'!B197,'ID-66'!B197)/SQRT('Sample number'!$F$4)</f>
        <v>79.4399093194762</v>
      </c>
    </row>
    <row r="191" spans="1:7" x14ac:dyDescent="0.25">
      <c r="A191" s="1">
        <v>23.375</v>
      </c>
      <c r="B191" s="1">
        <f>STDEV('ID-41'!B198,'ID-52'!B198,'ID-64'!B198,'ID-74'!B198,'ID-77'!B198)</f>
        <v>1088.5909168411586</v>
      </c>
      <c r="C191" s="1">
        <f>STDEV('ID-23'!B198,'ID-25'!B198,'ID-66'!B198)</f>
        <v>160.02675318707449</v>
      </c>
      <c r="E191" s="1">
        <v>23.375</v>
      </c>
      <c r="F191" s="1">
        <f>STDEV('ID-41'!B198,'ID-52'!B198,'ID-64'!B198,'ID-74'!B198,'ID-77'!B198)/SQRT('Sample number'!$C$4)</f>
        <v>486.83265794913024</v>
      </c>
      <c r="G191" s="1">
        <f>STDEV('ID-23'!B198,'ID-25'!B198,'ID-66'!B198)/SQRT('Sample number'!$F$4)</f>
        <v>92.391489030099265</v>
      </c>
    </row>
    <row r="192" spans="1:7" x14ac:dyDescent="0.25">
      <c r="A192" s="1">
        <v>23.5</v>
      </c>
      <c r="B192" s="1">
        <f>STDEV('ID-41'!B199,'ID-52'!B199,'ID-64'!B199,'ID-74'!B199,'ID-77'!B199)</f>
        <v>1082.3602949267447</v>
      </c>
      <c r="C192" s="1">
        <f>STDEV('ID-23'!B199,'ID-25'!B199,'ID-66'!B199)</f>
        <v>209.31708097241898</v>
      </c>
      <c r="E192" s="1">
        <v>23.5</v>
      </c>
      <c r="F192" s="1">
        <f>STDEV('ID-41'!B199,'ID-52'!B199,'ID-64'!B199,'ID-74'!B199,'ID-77'!B199)/SQRT('Sample number'!$C$4)</f>
        <v>484.04623912058435</v>
      </c>
      <c r="G192" s="1">
        <f>STDEV('ID-23'!B199,'ID-25'!B199,'ID-66'!B199)/SQRT('Sample number'!$F$4)</f>
        <v>120.8492730454128</v>
      </c>
    </row>
    <row r="193" spans="1:7" x14ac:dyDescent="0.25">
      <c r="A193" s="1">
        <v>23.625</v>
      </c>
      <c r="B193" s="1">
        <f>STDEV('ID-41'!B200,'ID-52'!B200,'ID-64'!B200,'ID-74'!B200,'ID-77'!B200)</f>
        <v>1082.9356629127089</v>
      </c>
      <c r="C193" s="1">
        <f>STDEV('ID-23'!B200,'ID-25'!B200,'ID-66'!B200)</f>
        <v>194.37363829035459</v>
      </c>
      <c r="E193" s="1">
        <v>23.625</v>
      </c>
      <c r="F193" s="1">
        <f>STDEV('ID-41'!B200,'ID-52'!B200,'ID-64'!B200,'ID-74'!B200,'ID-77'!B200)/SQRT('Sample number'!$C$4)</f>
        <v>484.303551506323</v>
      </c>
      <c r="G193" s="1">
        <f>STDEV('ID-23'!B200,'ID-25'!B200,'ID-66'!B200)/SQRT('Sample number'!$F$4)</f>
        <v>112.22167239030318</v>
      </c>
    </row>
    <row r="194" spans="1:7" x14ac:dyDescent="0.25">
      <c r="A194" s="1">
        <v>23.75</v>
      </c>
      <c r="B194" s="1">
        <f>STDEV('ID-41'!B201,'ID-52'!B201,'ID-64'!B201,'ID-74'!B201,'ID-77'!B201)</f>
        <v>1085.8110971709439</v>
      </c>
      <c r="C194" s="1">
        <f>STDEV('ID-23'!B201,'ID-25'!B201,'ID-66'!B201)</f>
        <v>216.12631349657622</v>
      </c>
      <c r="E194" s="1">
        <v>23.75</v>
      </c>
      <c r="F194" s="1">
        <f>STDEV('ID-41'!B201,'ID-52'!B201,'ID-64'!B201,'ID-74'!B201,'ID-77'!B201)/SQRT('Sample number'!$C$4)</f>
        <v>485.58948479957201</v>
      </c>
      <c r="G194" s="1">
        <f>STDEV('ID-23'!B201,'ID-25'!B201,'ID-66'!B201)/SQRT('Sample number'!$F$4)</f>
        <v>124.78058527620973</v>
      </c>
    </row>
    <row r="195" spans="1:7" x14ac:dyDescent="0.25">
      <c r="A195" s="1">
        <v>23.875</v>
      </c>
      <c r="B195" s="1">
        <f>STDEV('ID-41'!B202,'ID-52'!B202,'ID-64'!B202,'ID-74'!B202,'ID-77'!B202)</f>
        <v>1084.3984162258701</v>
      </c>
      <c r="C195" s="1">
        <f>STDEV('ID-23'!B202,'ID-25'!B202,'ID-66'!B202)</f>
        <v>168.40195450951677</v>
      </c>
      <c r="E195" s="1">
        <v>23.875</v>
      </c>
      <c r="F195" s="1">
        <f>STDEV('ID-41'!B202,'ID-52'!B202,'ID-64'!B202,'ID-74'!B202,'ID-77'!B202)/SQRT('Sample number'!$C$4)</f>
        <v>484.95771467483127</v>
      </c>
      <c r="G195" s="1">
        <f>STDEV('ID-23'!B202,'ID-25'!B202,'ID-66'!B202)/SQRT('Sample number'!$F$4)</f>
        <v>97.226913768128625</v>
      </c>
    </row>
    <row r="196" spans="1:7" x14ac:dyDescent="0.25">
      <c r="A196" s="1">
        <v>24</v>
      </c>
      <c r="B196" s="1">
        <f>STDEV('ID-41'!B203,'ID-52'!B203,'ID-64'!B203,'ID-74'!B203,'ID-77'!B203)</f>
        <v>1094.7267726092268</v>
      </c>
      <c r="C196" s="1">
        <f>STDEV('ID-23'!B203,'ID-25'!B203,'ID-66'!B203)</f>
        <v>187.26237528577181</v>
      </c>
      <c r="E196" s="1">
        <v>24</v>
      </c>
      <c r="F196" s="1">
        <f>STDEV('ID-41'!B203,'ID-52'!B203,'ID-64'!B203,'ID-74'!B203,'ID-77'!B203)/SQRT('Sample number'!$C$4)</f>
        <v>489.5766960686372</v>
      </c>
      <c r="G196" s="1">
        <f>STDEV('ID-23'!B203,'ID-25'!B203,'ID-66'!B203)/SQRT('Sample number'!$F$4)</f>
        <v>108.11598278032909</v>
      </c>
    </row>
    <row r="197" spans="1:7" x14ac:dyDescent="0.25">
      <c r="A197" s="1">
        <v>24.125</v>
      </c>
      <c r="B197" s="1">
        <f>STDEV('ID-41'!B204,'ID-52'!B204,'ID-64'!B204,'ID-74'!B204,'ID-77'!B204)</f>
        <v>1104.0450007029824</v>
      </c>
      <c r="C197" s="1">
        <f>STDEV('ID-23'!B204,'ID-25'!B204,'ID-66'!B204)</f>
        <v>171.2058128000163</v>
      </c>
      <c r="E197" s="1">
        <v>24.125</v>
      </c>
      <c r="F197" s="1">
        <f>STDEV('ID-41'!B204,'ID-52'!B204,'ID-64'!B204,'ID-74'!B204,'ID-77'!B204)/SQRT('Sample number'!$C$4)</f>
        <v>493.74393435813431</v>
      </c>
      <c r="G197" s="1">
        <f>STDEV('ID-23'!B204,'ID-25'!B204,'ID-66'!B204)/SQRT('Sample number'!$F$4)</f>
        <v>98.845722106918089</v>
      </c>
    </row>
    <row r="198" spans="1:7" x14ac:dyDescent="0.25">
      <c r="A198" s="1">
        <v>24.25</v>
      </c>
      <c r="B198" s="1">
        <f>STDEV('ID-41'!B205,'ID-52'!B205,'ID-64'!B205,'ID-74'!B205,'ID-77'!B205)</f>
        <v>1114.754951278396</v>
      </c>
      <c r="C198" s="1">
        <f>STDEV('ID-23'!B205,'ID-25'!B205,'ID-66'!B205)</f>
        <v>160.41699640626064</v>
      </c>
      <c r="E198" s="1">
        <v>24.25</v>
      </c>
      <c r="F198" s="1">
        <f>STDEV('ID-41'!B205,'ID-52'!B205,'ID-64'!B205,'ID-74'!B205,'ID-77'!B205)/SQRT('Sample number'!$C$4)</f>
        <v>498.53356986259189</v>
      </c>
      <c r="G198" s="1">
        <f>STDEV('ID-23'!B205,'ID-25'!B205,'ID-66'!B205)/SQRT('Sample number'!$F$4)</f>
        <v>92.616796057745816</v>
      </c>
    </row>
    <row r="199" spans="1:7" x14ac:dyDescent="0.25">
      <c r="A199" s="1">
        <v>24.375</v>
      </c>
      <c r="B199" s="1">
        <f>STDEV('ID-41'!B206,'ID-52'!B206,'ID-64'!B206,'ID-74'!B206,'ID-77'!B206)</f>
        <v>1138.0595292383496</v>
      </c>
      <c r="C199" s="1">
        <f>STDEV('ID-23'!B206,'ID-25'!B206,'ID-66'!B206)</f>
        <v>150.41331785814253</v>
      </c>
      <c r="E199" s="1">
        <v>24.375</v>
      </c>
      <c r="F199" s="1">
        <f>STDEV('ID-41'!B206,'ID-52'!B206,'ID-64'!B206,'ID-74'!B206,'ID-77'!B206)/SQRT('Sample number'!$C$4)</f>
        <v>508.95569396367182</v>
      </c>
      <c r="G199" s="1">
        <f>STDEV('ID-23'!B206,'ID-25'!B206,'ID-66'!B206)/SQRT('Sample number'!$F$4)</f>
        <v>86.841169555103335</v>
      </c>
    </row>
    <row r="200" spans="1:7" x14ac:dyDescent="0.25">
      <c r="A200" s="1">
        <v>24.5</v>
      </c>
      <c r="B200" s="1">
        <f>STDEV('ID-41'!B207,'ID-52'!B207,'ID-64'!B207,'ID-74'!B207,'ID-77'!B207)</f>
        <v>1130.2834222155975</v>
      </c>
      <c r="C200" s="1">
        <f>STDEV('ID-23'!B207,'ID-25'!B207,'ID-66'!B207)</f>
        <v>166.15583541130249</v>
      </c>
      <c r="E200" s="1">
        <v>24.5</v>
      </c>
      <c r="F200" s="1">
        <f>STDEV('ID-41'!B207,'ID-52'!B207,'ID-64'!B207,'ID-74'!B207,'ID-77'!B207)/SQRT('Sample number'!$C$4)</f>
        <v>505.4781131830344</v>
      </c>
      <c r="G200" s="1">
        <f>STDEV('ID-23'!B207,'ID-25'!B207,'ID-66'!B207)/SQRT('Sample number'!$F$4)</f>
        <v>95.93011630214265</v>
      </c>
    </row>
    <row r="201" spans="1:7" x14ac:dyDescent="0.25">
      <c r="A201" s="1">
        <v>24.625</v>
      </c>
      <c r="B201" s="1">
        <f>STDEV('ID-41'!B208,'ID-52'!B208,'ID-64'!B208,'ID-74'!B208,'ID-77'!B208)</f>
        <v>1120.1351160214992</v>
      </c>
      <c r="C201" s="1">
        <f>STDEV('ID-23'!B208,'ID-25'!B208,'ID-66'!B208)</f>
        <v>133.11526531238906</v>
      </c>
      <c r="E201" s="1">
        <v>24.625</v>
      </c>
      <c r="F201" s="1">
        <f>STDEV('ID-41'!B208,'ID-52'!B208,'ID-64'!B208,'ID-74'!B208,'ID-77'!B208)/SQRT('Sample number'!$C$4)</f>
        <v>500.93965268173719</v>
      </c>
      <c r="G201" s="1">
        <f>STDEV('ID-23'!B208,'ID-25'!B208,'ID-66'!B208)/SQRT('Sample number'!$F$4)</f>
        <v>76.854134261356279</v>
      </c>
    </row>
    <row r="202" spans="1:7" x14ac:dyDescent="0.25">
      <c r="A202" s="1">
        <v>24.75</v>
      </c>
      <c r="B202" s="1">
        <f>STDEV('ID-41'!B209,'ID-52'!B209,'ID-64'!B209,'ID-74'!B209,'ID-77'!B209)</f>
        <v>1126.9216965458388</v>
      </c>
      <c r="C202" s="1">
        <f>STDEV('ID-23'!B209,'ID-25'!B209,'ID-66'!B209)</f>
        <v>159.87052391729713</v>
      </c>
      <c r="E202" s="1">
        <v>24.75</v>
      </c>
      <c r="F202" s="1">
        <f>STDEV('ID-41'!B209,'ID-52'!B209,'ID-64'!B209,'ID-74'!B209,'ID-77'!B209)/SQRT('Sample number'!$C$4)</f>
        <v>503.97470375917709</v>
      </c>
      <c r="G202" s="1">
        <f>STDEV('ID-23'!B209,'ID-25'!B209,'ID-66'!B209)/SQRT('Sample number'!$F$4)</f>
        <v>92.301290019138008</v>
      </c>
    </row>
    <row r="203" spans="1:7" x14ac:dyDescent="0.25">
      <c r="A203" s="1">
        <v>24.875</v>
      </c>
      <c r="B203" s="1">
        <f>STDEV('ID-41'!B210,'ID-52'!B210,'ID-64'!B210,'ID-74'!B210,'ID-77'!B210)</f>
        <v>1131.7870002593318</v>
      </c>
      <c r="C203" s="1">
        <f>STDEV('ID-23'!B210,'ID-25'!B210,'ID-66'!B210)</f>
        <v>197.83417607043253</v>
      </c>
      <c r="E203" s="1">
        <v>24.875</v>
      </c>
      <c r="F203" s="1">
        <f>STDEV('ID-41'!B210,'ID-52'!B210,'ID-64'!B210,'ID-74'!B210,'ID-77'!B210)/SQRT('Sample number'!$C$4)</f>
        <v>506.15053372608759</v>
      </c>
      <c r="G203" s="1">
        <f>STDEV('ID-23'!B210,'ID-25'!B210,'ID-66'!B210)/SQRT('Sample number'!$F$4)</f>
        <v>114.21961480917204</v>
      </c>
    </row>
    <row r="204" spans="1:7" x14ac:dyDescent="0.25">
      <c r="A204" s="1">
        <v>25</v>
      </c>
      <c r="B204" s="1">
        <f>STDEV('ID-41'!B211,'ID-52'!B211,'ID-64'!B211,'ID-74'!B211,'ID-77'!B211)</f>
        <v>1128.6253706948191</v>
      </c>
      <c r="C204" s="1">
        <f>STDEV('ID-23'!B211,'ID-25'!B211,'ID-66'!B211)</f>
        <v>236.08965577107205</v>
      </c>
      <c r="E204" s="1">
        <v>25</v>
      </c>
      <c r="F204" s="1">
        <f>STDEV('ID-41'!B211,'ID-52'!B211,'ID-64'!B211,'ID-74'!B211,'ID-77'!B211)/SQRT('Sample number'!$C$4)</f>
        <v>504.73661000090289</v>
      </c>
      <c r="G204" s="1">
        <f>STDEV('ID-23'!B211,'ID-25'!B211,'ID-66'!B211)/SQRT('Sample number'!$F$4)</f>
        <v>136.30642631231453</v>
      </c>
    </row>
    <row r="205" spans="1:7" x14ac:dyDescent="0.25">
      <c r="A205" s="1">
        <v>25.125</v>
      </c>
      <c r="B205" s="1">
        <f>STDEV('ID-41'!B212,'ID-52'!B212,'ID-64'!B212,'ID-74'!B212,'ID-77'!B212)</f>
        <v>1144.5030913771734</v>
      </c>
      <c r="C205" s="1">
        <f>STDEV('ID-23'!B212,'ID-25'!B212,'ID-66'!B212)</f>
        <v>281.9291415943519</v>
      </c>
      <c r="E205" s="1">
        <v>25.125</v>
      </c>
      <c r="F205" s="1">
        <f>STDEV('ID-41'!B212,'ID-52'!B212,'ID-64'!B212,'ID-74'!B212,'ID-77'!B212)/SQRT('Sample number'!$C$4)</f>
        <v>511.83734255560262</v>
      </c>
      <c r="G205" s="1">
        <f>STDEV('ID-23'!B212,'ID-25'!B212,'ID-66'!B212)/SQRT('Sample number'!$F$4)</f>
        <v>162.77186579189919</v>
      </c>
    </row>
    <row r="206" spans="1:7" x14ac:dyDescent="0.25">
      <c r="A206" s="1">
        <v>25.25</v>
      </c>
      <c r="B206" s="1">
        <f>STDEV('ID-41'!B213,'ID-52'!B213,'ID-64'!B213,'ID-74'!B213,'ID-77'!B213)</f>
        <v>1141.6684238954088</v>
      </c>
      <c r="C206" s="1">
        <f>STDEV('ID-23'!B213,'ID-25'!B213,'ID-66'!B213)</f>
        <v>303.60141258601453</v>
      </c>
      <c r="E206" s="1">
        <v>25.25</v>
      </c>
      <c r="F206" s="1">
        <f>STDEV('ID-41'!B213,'ID-52'!B213,'ID-64'!B213,'ID-74'!B213,'ID-77'!B213)/SQRT('Sample number'!$C$4)</f>
        <v>510.56964071903582</v>
      </c>
      <c r="G206" s="1">
        <f>STDEV('ID-23'!B213,'ID-25'!B213,'ID-66'!B213)/SQRT('Sample number'!$F$4)</f>
        <v>175.28435728288613</v>
      </c>
    </row>
    <row r="207" spans="1:7" x14ac:dyDescent="0.25">
      <c r="A207" s="1">
        <v>25.375</v>
      </c>
      <c r="B207" s="1">
        <f>STDEV('ID-41'!B214,'ID-52'!B214,'ID-64'!B214,'ID-74'!B214,'ID-77'!B214)</f>
        <v>1158.5148723458913</v>
      </c>
      <c r="C207" s="1">
        <f>STDEV('ID-23'!B214,'ID-25'!B214,'ID-66'!B214)</f>
        <v>420.22389331902809</v>
      </c>
      <c r="E207" s="1">
        <v>25.375</v>
      </c>
      <c r="F207" s="1">
        <f>STDEV('ID-41'!B214,'ID-52'!B214,'ID-64'!B214,'ID-74'!B214,'ID-77'!B214)/SQRT('Sample number'!$C$4)</f>
        <v>518.10360150198085</v>
      </c>
      <c r="G207" s="1">
        <f>STDEV('ID-23'!B214,'ID-25'!B214,'ID-66'!B214)/SQRT('Sample number'!$F$4)</f>
        <v>242.61637792765347</v>
      </c>
    </row>
    <row r="208" spans="1:7" x14ac:dyDescent="0.25">
      <c r="A208" s="1">
        <v>25.5</v>
      </c>
      <c r="B208" s="1">
        <f>STDEV('ID-41'!B215,'ID-52'!B215,'ID-64'!B215,'ID-74'!B215,'ID-77'!B215)</f>
        <v>1153.7497345810771</v>
      </c>
      <c r="C208" s="1">
        <f>STDEV('ID-23'!B215,'ID-25'!B215,'ID-66'!B215)</f>
        <v>407.83196489895994</v>
      </c>
      <c r="E208" s="1">
        <v>25.5</v>
      </c>
      <c r="F208" s="1">
        <f>STDEV('ID-41'!B215,'ID-52'!B215,'ID-64'!B215,'ID-74'!B215,'ID-77'!B215)/SQRT('Sample number'!$C$4)</f>
        <v>515.97256710912563</v>
      </c>
      <c r="G208" s="1">
        <f>STDEV('ID-23'!B215,'ID-25'!B215,'ID-66'!B215)/SQRT('Sample number'!$F$4)</f>
        <v>235.46189471854854</v>
      </c>
    </row>
    <row r="209" spans="1:7" x14ac:dyDescent="0.25">
      <c r="A209" s="1">
        <v>25.625</v>
      </c>
      <c r="B209" s="1">
        <f>STDEV('ID-41'!B216,'ID-52'!B216,'ID-64'!B216,'ID-74'!B216,'ID-77'!B216)</f>
        <v>1153.6064500582538</v>
      </c>
      <c r="C209" s="1">
        <f>STDEV('ID-23'!B216,'ID-25'!B216,'ID-66'!B216)</f>
        <v>449.43945840389978</v>
      </c>
      <c r="E209" s="1">
        <v>25.625</v>
      </c>
      <c r="F209" s="1">
        <f>STDEV('ID-41'!B216,'ID-52'!B216,'ID-64'!B216,'ID-74'!B216,'ID-77'!B216)/SQRT('Sample number'!$C$4)</f>
        <v>515.90848832249435</v>
      </c>
      <c r="G209" s="1">
        <f>STDEV('ID-23'!B216,'ID-25'!B216,'ID-66'!B216)/SQRT('Sample number'!$F$4)</f>
        <v>259.48399229393118</v>
      </c>
    </row>
    <row r="210" spans="1:7" x14ac:dyDescent="0.25">
      <c r="A210" s="1">
        <v>25.75</v>
      </c>
      <c r="B210" s="1">
        <f>STDEV('ID-41'!B217,'ID-52'!B217,'ID-64'!B217,'ID-74'!B217,'ID-77'!B217)</f>
        <v>1167.4868909771924</v>
      </c>
      <c r="C210" s="1">
        <f>STDEV('ID-23'!B217,'ID-25'!B217,'ID-66'!B217)</f>
        <v>468.39529017343312</v>
      </c>
      <c r="E210" s="1">
        <v>25.75</v>
      </c>
      <c r="F210" s="1">
        <f>STDEV('ID-41'!B217,'ID-52'!B217,'ID-64'!B217,'ID-74'!B217,'ID-77'!B217)/SQRT('Sample number'!$C$4)</f>
        <v>522.11601021297759</v>
      </c>
      <c r="G210" s="1">
        <f>STDEV('ID-23'!B217,'ID-25'!B217,'ID-66'!B217)/SQRT('Sample number'!$F$4)</f>
        <v>270.42814686878449</v>
      </c>
    </row>
    <row r="211" spans="1:7" x14ac:dyDescent="0.25">
      <c r="A211" s="1">
        <v>25.875</v>
      </c>
      <c r="B211" s="1">
        <f>STDEV('ID-41'!B218,'ID-52'!B218,'ID-64'!B218,'ID-74'!B218,'ID-77'!B218)</f>
        <v>1150.5282768154516</v>
      </c>
      <c r="C211" s="1">
        <f>STDEV('ID-23'!B218,'ID-25'!B218,'ID-66'!B218)</f>
        <v>462.82943750471759</v>
      </c>
      <c r="E211" s="1">
        <v>25.875</v>
      </c>
      <c r="F211" s="1">
        <f>STDEV('ID-41'!B218,'ID-52'!B218,'ID-64'!B218,'ID-74'!B218,'ID-77'!B218)/SQRT('Sample number'!$C$4)</f>
        <v>514.53188739900895</v>
      </c>
      <c r="G211" s="1">
        <f>STDEV('ID-23'!B218,'ID-25'!B218,'ID-66'!B218)/SQRT('Sample number'!$F$4)</f>
        <v>267.21470033223181</v>
      </c>
    </row>
    <row r="212" spans="1:7" x14ac:dyDescent="0.25">
      <c r="A212" s="1">
        <v>26</v>
      </c>
      <c r="B212" s="1">
        <f>STDEV('ID-41'!B219,'ID-52'!B219,'ID-64'!B219,'ID-74'!B219,'ID-77'!B219)</f>
        <v>1146.7495672236544</v>
      </c>
      <c r="C212" s="1">
        <f>STDEV('ID-23'!B219,'ID-25'!B219,'ID-66'!B219)</f>
        <v>485.29769298951311</v>
      </c>
      <c r="E212" s="1">
        <v>26</v>
      </c>
      <c r="F212" s="1">
        <f>STDEV('ID-41'!B219,'ID-52'!B219,'ID-64'!B219,'ID-74'!B219,'ID-77'!B219)/SQRT('Sample number'!$C$4)</f>
        <v>512.84199709611119</v>
      </c>
      <c r="G212" s="1">
        <f>STDEV('ID-23'!B219,'ID-25'!B219,'ID-66'!B219)/SQRT('Sample number'!$F$4)</f>
        <v>280.18675368459975</v>
      </c>
    </row>
    <row r="213" spans="1:7" x14ac:dyDescent="0.25">
      <c r="A213" s="1">
        <v>26.125</v>
      </c>
      <c r="B213" s="1">
        <f>STDEV('ID-41'!B220,'ID-52'!B220,'ID-64'!B220,'ID-74'!B220,'ID-77'!B220)</f>
        <v>1134.4273020026103</v>
      </c>
      <c r="C213" s="1">
        <f>STDEV('ID-23'!B220,'ID-25'!B220,'ID-66'!B220)</f>
        <v>508.78872769213694</v>
      </c>
      <c r="E213" s="1">
        <v>26.125</v>
      </c>
      <c r="F213" s="1">
        <f>STDEV('ID-41'!B220,'ID-52'!B220,'ID-64'!B220,'ID-74'!B220,'ID-77'!B220)/SQRT('Sample number'!$C$4)</f>
        <v>507.33131256190399</v>
      </c>
      <c r="G213" s="1">
        <f>STDEV('ID-23'!B220,'ID-25'!B220,'ID-66'!B220)/SQRT('Sample number'!$F$4)</f>
        <v>293.7493088937025</v>
      </c>
    </row>
    <row r="214" spans="1:7" x14ac:dyDescent="0.25">
      <c r="A214" s="1">
        <v>26.25</v>
      </c>
      <c r="B214" s="1">
        <f>STDEV('ID-41'!B221,'ID-52'!B221,'ID-64'!B221,'ID-74'!B221,'ID-77'!B221)</f>
        <v>1117.0964382119234</v>
      </c>
      <c r="C214" s="1">
        <f>STDEV('ID-23'!B221,'ID-25'!B221,'ID-66'!B221)</f>
        <v>431.23531782732812</v>
      </c>
      <c r="E214" s="1">
        <v>26.25</v>
      </c>
      <c r="F214" s="1">
        <f>STDEV('ID-41'!B221,'ID-52'!B221,'ID-64'!B221,'ID-74'!B221,'ID-77'!B221)/SQRT('Sample number'!$C$4)</f>
        <v>499.58071465295086</v>
      </c>
      <c r="G214" s="1">
        <f>STDEV('ID-23'!B221,'ID-25'!B221,'ID-66'!B221)/SQRT('Sample number'!$F$4)</f>
        <v>248.97382683168172</v>
      </c>
    </row>
    <row r="215" spans="1:7" x14ac:dyDescent="0.25">
      <c r="A215" s="1">
        <v>26.375</v>
      </c>
      <c r="B215" s="1">
        <f>STDEV('ID-41'!B222,'ID-52'!B222,'ID-64'!B222,'ID-74'!B222,'ID-77'!B222)</f>
        <v>1113.7640659250535</v>
      </c>
      <c r="C215" s="1">
        <f>STDEV('ID-23'!B222,'ID-25'!B222,'ID-66'!B222)</f>
        <v>398.85705258755758</v>
      </c>
      <c r="E215" s="1">
        <v>26.375</v>
      </c>
      <c r="F215" s="1">
        <f>STDEV('ID-41'!B222,'ID-52'!B222,'ID-64'!B222,'ID-74'!B222,'ID-77'!B222)/SQRT('Sample number'!$C$4)</f>
        <v>498.09043246099532</v>
      </c>
      <c r="G215" s="1">
        <f>STDEV('ID-23'!B222,'ID-25'!B222,'ID-66'!B222)/SQRT('Sample number'!$F$4)</f>
        <v>230.2802266796071</v>
      </c>
    </row>
    <row r="216" spans="1:7" x14ac:dyDescent="0.25">
      <c r="A216" s="1">
        <v>26.5</v>
      </c>
      <c r="B216" s="1">
        <f>STDEV('ID-41'!B223,'ID-52'!B223,'ID-64'!B223,'ID-74'!B223,'ID-77'!B223)</f>
        <v>1079.5167978396889</v>
      </c>
      <c r="C216" s="1">
        <f>STDEV('ID-23'!B223,'ID-25'!B223,'ID-66'!B223)</f>
        <v>295.64103383245441</v>
      </c>
      <c r="E216" s="1">
        <v>26.5</v>
      </c>
      <c r="F216" s="1">
        <f>STDEV('ID-41'!B223,'ID-52'!B223,'ID-64'!B223,'ID-74'!B223,'ID-77'!B223)/SQRT('Sample number'!$C$4)</f>
        <v>482.77458856448851</v>
      </c>
      <c r="G216" s="1">
        <f>STDEV('ID-23'!B223,'ID-25'!B223,'ID-66'!B223)/SQRT('Sample number'!$F$4)</f>
        <v>170.68843046666683</v>
      </c>
    </row>
    <row r="217" spans="1:7" x14ac:dyDescent="0.25">
      <c r="A217" s="1">
        <v>26.625</v>
      </c>
      <c r="B217" s="1">
        <f>STDEV('ID-41'!B224,'ID-52'!B224,'ID-64'!B224,'ID-74'!B224,'ID-77'!B224)</f>
        <v>1092.5314188923846</v>
      </c>
      <c r="C217" s="1">
        <f>STDEV('ID-23'!B224,'ID-25'!B224,'ID-66'!B224)</f>
        <v>292.53299884878601</v>
      </c>
      <c r="E217" s="1">
        <v>26.625</v>
      </c>
      <c r="F217" s="1">
        <f>STDEV('ID-41'!B224,'ID-52'!B224,'ID-64'!B224,'ID-74'!B224,'ID-77'!B224)/SQRT('Sample number'!$C$4)</f>
        <v>488.59490403953396</v>
      </c>
      <c r="G217" s="1">
        <f>STDEV('ID-23'!B224,'ID-25'!B224,'ID-66'!B224)/SQRT('Sample number'!$F$4)</f>
        <v>168.8940056321951</v>
      </c>
    </row>
    <row r="218" spans="1:7" x14ac:dyDescent="0.25">
      <c r="A218" s="1">
        <v>26.75</v>
      </c>
      <c r="B218" s="1">
        <f>STDEV('ID-41'!B225,'ID-52'!B225,'ID-64'!B225,'ID-74'!B225,'ID-77'!B225)</f>
        <v>1096.557237982433</v>
      </c>
      <c r="C218" s="1">
        <f>STDEV('ID-23'!B225,'ID-25'!B225,'ID-66'!B225)</f>
        <v>254.11343410513376</v>
      </c>
      <c r="E218" s="1">
        <v>26.75</v>
      </c>
      <c r="F218" s="1">
        <f>STDEV('ID-41'!B225,'ID-52'!B225,'ID-64'!B225,'ID-74'!B225,'ID-77'!B225)/SQRT('Sample number'!$C$4)</f>
        <v>490.39530506962689</v>
      </c>
      <c r="G218" s="1">
        <f>STDEV('ID-23'!B225,'ID-25'!B225,'ID-66'!B225)/SQRT('Sample number'!$F$4)</f>
        <v>146.71245958529923</v>
      </c>
    </row>
    <row r="219" spans="1:7" x14ac:dyDescent="0.25">
      <c r="A219" s="1">
        <v>26.875</v>
      </c>
      <c r="B219" s="1">
        <f>STDEV('ID-41'!B226,'ID-52'!B226,'ID-64'!B226,'ID-74'!B226,'ID-77'!B226)</f>
        <v>1086.510317260284</v>
      </c>
      <c r="C219" s="1">
        <f>STDEV('ID-23'!B226,'ID-25'!B226,'ID-66'!B226)</f>
        <v>223.46010666368687</v>
      </c>
      <c r="E219" s="1">
        <v>26.875</v>
      </c>
      <c r="F219" s="1">
        <f>STDEV('ID-41'!B226,'ID-52'!B226,'ID-64'!B226,'ID-74'!B226,'ID-77'!B226)/SQRT('Sample number'!$C$4)</f>
        <v>485.9021855297716</v>
      </c>
      <c r="G219" s="1">
        <f>STDEV('ID-23'!B226,'ID-25'!B226,'ID-66'!B226)/SQRT('Sample number'!$F$4)</f>
        <v>129.01475273542212</v>
      </c>
    </row>
    <row r="220" spans="1:7" x14ac:dyDescent="0.25">
      <c r="A220" s="1">
        <v>27</v>
      </c>
      <c r="B220" s="1">
        <f>STDEV('ID-41'!B227,'ID-52'!B227,'ID-64'!B227,'ID-74'!B227,'ID-77'!B227)</f>
        <v>1076.1739574479216</v>
      </c>
      <c r="C220" s="1">
        <f>STDEV('ID-23'!B227,'ID-25'!B227,'ID-66'!B227)</f>
        <v>218.82103975621783</v>
      </c>
      <c r="E220" s="1">
        <v>27</v>
      </c>
      <c r="F220" s="1">
        <f>STDEV('ID-41'!B227,'ID-52'!B227,'ID-64'!B227,'ID-74'!B227,'ID-77'!B227)/SQRT('Sample number'!$C$4)</f>
        <v>481.27962489370373</v>
      </c>
      <c r="G220" s="1">
        <f>STDEV('ID-23'!B227,'ID-25'!B227,'ID-66'!B227)/SQRT('Sample number'!$F$4)</f>
        <v>126.33638620760617</v>
      </c>
    </row>
    <row r="221" spans="1:7" x14ac:dyDescent="0.25">
      <c r="A221" s="1">
        <v>27.125</v>
      </c>
      <c r="B221" s="1">
        <f>STDEV('ID-41'!B228,'ID-52'!B228,'ID-64'!B228,'ID-74'!B228,'ID-77'!B228)</f>
        <v>1065.4004324777741</v>
      </c>
      <c r="C221" s="1">
        <f>STDEV('ID-23'!B228,'ID-25'!B228,'ID-66'!B228)</f>
        <v>275.26212303549278</v>
      </c>
      <c r="E221" s="1">
        <v>27.125</v>
      </c>
      <c r="F221" s="1">
        <f>STDEV('ID-41'!B228,'ID-52'!B228,'ID-64'!B228,'ID-74'!B228,'ID-77'!B228)/SQRT('Sample number'!$C$4)</f>
        <v>476.4615580555955</v>
      </c>
      <c r="G221" s="1">
        <f>STDEV('ID-23'!B228,'ID-25'!B228,'ID-66'!B228)/SQRT('Sample number'!$F$4)</f>
        <v>158.92266083224965</v>
      </c>
    </row>
    <row r="222" spans="1:7" x14ac:dyDescent="0.25">
      <c r="A222" s="1">
        <v>27.25</v>
      </c>
      <c r="B222" s="1">
        <f>STDEV('ID-41'!B229,'ID-52'!B229,'ID-64'!B229,'ID-74'!B229,'ID-77'!B229)</f>
        <v>1050.532455200399</v>
      </c>
      <c r="C222" s="1">
        <f>STDEV('ID-23'!B229,'ID-25'!B229,'ID-66'!B229)</f>
        <v>288.03294486857249</v>
      </c>
      <c r="E222" s="1">
        <v>27.25</v>
      </c>
      <c r="F222" s="1">
        <f>STDEV('ID-41'!B229,'ID-52'!B229,'ID-64'!B229,'ID-74'!B229,'ID-77'!B229)/SQRT('Sample number'!$C$4)</f>
        <v>469.81239647956892</v>
      </c>
      <c r="G222" s="1">
        <f>STDEV('ID-23'!B229,'ID-25'!B229,'ID-66'!B229)/SQRT('Sample number'!$F$4)</f>
        <v>166.29589825535098</v>
      </c>
    </row>
    <row r="223" spans="1:7" x14ac:dyDescent="0.25">
      <c r="A223" s="1">
        <v>27.375</v>
      </c>
      <c r="B223" s="1">
        <f>STDEV('ID-41'!B230,'ID-52'!B230,'ID-64'!B230,'ID-74'!B230,'ID-77'!B230)</f>
        <v>1061.3375593927913</v>
      </c>
      <c r="C223" s="1">
        <f>STDEV('ID-23'!B230,'ID-25'!B230,'ID-66'!B230)</f>
        <v>274.80690849866409</v>
      </c>
      <c r="E223" s="1">
        <v>27.375</v>
      </c>
      <c r="F223" s="1">
        <f>STDEV('ID-41'!B230,'ID-52'!B230,'ID-64'!B230,'ID-74'!B230,'ID-77'!B230)/SQRT('Sample number'!$C$4)</f>
        <v>474.6445859752003</v>
      </c>
      <c r="G223" s="1">
        <f>STDEV('ID-23'!B230,'ID-25'!B230,'ID-66'!B230)/SQRT('Sample number'!$F$4)</f>
        <v>158.65984259687258</v>
      </c>
    </row>
    <row r="224" spans="1:7" x14ac:dyDescent="0.25">
      <c r="A224" s="1">
        <v>27.5</v>
      </c>
      <c r="B224" s="1">
        <f>STDEV('ID-41'!B231,'ID-52'!B231,'ID-64'!B231,'ID-74'!B231,'ID-77'!B231)</f>
        <v>1069.3917252962933</v>
      </c>
      <c r="C224" s="1">
        <f>STDEV('ID-23'!B231,'ID-25'!B231,'ID-66'!B231)</f>
        <v>173.65713589369255</v>
      </c>
      <c r="E224" s="1">
        <v>27.5</v>
      </c>
      <c r="F224" s="1">
        <f>STDEV('ID-41'!B231,'ID-52'!B231,'ID-64'!B231,'ID-74'!B231,'ID-77'!B231)/SQRT('Sample number'!$C$4)</f>
        <v>478.24651846765863</v>
      </c>
      <c r="G224" s="1">
        <f>STDEV('ID-23'!B231,'ID-25'!B231,'ID-66'!B231)/SQRT('Sample number'!$F$4)</f>
        <v>100.26099415492283</v>
      </c>
    </row>
    <row r="225" spans="1:7" x14ac:dyDescent="0.25">
      <c r="A225" s="1">
        <v>27.625</v>
      </c>
      <c r="B225" s="1">
        <f>STDEV('ID-41'!B232,'ID-52'!B232,'ID-64'!B232,'ID-74'!B232,'ID-77'!B232)</f>
        <v>1062.519837835559</v>
      </c>
      <c r="C225" s="1">
        <f>STDEV('ID-23'!B232,'ID-25'!B232,'ID-66'!B232)</f>
        <v>189.86149843409021</v>
      </c>
      <c r="E225" s="1">
        <v>27.625</v>
      </c>
      <c r="F225" s="1">
        <f>STDEV('ID-41'!B232,'ID-52'!B232,'ID-64'!B232,'ID-74'!B232,'ID-77'!B232)/SQRT('Sample number'!$C$4)</f>
        <v>475.17331696847253</v>
      </c>
      <c r="G225" s="1">
        <f>STDEV('ID-23'!B232,'ID-25'!B232,'ID-66'!B232)/SQRT('Sample number'!$F$4)</f>
        <v>109.6165872296677</v>
      </c>
    </row>
    <row r="226" spans="1:7" x14ac:dyDescent="0.25">
      <c r="A226" s="1">
        <v>27.75</v>
      </c>
      <c r="B226" s="1">
        <f>STDEV('ID-41'!B233,'ID-52'!B233,'ID-64'!B233,'ID-74'!B233,'ID-77'!B233)</f>
        <v>1059.1795542363996</v>
      </c>
      <c r="C226" s="1">
        <f>STDEV('ID-23'!B233,'ID-25'!B233,'ID-66'!B233)</f>
        <v>159.61532693175201</v>
      </c>
      <c r="E226" s="1">
        <v>27.75</v>
      </c>
      <c r="F226" s="1">
        <f>STDEV('ID-41'!B233,'ID-52'!B233,'ID-64'!B233,'ID-74'!B233,'ID-77'!B233)/SQRT('Sample number'!$C$4)</f>
        <v>473.67949673010293</v>
      </c>
      <c r="G226" s="1">
        <f>STDEV('ID-23'!B233,'ID-25'!B233,'ID-66'!B233)/SQRT('Sample number'!$F$4)</f>
        <v>92.153951970837156</v>
      </c>
    </row>
    <row r="227" spans="1:7" x14ac:dyDescent="0.25">
      <c r="A227" s="1">
        <v>27.875</v>
      </c>
      <c r="B227" s="1">
        <f>STDEV('ID-41'!B234,'ID-52'!B234,'ID-64'!B234,'ID-74'!B234,'ID-77'!B234)</f>
        <v>1055.8580848545093</v>
      </c>
      <c r="C227" s="1">
        <f>STDEV('ID-23'!B234,'ID-25'!B234,'ID-66'!B234)</f>
        <v>174.01965970652012</v>
      </c>
      <c r="E227" s="1">
        <v>27.875</v>
      </c>
      <c r="F227" s="1">
        <f>STDEV('ID-41'!B234,'ID-52'!B234,'ID-64'!B234,'ID-74'!B234,'ID-77'!B234)/SQRT('Sample number'!$C$4)</f>
        <v>472.19409046548481</v>
      </c>
      <c r="G227" s="1">
        <f>STDEV('ID-23'!B234,'ID-25'!B234,'ID-66'!B234)/SQRT('Sample number'!$F$4)</f>
        <v>100.47029737584647</v>
      </c>
    </row>
    <row r="228" spans="1:7" x14ac:dyDescent="0.25">
      <c r="A228" s="1">
        <v>28</v>
      </c>
      <c r="B228" s="1">
        <f>STDEV('ID-41'!B235,'ID-52'!B235,'ID-64'!B235,'ID-74'!B235,'ID-77'!B235)</f>
        <v>1064.1485628382645</v>
      </c>
      <c r="C228" s="1">
        <f>STDEV('ID-23'!B235,'ID-25'!B235,'ID-66'!B235)</f>
        <v>174.6566915215092</v>
      </c>
      <c r="E228" s="1">
        <v>28</v>
      </c>
      <c r="F228" s="1">
        <f>STDEV('ID-41'!B235,'ID-52'!B235,'ID-64'!B235,'ID-74'!B235,'ID-77'!B235)/SQRT('Sample number'!$C$4)</f>
        <v>475.90170493301321</v>
      </c>
      <c r="G228" s="1">
        <f>STDEV('ID-23'!B235,'ID-25'!B235,'ID-66'!B235)/SQRT('Sample number'!$F$4)</f>
        <v>100.83808786571277</v>
      </c>
    </row>
    <row r="229" spans="1:7" x14ac:dyDescent="0.25">
      <c r="A229" s="1">
        <v>28.125</v>
      </c>
      <c r="B229" s="1">
        <f>STDEV('ID-41'!B236,'ID-52'!B236,'ID-64'!B236,'ID-74'!B236,'ID-77'!B236)</f>
        <v>1080.778614160238</v>
      </c>
      <c r="C229" s="1">
        <f>STDEV('ID-23'!B236,'ID-25'!B236,'ID-66'!B236)</f>
        <v>286.10151712520138</v>
      </c>
      <c r="E229" s="1">
        <v>28.125</v>
      </c>
      <c r="F229" s="1">
        <f>STDEV('ID-41'!B236,'ID-52'!B236,'ID-64'!B236,'ID-74'!B236,'ID-77'!B236)/SQRT('Sample number'!$C$4)</f>
        <v>483.33888997806179</v>
      </c>
      <c r="G229" s="1">
        <f>STDEV('ID-23'!B236,'ID-25'!B236,'ID-66'!B236)/SQRT('Sample number'!$F$4)</f>
        <v>165.18078792779536</v>
      </c>
    </row>
    <row r="230" spans="1:7" x14ac:dyDescent="0.25">
      <c r="A230" s="1">
        <v>28.25</v>
      </c>
      <c r="B230" s="1">
        <f>STDEV('ID-41'!B237,'ID-52'!B237,'ID-64'!B237,'ID-74'!B237,'ID-77'!B237)</f>
        <v>1112.9011243159771</v>
      </c>
      <c r="C230" s="1">
        <f>STDEV('ID-23'!B237,'ID-25'!B237,'ID-66'!B237)</f>
        <v>272.57046193452544</v>
      </c>
      <c r="E230" s="1">
        <v>28.25</v>
      </c>
      <c r="F230" s="1">
        <f>STDEV('ID-41'!B237,'ID-52'!B237,'ID-64'!B237,'ID-74'!B237,'ID-77'!B237)/SQRT('Sample number'!$C$4)</f>
        <v>497.70451324129374</v>
      </c>
      <c r="G230" s="1">
        <f>STDEV('ID-23'!B237,'ID-25'!B237,'ID-66'!B237)/SQRT('Sample number'!$F$4)</f>
        <v>157.36862957103892</v>
      </c>
    </row>
    <row r="231" spans="1:7" x14ac:dyDescent="0.25">
      <c r="A231" s="1">
        <v>28.375</v>
      </c>
      <c r="B231" s="1">
        <f>STDEV('ID-41'!B238,'ID-52'!B238,'ID-64'!B238,'ID-74'!B238,'ID-77'!B238)</f>
        <v>1119.2647889239609</v>
      </c>
      <c r="C231" s="1">
        <f>STDEV('ID-23'!B238,'ID-25'!B238,'ID-66'!B238)</f>
        <v>285.384016761255</v>
      </c>
      <c r="E231" s="1">
        <v>28.375</v>
      </c>
      <c r="F231" s="1">
        <f>STDEV('ID-41'!B238,'ID-52'!B238,'ID-64'!B238,'ID-74'!B238,'ID-77'!B238)/SQRT('Sample number'!$C$4)</f>
        <v>500.55043057118598</v>
      </c>
      <c r="G231" s="1">
        <f>STDEV('ID-23'!B238,'ID-25'!B238,'ID-66'!B238)/SQRT('Sample number'!$F$4)</f>
        <v>164.76653889952726</v>
      </c>
    </row>
    <row r="232" spans="1:7" x14ac:dyDescent="0.25">
      <c r="A232" s="1">
        <v>28.5</v>
      </c>
      <c r="B232" s="1">
        <f>STDEV('ID-41'!B239,'ID-52'!B239,'ID-64'!B239,'ID-74'!B239,'ID-77'!B239)</f>
        <v>1105.2590031803775</v>
      </c>
      <c r="C232" s="1">
        <f>STDEV('ID-23'!B239,'ID-25'!B239,'ID-66'!B239)</f>
        <v>310.17163971775608</v>
      </c>
      <c r="E232" s="1">
        <v>28.5</v>
      </c>
      <c r="F232" s="1">
        <f>STDEV('ID-41'!B239,'ID-52'!B239,'ID-64'!B239,'ID-74'!B239,'ID-77'!B239)/SQRT('Sample number'!$C$4)</f>
        <v>494.28685277099601</v>
      </c>
      <c r="G232" s="1">
        <f>STDEV('ID-23'!B239,'ID-25'!B239,'ID-66'!B239)/SQRT('Sample number'!$F$4)</f>
        <v>179.07767968603409</v>
      </c>
    </row>
    <row r="233" spans="1:7" x14ac:dyDescent="0.25">
      <c r="A233" s="1">
        <v>28.625</v>
      </c>
      <c r="B233" s="1">
        <f>STDEV('ID-41'!B240,'ID-52'!B240,'ID-64'!B240,'ID-74'!B240,'ID-77'!B240)</f>
        <v>1103.9857101843122</v>
      </c>
      <c r="C233" s="1">
        <f>STDEV('ID-23'!B240,'ID-25'!B240,'ID-66'!B240)</f>
        <v>333.03156125535901</v>
      </c>
      <c r="E233" s="1">
        <v>28.625</v>
      </c>
      <c r="F233" s="1">
        <f>STDEV('ID-41'!B240,'ID-52'!B240,'ID-64'!B240,'ID-74'!B240,'ID-77'!B240)/SQRT('Sample number'!$C$4)</f>
        <v>493.71741883210075</v>
      </c>
      <c r="G233" s="1">
        <f>STDEV('ID-23'!B240,'ID-25'!B240,'ID-66'!B240)/SQRT('Sample number'!$F$4)</f>
        <v>192.27586153942286</v>
      </c>
    </row>
    <row r="234" spans="1:7" x14ac:dyDescent="0.25">
      <c r="A234" s="1">
        <v>28.75</v>
      </c>
      <c r="B234" s="1">
        <f>STDEV('ID-41'!B241,'ID-52'!B241,'ID-64'!B241,'ID-74'!B241,'ID-77'!B241)</f>
        <v>1112.3833533804691</v>
      </c>
      <c r="C234" s="1">
        <f>STDEV('ID-23'!B241,'ID-25'!B241,'ID-66'!B241)</f>
        <v>297.34978139076441</v>
      </c>
      <c r="E234" s="1">
        <v>28.75</v>
      </c>
      <c r="F234" s="1">
        <f>STDEV('ID-41'!B241,'ID-52'!B241,'ID-64'!B241,'ID-74'!B241,'ID-77'!B241)/SQRT('Sample number'!$C$4)</f>
        <v>497.47295903957985</v>
      </c>
      <c r="G234" s="1">
        <f>STDEV('ID-23'!B241,'ID-25'!B241,'ID-66'!B241)/SQRT('Sample number'!$F$4)</f>
        <v>171.6749763294342</v>
      </c>
    </row>
    <row r="235" spans="1:7" x14ac:dyDescent="0.25">
      <c r="A235" s="1">
        <v>28.875</v>
      </c>
      <c r="B235" s="1">
        <f>STDEV('ID-41'!B242,'ID-52'!B242,'ID-64'!B242,'ID-74'!B242,'ID-77'!B242)</f>
        <v>1113.7095014571105</v>
      </c>
      <c r="C235" s="1">
        <f>STDEV('ID-23'!B242,'ID-25'!B242,'ID-66'!B242)</f>
        <v>294.68624586688594</v>
      </c>
      <c r="E235" s="1">
        <v>28.875</v>
      </c>
      <c r="F235" s="1">
        <f>STDEV('ID-41'!B242,'ID-52'!B242,'ID-64'!B242,'ID-74'!B242,'ID-77'!B242)/SQRT('Sample number'!$C$4)</f>
        <v>498.0660304891</v>
      </c>
      <c r="G235" s="1">
        <f>STDEV('ID-23'!B242,'ID-25'!B242,'ID-66'!B242)/SQRT('Sample number'!$F$4)</f>
        <v>170.13718337772684</v>
      </c>
    </row>
    <row r="236" spans="1:7" x14ac:dyDescent="0.25">
      <c r="A236" s="1">
        <v>29</v>
      </c>
      <c r="B236" s="1">
        <f>STDEV('ID-41'!B243,'ID-52'!B243,'ID-64'!B243,'ID-74'!B243,'ID-77'!B243)</f>
        <v>1109.0275803672105</v>
      </c>
      <c r="C236" s="1">
        <f>STDEV('ID-23'!B243,'ID-25'!B243,'ID-66'!B243)</f>
        <v>364.48024553529314</v>
      </c>
      <c r="E236" s="1">
        <v>29</v>
      </c>
      <c r="F236" s="1">
        <f>STDEV('ID-41'!B243,'ID-52'!B243,'ID-64'!B243,'ID-74'!B243,'ID-77'!B243)/SQRT('Sample number'!$C$4)</f>
        <v>495.97221172463873</v>
      </c>
      <c r="G236" s="1">
        <f>STDEV('ID-23'!B243,'ID-25'!B243,'ID-66'!B243)/SQRT('Sample number'!$F$4)</f>
        <v>210.43276787410241</v>
      </c>
    </row>
    <row r="237" spans="1:7" x14ac:dyDescent="0.25">
      <c r="A237" s="1">
        <v>29.125</v>
      </c>
      <c r="B237" s="1">
        <f>STDEV('ID-41'!B244,'ID-52'!B244,'ID-64'!B244,'ID-74'!B244,'ID-77'!B244)</f>
        <v>1112.4484964637638</v>
      </c>
      <c r="C237" s="1">
        <f>STDEV('ID-23'!B244,'ID-25'!B244,'ID-66'!B244)</f>
        <v>345.87903147944502</v>
      </c>
      <c r="E237" s="1">
        <v>29.125</v>
      </c>
      <c r="F237" s="1">
        <f>STDEV('ID-41'!B244,'ID-52'!B244,'ID-64'!B244,'ID-74'!B244,'ID-77'!B244)/SQRT('Sample number'!$C$4)</f>
        <v>497.50209191208205</v>
      </c>
      <c r="G237" s="1">
        <f>STDEV('ID-23'!B244,'ID-25'!B244,'ID-66'!B244)/SQRT('Sample number'!$F$4)</f>
        <v>199.69335193170463</v>
      </c>
    </row>
    <row r="238" spans="1:7" x14ac:dyDescent="0.25">
      <c r="A238" s="1">
        <v>29.25</v>
      </c>
      <c r="B238" s="1">
        <f>STDEV('ID-41'!B245,'ID-52'!B245,'ID-64'!B245,'ID-74'!B245,'ID-77'!B245)</f>
        <v>1105.486653988035</v>
      </c>
      <c r="C238" s="1">
        <f>STDEV('ID-23'!B245,'ID-25'!B245,'ID-66'!B245)</f>
        <v>339.95349088014024</v>
      </c>
      <c r="E238" s="1">
        <v>29.25</v>
      </c>
      <c r="F238" s="1">
        <f>STDEV('ID-41'!B245,'ID-52'!B245,'ID-64'!B245,'ID-74'!B245,'ID-77'!B245)/SQRT('Sample number'!$C$4)</f>
        <v>494.38866130720703</v>
      </c>
      <c r="G238" s="1">
        <f>STDEV('ID-23'!B245,'ID-25'!B245,'ID-66'!B245)/SQRT('Sample number'!$F$4)</f>
        <v>196.27223947160198</v>
      </c>
    </row>
    <row r="239" spans="1:7" x14ac:dyDescent="0.25">
      <c r="A239" s="1">
        <v>29.375</v>
      </c>
      <c r="B239" s="1">
        <f>STDEV('ID-41'!B246,'ID-52'!B246,'ID-64'!B246,'ID-74'!B246,'ID-77'!B246)</f>
        <v>1096.443336080499</v>
      </c>
      <c r="C239" s="1">
        <f>STDEV('ID-23'!B246,'ID-25'!B246,'ID-66'!B246)</f>
        <v>334.32025049638179</v>
      </c>
      <c r="E239" s="1">
        <v>29.375</v>
      </c>
      <c r="F239" s="1">
        <f>STDEV('ID-41'!B246,'ID-52'!B246,'ID-64'!B246,'ID-74'!B246,'ID-77'!B246)/SQRT('Sample number'!$C$4)</f>
        <v>490.34436659052869</v>
      </c>
      <c r="G239" s="1">
        <f>STDEV('ID-23'!B246,'ID-25'!B246,'ID-66'!B246)/SQRT('Sample number'!$F$4)</f>
        <v>193.01988661962915</v>
      </c>
    </row>
    <row r="240" spans="1:7" x14ac:dyDescent="0.25">
      <c r="A240" s="1">
        <v>29.5</v>
      </c>
      <c r="B240" s="1">
        <f>STDEV('ID-41'!B247,'ID-52'!B247,'ID-64'!B247,'ID-74'!B247,'ID-77'!B247)</f>
        <v>1095.8707379033381</v>
      </c>
      <c r="C240" s="1">
        <f>STDEV('ID-23'!B247,'ID-25'!B247,'ID-66'!B247)</f>
        <v>334.91802148743284</v>
      </c>
      <c r="E240" s="1">
        <v>29.5</v>
      </c>
      <c r="F240" s="1">
        <f>STDEV('ID-41'!B247,'ID-52'!B247,'ID-64'!B247,'ID-74'!B247,'ID-77'!B247)/SQRT('Sample number'!$C$4)</f>
        <v>490.08829290094383</v>
      </c>
      <c r="G240" s="1">
        <f>STDEV('ID-23'!B247,'ID-25'!B247,'ID-66'!B247)/SQRT('Sample number'!$F$4)</f>
        <v>193.36500986222623</v>
      </c>
    </row>
    <row r="241" spans="1:7" x14ac:dyDescent="0.25">
      <c r="A241" s="1">
        <v>29.625</v>
      </c>
      <c r="B241" s="1">
        <f>STDEV('ID-41'!B248,'ID-52'!B248,'ID-64'!B248,'ID-74'!B248,'ID-77'!B248)</f>
        <v>1098.7535987559177</v>
      </c>
      <c r="C241" s="1">
        <f>STDEV('ID-23'!B248,'ID-25'!B248,'ID-66'!B248)</f>
        <v>323.81149289003076</v>
      </c>
      <c r="E241" s="1">
        <v>29.625</v>
      </c>
      <c r="F241" s="1">
        <f>STDEV('ID-41'!B248,'ID-52'!B248,'ID-64'!B248,'ID-74'!B248,'ID-77'!B248)/SQRT('Sample number'!$C$4)</f>
        <v>491.37754746815204</v>
      </c>
      <c r="G241" s="1">
        <f>STDEV('ID-23'!B248,'ID-25'!B248,'ID-66'!B248)/SQRT('Sample number'!$F$4)</f>
        <v>186.95265258675386</v>
      </c>
    </row>
    <row r="242" spans="1:7" x14ac:dyDescent="0.25">
      <c r="A242" s="1">
        <v>29.75</v>
      </c>
      <c r="B242" s="1">
        <f>STDEV('ID-41'!B249,'ID-52'!B249,'ID-64'!B249,'ID-74'!B249,'ID-77'!B249)</f>
        <v>1114.4036489511921</v>
      </c>
      <c r="C242" s="1">
        <f>STDEV('ID-23'!B249,'ID-25'!B249,'ID-66'!B249)</f>
        <v>252.36753915715391</v>
      </c>
      <c r="E242" s="1">
        <v>29.75</v>
      </c>
      <c r="F242" s="1">
        <f>STDEV('ID-41'!B249,'ID-52'!B249,'ID-64'!B249,'ID-74'!B249,'ID-77'!B249)/SQRT('Sample number'!$C$4)</f>
        <v>498.37646268573553</v>
      </c>
      <c r="G242" s="1">
        <f>STDEV('ID-23'!B249,'ID-25'!B249,'ID-66'!B249)/SQRT('Sample number'!$F$4)</f>
        <v>145.70446666710623</v>
      </c>
    </row>
    <row r="243" spans="1:7" x14ac:dyDescent="0.25">
      <c r="A243" s="1">
        <v>29.875</v>
      </c>
      <c r="B243" s="1">
        <f>STDEV('ID-41'!B250,'ID-52'!B250,'ID-64'!B250,'ID-74'!B250,'ID-77'!B250)</f>
        <v>1104.4793835879514</v>
      </c>
      <c r="C243" s="1">
        <f>STDEV('ID-23'!B250,'ID-25'!B250,'ID-66'!B250)</f>
        <v>237.24956789253119</v>
      </c>
      <c r="E243" s="1">
        <v>29.875</v>
      </c>
      <c r="F243" s="1">
        <f>STDEV('ID-41'!B250,'ID-52'!B250,'ID-64'!B250,'ID-74'!B250,'ID-77'!B250)/SQRT('Sample number'!$C$4)</f>
        <v>493.93819628994493</v>
      </c>
      <c r="G243" s="1">
        <f>STDEV('ID-23'!B250,'ID-25'!B250,'ID-66'!B250)/SQRT('Sample number'!$F$4)</f>
        <v>136.97610188787527</v>
      </c>
    </row>
    <row r="244" spans="1:7" x14ac:dyDescent="0.25">
      <c r="A244" s="1">
        <v>30</v>
      </c>
      <c r="B244" s="1">
        <f>STDEV('ID-41'!B251,'ID-52'!B251,'ID-64'!B251,'ID-74'!B251,'ID-77'!B251)</f>
        <v>1090.0292360203814</v>
      </c>
      <c r="C244" s="1">
        <f>STDEV('ID-23'!B251,'ID-25'!B251,'ID-66'!B251)</f>
        <v>275.52189787056216</v>
      </c>
      <c r="E244" s="1">
        <v>30</v>
      </c>
      <c r="F244" s="1">
        <f>STDEV('ID-41'!B251,'ID-52'!B251,'ID-64'!B251,'ID-74'!B251,'ID-77'!B251)/SQRT('Sample number'!$C$4)</f>
        <v>487.47589384074701</v>
      </c>
      <c r="G244" s="1">
        <f>STDEV('ID-23'!B251,'ID-25'!B251,'ID-66'!B251)/SQRT('Sample number'!$F$4)</f>
        <v>159.07264190320564</v>
      </c>
    </row>
    <row r="245" spans="1:7" ht="36.75" x14ac:dyDescent="0.25">
      <c r="A245" s="23" t="s">
        <v>37</v>
      </c>
      <c r="B245" s="24">
        <f>AVERAGE(B4:B244)</f>
        <v>1050.5725927956109</v>
      </c>
      <c r="C245" s="24">
        <f t="shared" ref="C245" si="0">AVERAGE(C4:C244)</f>
        <v>613.94999238837613</v>
      </c>
      <c r="E245" s="23" t="s">
        <v>37</v>
      </c>
      <c r="F245" s="24">
        <f>AVERAGE(F4:F244)</f>
        <v>469.83034655783877</v>
      </c>
      <c r="G245" s="24">
        <f t="shared" ref="G245" si="1">AVERAGE(G4:G244)</f>
        <v>354.46419337439744</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workbookViewId="0">
      <selection activeCell="B252" sqref="B252"/>
    </sheetView>
  </sheetViews>
  <sheetFormatPr defaultRowHeight="15" x14ac:dyDescent="0.25"/>
  <cols>
    <col min="1" max="1" width="30.140625" style="2" customWidth="1"/>
    <col min="2" max="2" width="38.5703125" style="2" customWidth="1"/>
  </cols>
  <sheetData>
    <row r="1" spans="1:2" ht="33" x14ac:dyDescent="0.35">
      <c r="A1" s="27" t="s">
        <v>0</v>
      </c>
      <c r="B1" s="15" t="s">
        <v>14</v>
      </c>
    </row>
    <row r="2" spans="1:2" x14ac:dyDescent="0.25">
      <c r="A2" s="27"/>
      <c r="B2" s="4" t="s">
        <v>9</v>
      </c>
    </row>
    <row r="3" spans="1:2" x14ac:dyDescent="0.25">
      <c r="A3" s="5" t="s">
        <v>1</v>
      </c>
      <c r="B3" s="13">
        <v>43</v>
      </c>
    </row>
    <row r="4" spans="1:2" x14ac:dyDescent="0.25">
      <c r="A4" s="5" t="s">
        <v>2</v>
      </c>
      <c r="B4" s="13" t="s">
        <v>3</v>
      </c>
    </row>
    <row r="5" spans="1:2" ht="31.5" x14ac:dyDescent="0.25">
      <c r="A5" s="6" t="s">
        <v>4</v>
      </c>
      <c r="B5" s="5">
        <v>4</v>
      </c>
    </row>
    <row r="6" spans="1:2" x14ac:dyDescent="0.25">
      <c r="A6" s="6" t="s">
        <v>5</v>
      </c>
      <c r="B6" s="7">
        <v>34.398000000000003</v>
      </c>
    </row>
    <row r="7" spans="1:2" ht="33" x14ac:dyDescent="0.25">
      <c r="A7" s="6" t="s">
        <v>6</v>
      </c>
      <c r="B7" s="5">
        <v>37.44</v>
      </c>
    </row>
    <row r="8" spans="1:2" ht="33" x14ac:dyDescent="0.25">
      <c r="A8" s="6" t="s">
        <v>7</v>
      </c>
      <c r="B8" s="5">
        <v>33.866999999999997</v>
      </c>
    </row>
    <row r="9" spans="1:2" x14ac:dyDescent="0.25">
      <c r="A9" s="5" t="s">
        <v>8</v>
      </c>
      <c r="B9" s="7">
        <v>85</v>
      </c>
    </row>
    <row r="10" spans="1:2" s="3" customFormat="1" ht="18" x14ac:dyDescent="0.25">
      <c r="A10" s="8" t="s">
        <v>13</v>
      </c>
      <c r="B10" s="8" t="s">
        <v>15</v>
      </c>
    </row>
    <row r="11" spans="1:2" x14ac:dyDescent="0.25">
      <c r="A11" s="1">
        <v>0</v>
      </c>
      <c r="B11" s="1">
        <v>2510.2402303305198</v>
      </c>
    </row>
    <row r="12" spans="1:2" x14ac:dyDescent="0.25">
      <c r="A12" s="1">
        <v>0.125</v>
      </c>
      <c r="B12" s="1">
        <v>2511.44086325432</v>
      </c>
    </row>
    <row r="13" spans="1:2" x14ac:dyDescent="0.25">
      <c r="A13" s="1">
        <v>0.25</v>
      </c>
      <c r="B13" s="1">
        <v>2493.61153493439</v>
      </c>
    </row>
    <row r="14" spans="1:2" x14ac:dyDescent="0.25">
      <c r="A14" s="1">
        <v>0.375</v>
      </c>
      <c r="B14" s="1">
        <v>2483.29867652444</v>
      </c>
    </row>
    <row r="15" spans="1:2" x14ac:dyDescent="0.25">
      <c r="A15" s="1">
        <v>0.5</v>
      </c>
      <c r="B15" s="1">
        <v>2450.99696865543</v>
      </c>
    </row>
    <row r="16" spans="1:2" x14ac:dyDescent="0.25">
      <c r="A16" s="1">
        <v>0.625</v>
      </c>
      <c r="B16" s="1">
        <v>2439.7243012131398</v>
      </c>
    </row>
    <row r="17" spans="1:2" x14ac:dyDescent="0.25">
      <c r="A17" s="1">
        <v>0.75</v>
      </c>
      <c r="B17" s="1">
        <v>2425.93901158371</v>
      </c>
    </row>
    <row r="18" spans="1:2" x14ac:dyDescent="0.25">
      <c r="A18" s="1">
        <v>0.875</v>
      </c>
      <c r="B18" s="1">
        <v>2414.2153140844098</v>
      </c>
    </row>
    <row r="19" spans="1:2" x14ac:dyDescent="0.25">
      <c r="A19" s="1">
        <v>1</v>
      </c>
      <c r="B19" s="1">
        <v>2436.2211906366902</v>
      </c>
    </row>
    <row r="20" spans="1:2" x14ac:dyDescent="0.25">
      <c r="A20" s="1">
        <v>1.125</v>
      </c>
      <c r="B20" s="1">
        <v>2434.6696331062599</v>
      </c>
    </row>
    <row r="21" spans="1:2" x14ac:dyDescent="0.25">
      <c r="A21" s="1">
        <v>1.25</v>
      </c>
      <c r="B21" s="1">
        <v>2440.7684939414198</v>
      </c>
    </row>
    <row r="22" spans="1:2" x14ac:dyDescent="0.25">
      <c r="A22" s="1">
        <v>1.375</v>
      </c>
      <c r="B22" s="1">
        <v>2451.7280174561502</v>
      </c>
    </row>
    <row r="23" spans="1:2" x14ac:dyDescent="0.25">
      <c r="A23" s="1">
        <v>1.5</v>
      </c>
      <c r="B23" s="1">
        <v>2452.1080900351999</v>
      </c>
    </row>
    <row r="24" spans="1:2" x14ac:dyDescent="0.25">
      <c r="A24" s="1">
        <v>1.625</v>
      </c>
      <c r="B24" s="1">
        <v>2446.36202759351</v>
      </c>
    </row>
    <row r="25" spans="1:2" x14ac:dyDescent="0.25">
      <c r="A25" s="1">
        <v>1.75</v>
      </c>
      <c r="B25" s="1">
        <v>2439.9885070530099</v>
      </c>
    </row>
    <row r="26" spans="1:2" x14ac:dyDescent="0.25">
      <c r="A26" s="1">
        <v>1.875</v>
      </c>
      <c r="B26" s="1">
        <v>2442.9184331326901</v>
      </c>
    </row>
    <row r="27" spans="1:2" x14ac:dyDescent="0.25">
      <c r="A27" s="1">
        <v>2</v>
      </c>
      <c r="B27" s="1">
        <v>2451.3081257855602</v>
      </c>
    </row>
    <row r="28" spans="1:2" x14ac:dyDescent="0.25">
      <c r="A28" s="1">
        <v>2.125</v>
      </c>
      <c r="B28" s="1">
        <v>2448.3205493155301</v>
      </c>
    </row>
    <row r="29" spans="1:2" x14ac:dyDescent="0.25">
      <c r="A29" s="1">
        <v>2.25</v>
      </c>
      <c r="B29" s="1">
        <v>2439.1193741997499</v>
      </c>
    </row>
    <row r="30" spans="1:2" x14ac:dyDescent="0.25">
      <c r="A30" s="1">
        <v>2.375</v>
      </c>
      <c r="B30" s="1">
        <v>2442.0116982695299</v>
      </c>
    </row>
    <row r="31" spans="1:2" x14ac:dyDescent="0.25">
      <c r="A31" s="1">
        <v>2.5</v>
      </c>
      <c r="B31" s="1">
        <v>2438.8996363168699</v>
      </c>
    </row>
    <row r="32" spans="1:2" x14ac:dyDescent="0.25">
      <c r="A32" s="1">
        <v>2.625</v>
      </c>
      <c r="B32" s="1">
        <v>2426.5275370918798</v>
      </c>
    </row>
    <row r="33" spans="1:2" x14ac:dyDescent="0.25">
      <c r="A33" s="1">
        <v>2.75</v>
      </c>
      <c r="B33" s="1">
        <v>2435.0760422192002</v>
      </c>
    </row>
    <row r="34" spans="1:2" x14ac:dyDescent="0.25">
      <c r="A34" s="1">
        <v>2.875</v>
      </c>
      <c r="B34" s="1">
        <v>2432.3634245458402</v>
      </c>
    </row>
    <row r="35" spans="1:2" x14ac:dyDescent="0.25">
      <c r="A35" s="1">
        <v>3</v>
      </c>
      <c r="B35" s="1">
        <v>2441.6847253557899</v>
      </c>
    </row>
    <row r="36" spans="1:2" x14ac:dyDescent="0.25">
      <c r="A36" s="1">
        <v>3.125</v>
      </c>
      <c r="B36" s="1">
        <v>2446.8777397454801</v>
      </c>
    </row>
    <row r="37" spans="1:2" x14ac:dyDescent="0.25">
      <c r="A37" s="1">
        <v>3.25</v>
      </c>
      <c r="B37" s="1">
        <v>2470.8825716108399</v>
      </c>
    </row>
    <row r="38" spans="1:2" x14ac:dyDescent="0.25">
      <c r="A38" s="1">
        <v>3.375</v>
      </c>
      <c r="B38" s="1">
        <v>2470.9360062331898</v>
      </c>
    </row>
    <row r="39" spans="1:2" x14ac:dyDescent="0.25">
      <c r="A39" s="1">
        <v>3.5</v>
      </c>
      <c r="B39" s="1">
        <v>2456.5638396251602</v>
      </c>
    </row>
    <row r="40" spans="1:2" x14ac:dyDescent="0.25">
      <c r="A40" s="1">
        <v>3.625</v>
      </c>
      <c r="B40" s="1">
        <v>2425.7015223396202</v>
      </c>
    </row>
    <row r="41" spans="1:2" x14ac:dyDescent="0.25">
      <c r="A41" s="1">
        <v>3.75</v>
      </c>
      <c r="B41" s="1">
        <v>2425.9457725832799</v>
      </c>
    </row>
    <row r="42" spans="1:2" x14ac:dyDescent="0.25">
      <c r="A42" s="1">
        <v>3.875</v>
      </c>
      <c r="B42" s="1">
        <v>2419.7044979457601</v>
      </c>
    </row>
    <row r="43" spans="1:2" x14ac:dyDescent="0.25">
      <c r="A43" s="1">
        <v>4</v>
      </c>
      <c r="B43" s="1">
        <v>2422.7417794398798</v>
      </c>
    </row>
    <row r="44" spans="1:2" x14ac:dyDescent="0.25">
      <c r="A44" s="1">
        <v>4.125</v>
      </c>
      <c r="B44" s="1">
        <v>2401.6423531526798</v>
      </c>
    </row>
    <row r="45" spans="1:2" x14ac:dyDescent="0.25">
      <c r="A45" s="1">
        <v>4.25</v>
      </c>
      <c r="B45" s="1">
        <v>2385.4862300956602</v>
      </c>
    </row>
    <row r="46" spans="1:2" x14ac:dyDescent="0.25">
      <c r="A46" s="1">
        <v>4.375</v>
      </c>
      <c r="B46" s="1">
        <v>2398.7947446911098</v>
      </c>
    </row>
    <row r="47" spans="1:2" x14ac:dyDescent="0.25">
      <c r="A47" s="1">
        <v>4.5</v>
      </c>
      <c r="B47" s="1">
        <v>2414.4850707177702</v>
      </c>
    </row>
    <row r="48" spans="1:2" x14ac:dyDescent="0.25">
      <c r="A48" s="1">
        <v>4.625</v>
      </c>
      <c r="B48" s="1">
        <v>2425.3030857898898</v>
      </c>
    </row>
    <row r="49" spans="1:2" x14ac:dyDescent="0.25">
      <c r="A49" s="1">
        <v>4.75</v>
      </c>
      <c r="B49" s="1">
        <v>2473.2969473379499</v>
      </c>
    </row>
    <row r="50" spans="1:2" x14ac:dyDescent="0.25">
      <c r="A50" s="1">
        <v>4.875</v>
      </c>
      <c r="B50" s="1">
        <v>2422.5311334326998</v>
      </c>
    </row>
    <row r="51" spans="1:2" x14ac:dyDescent="0.25">
      <c r="A51" s="1">
        <v>5</v>
      </c>
      <c r="B51" s="1">
        <v>2376.10324594652</v>
      </c>
    </row>
    <row r="52" spans="1:2" x14ac:dyDescent="0.25">
      <c r="A52" s="1">
        <v>5.125</v>
      </c>
      <c r="B52" s="1">
        <v>2385.0114865533801</v>
      </c>
    </row>
    <row r="53" spans="1:2" x14ac:dyDescent="0.25">
      <c r="A53" s="1">
        <v>5.25</v>
      </c>
      <c r="B53" s="1">
        <v>2408.4840835749101</v>
      </c>
    </row>
    <row r="54" spans="1:2" x14ac:dyDescent="0.25">
      <c r="A54" s="1">
        <v>5.375</v>
      </c>
      <c r="B54" s="1">
        <v>2431.2172680200501</v>
      </c>
    </row>
    <row r="55" spans="1:2" x14ac:dyDescent="0.25">
      <c r="A55" s="1">
        <v>5.5</v>
      </c>
      <c r="B55" s="1">
        <v>2468.8703816441598</v>
      </c>
    </row>
    <row r="56" spans="1:2" x14ac:dyDescent="0.25">
      <c r="A56" s="1">
        <v>5.625</v>
      </c>
      <c r="B56" s="1">
        <v>2468.8374966701499</v>
      </c>
    </row>
    <row r="57" spans="1:2" x14ac:dyDescent="0.25">
      <c r="A57" s="1">
        <v>5.75</v>
      </c>
      <c r="B57" s="1">
        <v>2462.2079985717501</v>
      </c>
    </row>
    <row r="58" spans="1:2" x14ac:dyDescent="0.25">
      <c r="A58" s="1">
        <v>5.875</v>
      </c>
      <c r="B58" s="1">
        <v>2454.5407769144999</v>
      </c>
    </row>
    <row r="59" spans="1:2" x14ac:dyDescent="0.25">
      <c r="A59" s="1">
        <v>6</v>
      </c>
      <c r="B59" s="1">
        <v>2448.6320490728799</v>
      </c>
    </row>
    <row r="60" spans="1:2" x14ac:dyDescent="0.25">
      <c r="A60" s="1">
        <v>6.125</v>
      </c>
      <c r="B60" s="1">
        <v>2443.75863159545</v>
      </c>
    </row>
    <row r="61" spans="1:2" x14ac:dyDescent="0.25">
      <c r="A61" s="1">
        <v>6.25</v>
      </c>
      <c r="B61" s="1">
        <v>2464.5443948823599</v>
      </c>
    </row>
    <row r="62" spans="1:2" x14ac:dyDescent="0.25">
      <c r="A62" s="1">
        <v>6.375</v>
      </c>
      <c r="B62" s="1">
        <v>2450.77781034193</v>
      </c>
    </row>
    <row r="63" spans="1:2" x14ac:dyDescent="0.25">
      <c r="A63" s="1">
        <v>6.5</v>
      </c>
      <c r="B63" s="1">
        <v>2429.0913273021802</v>
      </c>
    </row>
    <row r="64" spans="1:2" x14ac:dyDescent="0.25">
      <c r="A64" s="1">
        <v>6.625</v>
      </c>
      <c r="B64" s="1">
        <v>2420.5602243034</v>
      </c>
    </row>
    <row r="65" spans="1:2" x14ac:dyDescent="0.25">
      <c r="A65" s="1">
        <v>6.75</v>
      </c>
      <c r="B65" s="1">
        <v>2462.1435990682298</v>
      </c>
    </row>
    <row r="66" spans="1:2" x14ac:dyDescent="0.25">
      <c r="A66" s="1">
        <v>6.875</v>
      </c>
      <c r="B66" s="1">
        <v>2456.5771775222101</v>
      </c>
    </row>
    <row r="67" spans="1:2" x14ac:dyDescent="0.25">
      <c r="A67" s="1">
        <v>7</v>
      </c>
      <c r="B67" s="1">
        <v>2435.1111668559402</v>
      </c>
    </row>
    <row r="68" spans="1:2" x14ac:dyDescent="0.25">
      <c r="A68" s="1">
        <v>7.125</v>
      </c>
      <c r="B68" s="1">
        <v>2405.8238019307701</v>
      </c>
    </row>
    <row r="69" spans="1:2" x14ac:dyDescent="0.25">
      <c r="A69" s="1">
        <v>7.25</v>
      </c>
      <c r="B69" s="1">
        <v>2396.4275749346398</v>
      </c>
    </row>
    <row r="70" spans="1:2" x14ac:dyDescent="0.25">
      <c r="A70" s="1">
        <v>7.375</v>
      </c>
      <c r="B70" s="1">
        <v>2393.6937305287502</v>
      </c>
    </row>
    <row r="71" spans="1:2" x14ac:dyDescent="0.25">
      <c r="A71" s="1">
        <v>7.5</v>
      </c>
      <c r="B71" s="1">
        <v>2379.4459838266498</v>
      </c>
    </row>
    <row r="72" spans="1:2" x14ac:dyDescent="0.25">
      <c r="A72" s="1">
        <v>7.625</v>
      </c>
      <c r="B72" s="1">
        <v>2351.85422157824</v>
      </c>
    </row>
    <row r="73" spans="1:2" x14ac:dyDescent="0.25">
      <c r="A73" s="1">
        <v>7.75</v>
      </c>
      <c r="B73" s="1">
        <v>2329.7826686154099</v>
      </c>
    </row>
    <row r="74" spans="1:2" x14ac:dyDescent="0.25">
      <c r="A74" s="1">
        <v>7.875</v>
      </c>
      <c r="B74" s="1">
        <v>2351.0108856314</v>
      </c>
    </row>
    <row r="75" spans="1:2" x14ac:dyDescent="0.25">
      <c r="A75" s="1">
        <v>8</v>
      </c>
      <c r="B75" s="1">
        <v>2336.7089190208299</v>
      </c>
    </row>
    <row r="76" spans="1:2" x14ac:dyDescent="0.25">
      <c r="A76" s="1">
        <v>8.125</v>
      </c>
      <c r="B76" s="1">
        <v>2337.8111474562302</v>
      </c>
    </row>
    <row r="77" spans="1:2" x14ac:dyDescent="0.25">
      <c r="A77" s="1">
        <v>8.25</v>
      </c>
      <c r="B77" s="1">
        <v>2331.8696357191998</v>
      </c>
    </row>
    <row r="78" spans="1:2" x14ac:dyDescent="0.25">
      <c r="A78" s="1">
        <v>8.375</v>
      </c>
      <c r="B78" s="1">
        <v>2334.5069511112902</v>
      </c>
    </row>
    <row r="79" spans="1:2" x14ac:dyDescent="0.25">
      <c r="A79" s="1">
        <v>8.5</v>
      </c>
      <c r="B79" s="1">
        <v>2322.6162887843898</v>
      </c>
    </row>
    <row r="80" spans="1:2" x14ac:dyDescent="0.25">
      <c r="A80" s="1">
        <v>8.625</v>
      </c>
      <c r="B80" s="1">
        <v>2330.3698426661099</v>
      </c>
    </row>
    <row r="81" spans="1:2" x14ac:dyDescent="0.25">
      <c r="A81" s="1">
        <v>8.75</v>
      </c>
      <c r="B81" s="1">
        <v>2329.6643221358499</v>
      </c>
    </row>
    <row r="82" spans="1:2" x14ac:dyDescent="0.25">
      <c r="A82" s="1">
        <v>8.875</v>
      </c>
      <c r="B82" s="1">
        <v>2336.8636676063002</v>
      </c>
    </row>
    <row r="83" spans="1:2" x14ac:dyDescent="0.25">
      <c r="A83" s="1">
        <v>9</v>
      </c>
      <c r="B83" s="1">
        <v>2342.5062161617502</v>
      </c>
    </row>
    <row r="84" spans="1:2" x14ac:dyDescent="0.25">
      <c r="A84" s="1">
        <v>9.125</v>
      </c>
      <c r="B84" s="1">
        <v>2334.8967135860498</v>
      </c>
    </row>
    <row r="85" spans="1:2" x14ac:dyDescent="0.25">
      <c r="A85" s="1">
        <v>9.25</v>
      </c>
      <c r="B85" s="1">
        <v>2292.1486949538698</v>
      </c>
    </row>
    <row r="86" spans="1:2" x14ac:dyDescent="0.25">
      <c r="A86" s="1">
        <v>9.375</v>
      </c>
      <c r="B86" s="1">
        <v>2295.5082415288098</v>
      </c>
    </row>
    <row r="87" spans="1:2" x14ac:dyDescent="0.25">
      <c r="A87" s="1">
        <v>9.5</v>
      </c>
      <c r="B87" s="1">
        <v>2308.69995993157</v>
      </c>
    </row>
    <row r="88" spans="1:2" x14ac:dyDescent="0.25">
      <c r="A88" s="1">
        <v>9.625</v>
      </c>
      <c r="B88" s="1">
        <v>2278.52267272068</v>
      </c>
    </row>
    <row r="89" spans="1:2" x14ac:dyDescent="0.25">
      <c r="A89" s="1">
        <v>9.75</v>
      </c>
      <c r="B89" s="1">
        <v>2273.1374259272402</v>
      </c>
    </row>
    <row r="90" spans="1:2" x14ac:dyDescent="0.25">
      <c r="A90" s="1">
        <v>9.875</v>
      </c>
      <c r="B90" s="1">
        <v>2278.6940777003001</v>
      </c>
    </row>
    <row r="91" spans="1:2" x14ac:dyDescent="0.25">
      <c r="A91" s="1">
        <v>10</v>
      </c>
      <c r="B91" s="1">
        <v>2286.9009209231099</v>
      </c>
    </row>
    <row r="92" spans="1:2" x14ac:dyDescent="0.25">
      <c r="A92" s="1">
        <v>10.125</v>
      </c>
      <c r="B92" s="1">
        <v>2257.6621923785401</v>
      </c>
    </row>
    <row r="93" spans="1:2" x14ac:dyDescent="0.25">
      <c r="A93" s="1">
        <v>10.25</v>
      </c>
      <c r="B93" s="1">
        <v>2227.48264323787</v>
      </c>
    </row>
    <row r="94" spans="1:2" x14ac:dyDescent="0.25">
      <c r="A94" s="1">
        <v>10.375</v>
      </c>
      <c r="B94" s="1">
        <v>2222.0766732748798</v>
      </c>
    </row>
    <row r="95" spans="1:2" x14ac:dyDescent="0.25">
      <c r="A95" s="1">
        <v>10.5</v>
      </c>
      <c r="B95" s="1">
        <v>2225.2892125691301</v>
      </c>
    </row>
    <row r="96" spans="1:2" x14ac:dyDescent="0.25">
      <c r="A96" s="1">
        <v>10.625</v>
      </c>
      <c r="B96" s="1">
        <v>2230.6879608568902</v>
      </c>
    </row>
    <row r="97" spans="1:2" x14ac:dyDescent="0.25">
      <c r="A97" s="1">
        <v>10.75</v>
      </c>
      <c r="B97" s="1">
        <v>2243.6162295051099</v>
      </c>
    </row>
    <row r="98" spans="1:2" x14ac:dyDescent="0.25">
      <c r="A98" s="1">
        <v>10.875</v>
      </c>
      <c r="B98" s="1">
        <v>2238.0514251816298</v>
      </c>
    </row>
    <row r="99" spans="1:2" x14ac:dyDescent="0.25">
      <c r="A99" s="1">
        <v>11</v>
      </c>
      <c r="B99" s="1">
        <v>2234.0468553338101</v>
      </c>
    </row>
    <row r="100" spans="1:2" x14ac:dyDescent="0.25">
      <c r="A100" s="1">
        <v>11.125</v>
      </c>
      <c r="B100" s="1">
        <v>2240.0329413995701</v>
      </c>
    </row>
    <row r="101" spans="1:2" x14ac:dyDescent="0.25">
      <c r="A101" s="1">
        <v>11.25</v>
      </c>
      <c r="B101" s="1">
        <v>2234.9949049806301</v>
      </c>
    </row>
    <row r="102" spans="1:2" x14ac:dyDescent="0.25">
      <c r="A102" s="1">
        <v>11.375</v>
      </c>
      <c r="B102" s="1">
        <v>2236.56688015808</v>
      </c>
    </row>
    <row r="103" spans="1:2" x14ac:dyDescent="0.25">
      <c r="A103" s="1">
        <v>11.5</v>
      </c>
      <c r="B103" s="1">
        <v>2236.4785783546599</v>
      </c>
    </row>
    <row r="104" spans="1:2" x14ac:dyDescent="0.25">
      <c r="A104" s="1">
        <v>11.625</v>
      </c>
      <c r="B104" s="1">
        <v>2232.6362311333601</v>
      </c>
    </row>
    <row r="105" spans="1:2" x14ac:dyDescent="0.25">
      <c r="A105" s="1">
        <v>11.75</v>
      </c>
      <c r="B105" s="1">
        <v>2237.68589725114</v>
      </c>
    </row>
    <row r="106" spans="1:2" x14ac:dyDescent="0.25">
      <c r="A106" s="1">
        <v>11.875</v>
      </c>
      <c r="B106" s="1">
        <v>2232.19667822055</v>
      </c>
    </row>
    <row r="107" spans="1:2" x14ac:dyDescent="0.25">
      <c r="A107" s="1">
        <v>12</v>
      </c>
      <c r="B107" s="1">
        <v>2220.2772060214102</v>
      </c>
    </row>
    <row r="108" spans="1:2" x14ac:dyDescent="0.25">
      <c r="A108" s="1">
        <v>12.125</v>
      </c>
      <c r="B108" s="1">
        <v>2179.4882325815302</v>
      </c>
    </row>
    <row r="109" spans="1:2" x14ac:dyDescent="0.25">
      <c r="A109" s="1">
        <v>12.25</v>
      </c>
      <c r="B109" s="1">
        <v>2154.3153604980398</v>
      </c>
    </row>
    <row r="110" spans="1:2" x14ac:dyDescent="0.25">
      <c r="A110" s="1">
        <v>12.375</v>
      </c>
      <c r="B110" s="1">
        <v>2108.24433294453</v>
      </c>
    </row>
    <row r="111" spans="1:2" x14ac:dyDescent="0.25">
      <c r="A111" s="1">
        <v>12.5</v>
      </c>
      <c r="B111" s="1">
        <v>2095.9304317337601</v>
      </c>
    </row>
    <row r="112" spans="1:2" x14ac:dyDescent="0.25">
      <c r="A112" s="1">
        <v>12.625</v>
      </c>
      <c r="B112" s="1">
        <v>2116.3869739013899</v>
      </c>
    </row>
    <row r="113" spans="1:2" x14ac:dyDescent="0.25">
      <c r="A113" s="1">
        <v>12.75</v>
      </c>
      <c r="B113" s="1">
        <v>2114.9228100309201</v>
      </c>
    </row>
    <row r="114" spans="1:2" x14ac:dyDescent="0.25">
      <c r="A114" s="1">
        <v>12.875</v>
      </c>
      <c r="B114" s="1">
        <v>2100.1649735948199</v>
      </c>
    </row>
    <row r="115" spans="1:2" x14ac:dyDescent="0.25">
      <c r="A115" s="1">
        <v>13</v>
      </c>
      <c r="B115" s="1">
        <v>2150.0526590651102</v>
      </c>
    </row>
    <row r="116" spans="1:2" x14ac:dyDescent="0.25">
      <c r="A116" s="1">
        <v>13.125</v>
      </c>
      <c r="B116" s="1">
        <v>2149.4516716602402</v>
      </c>
    </row>
    <row r="117" spans="1:2" x14ac:dyDescent="0.25">
      <c r="A117" s="1">
        <v>13.25</v>
      </c>
      <c r="B117" s="1">
        <v>2143.2588057676198</v>
      </c>
    </row>
    <row r="118" spans="1:2" x14ac:dyDescent="0.25">
      <c r="A118" s="1">
        <v>13.375</v>
      </c>
      <c r="B118" s="1">
        <v>2132.4284540717899</v>
      </c>
    </row>
    <row r="119" spans="1:2" x14ac:dyDescent="0.25">
      <c r="A119" s="1">
        <v>13.5</v>
      </c>
      <c r="B119" s="1">
        <v>2108.0106848897499</v>
      </c>
    </row>
    <row r="120" spans="1:2" x14ac:dyDescent="0.25">
      <c r="A120" s="1">
        <v>13.625</v>
      </c>
      <c r="B120" s="1">
        <v>2096.0616329592899</v>
      </c>
    </row>
    <row r="121" spans="1:2" x14ac:dyDescent="0.25">
      <c r="A121" s="1">
        <v>13.75</v>
      </c>
      <c r="B121" s="1">
        <v>2090.1994357993099</v>
      </c>
    </row>
    <row r="122" spans="1:2" x14ac:dyDescent="0.25">
      <c r="A122" s="1">
        <v>13.875</v>
      </c>
      <c r="B122" s="1">
        <v>2087.44071687921</v>
      </c>
    </row>
    <row r="123" spans="1:2" x14ac:dyDescent="0.25">
      <c r="A123" s="1">
        <v>14</v>
      </c>
      <c r="B123" s="1">
        <v>2043.4315457638399</v>
      </c>
    </row>
    <row r="124" spans="1:2" x14ac:dyDescent="0.25">
      <c r="A124" s="1">
        <v>14.125</v>
      </c>
      <c r="B124" s="1">
        <v>2007.07593077247</v>
      </c>
    </row>
    <row r="125" spans="1:2" x14ac:dyDescent="0.25">
      <c r="A125" s="1">
        <v>14.25</v>
      </c>
      <c r="B125" s="1">
        <v>1988.4911839615299</v>
      </c>
    </row>
    <row r="126" spans="1:2" x14ac:dyDescent="0.25">
      <c r="A126" s="1">
        <v>14.375</v>
      </c>
      <c r="B126" s="1">
        <v>1975.4532392793001</v>
      </c>
    </row>
    <row r="127" spans="1:2" x14ac:dyDescent="0.25">
      <c r="A127" s="1">
        <v>14.5</v>
      </c>
      <c r="B127" s="1">
        <v>1967.18506130788</v>
      </c>
    </row>
    <row r="128" spans="1:2" x14ac:dyDescent="0.25">
      <c r="A128" s="1">
        <v>14.625</v>
      </c>
      <c r="B128" s="1">
        <v>1988.9925845251</v>
      </c>
    </row>
    <row r="129" spans="1:2" x14ac:dyDescent="0.25">
      <c r="A129" s="1">
        <v>14.75</v>
      </c>
      <c r="B129" s="1">
        <v>1957.6034358731099</v>
      </c>
    </row>
    <row r="130" spans="1:2" x14ac:dyDescent="0.25">
      <c r="A130" s="1">
        <v>14.875</v>
      </c>
      <c r="B130" s="1">
        <v>1982.2393754254599</v>
      </c>
    </row>
    <row r="131" spans="1:2" x14ac:dyDescent="0.25">
      <c r="A131" s="1">
        <v>15</v>
      </c>
      <c r="B131" s="1">
        <v>2000.57074227306</v>
      </c>
    </row>
    <row r="132" spans="1:2" x14ac:dyDescent="0.25">
      <c r="A132" s="1">
        <v>15.125</v>
      </c>
      <c r="B132" s="1">
        <v>2028.4568221771499</v>
      </c>
    </row>
    <row r="133" spans="1:2" x14ac:dyDescent="0.25">
      <c r="A133" s="1">
        <v>15.25</v>
      </c>
      <c r="B133" s="1">
        <v>2032.279209798</v>
      </c>
    </row>
    <row r="134" spans="1:2" x14ac:dyDescent="0.25">
      <c r="A134" s="1">
        <v>15.375</v>
      </c>
      <c r="B134" s="1">
        <v>2042.6174689664099</v>
      </c>
    </row>
    <row r="135" spans="1:2" x14ac:dyDescent="0.25">
      <c r="A135" s="1">
        <v>15.5</v>
      </c>
      <c r="B135" s="1">
        <v>2062.9847089842001</v>
      </c>
    </row>
    <row r="136" spans="1:2" x14ac:dyDescent="0.25">
      <c r="A136" s="1">
        <v>15.625</v>
      </c>
      <c r="B136" s="1">
        <v>2077.4502833117999</v>
      </c>
    </row>
    <row r="137" spans="1:2" x14ac:dyDescent="0.25">
      <c r="A137" s="1">
        <v>15.75</v>
      </c>
      <c r="B137" s="1">
        <v>2066.6548578349398</v>
      </c>
    </row>
    <row r="138" spans="1:2" x14ac:dyDescent="0.25">
      <c r="A138" s="1">
        <v>15.875</v>
      </c>
      <c r="B138" s="1">
        <v>2066.1050966210801</v>
      </c>
    </row>
    <row r="139" spans="1:2" x14ac:dyDescent="0.25">
      <c r="A139" s="1">
        <v>16</v>
      </c>
      <c r="B139" s="1">
        <v>2066.7820938365498</v>
      </c>
    </row>
    <row r="140" spans="1:2" x14ac:dyDescent="0.25">
      <c r="A140" s="1">
        <v>16.125</v>
      </c>
      <c r="B140" s="1">
        <v>2077.8216291725398</v>
      </c>
    </row>
    <row r="141" spans="1:2" x14ac:dyDescent="0.25">
      <c r="A141" s="1">
        <v>16.25</v>
      </c>
      <c r="B141" s="1">
        <v>2059.3424395809502</v>
      </c>
    </row>
    <row r="142" spans="1:2" x14ac:dyDescent="0.25">
      <c r="A142" s="1">
        <v>16.375</v>
      </c>
      <c r="B142" s="1">
        <v>2067.14978287945</v>
      </c>
    </row>
    <row r="143" spans="1:2" x14ac:dyDescent="0.25">
      <c r="A143" s="1">
        <v>16.5</v>
      </c>
      <c r="B143" s="1">
        <v>1998.9571024172999</v>
      </c>
    </row>
    <row r="144" spans="1:2" x14ac:dyDescent="0.25">
      <c r="A144" s="1">
        <v>16.625</v>
      </c>
      <c r="B144" s="1">
        <v>1944.6668154193001</v>
      </c>
    </row>
    <row r="145" spans="1:2" x14ac:dyDescent="0.25">
      <c r="A145" s="1">
        <v>16.75</v>
      </c>
      <c r="B145" s="1">
        <v>1842.47823323491</v>
      </c>
    </row>
    <row r="146" spans="1:2" x14ac:dyDescent="0.25">
      <c r="A146" s="1">
        <v>16.875</v>
      </c>
      <c r="B146" s="1">
        <v>1830.5298540169499</v>
      </c>
    </row>
    <row r="147" spans="1:2" x14ac:dyDescent="0.25">
      <c r="A147" s="1">
        <v>17</v>
      </c>
      <c r="B147" s="1">
        <v>1834.4948192801201</v>
      </c>
    </row>
    <row r="148" spans="1:2" x14ac:dyDescent="0.25">
      <c r="A148" s="1">
        <v>17.125</v>
      </c>
      <c r="B148" s="1">
        <v>1840.8143914396801</v>
      </c>
    </row>
    <row r="149" spans="1:2" x14ac:dyDescent="0.25">
      <c r="A149" s="1">
        <v>17.25</v>
      </c>
      <c r="B149" s="1">
        <v>1850.5436621602601</v>
      </c>
    </row>
    <row r="150" spans="1:2" x14ac:dyDescent="0.25">
      <c r="A150" s="1">
        <v>17.375</v>
      </c>
      <c r="B150" s="1">
        <v>1857.96374492833</v>
      </c>
    </row>
    <row r="151" spans="1:2" x14ac:dyDescent="0.25">
      <c r="A151" s="1">
        <v>17.5</v>
      </c>
      <c r="B151" s="1">
        <v>1872.13825405788</v>
      </c>
    </row>
    <row r="152" spans="1:2" x14ac:dyDescent="0.25">
      <c r="A152" s="1">
        <v>17.625</v>
      </c>
      <c r="B152" s="1">
        <v>1879.3529821371901</v>
      </c>
    </row>
    <row r="153" spans="1:2" x14ac:dyDescent="0.25">
      <c r="A153" s="1">
        <v>17.75</v>
      </c>
      <c r="B153" s="1">
        <v>1867.13520366955</v>
      </c>
    </row>
    <row r="154" spans="1:2" x14ac:dyDescent="0.25">
      <c r="A154" s="1">
        <v>17.875</v>
      </c>
      <c r="B154" s="1">
        <v>1855.4102657032699</v>
      </c>
    </row>
    <row r="155" spans="1:2" x14ac:dyDescent="0.25">
      <c r="A155" s="1">
        <v>18</v>
      </c>
      <c r="B155" s="1">
        <v>1845.22276044563</v>
      </c>
    </row>
    <row r="156" spans="1:2" x14ac:dyDescent="0.25">
      <c r="A156" s="1">
        <v>18.125</v>
      </c>
      <c r="B156" s="1">
        <v>1838.43275744985</v>
      </c>
    </row>
    <row r="157" spans="1:2" x14ac:dyDescent="0.25">
      <c r="A157" s="1">
        <v>18.25</v>
      </c>
      <c r="B157" s="1">
        <v>1828.2238364160401</v>
      </c>
    </row>
    <row r="158" spans="1:2" x14ac:dyDescent="0.25">
      <c r="A158" s="1">
        <v>18.375</v>
      </c>
      <c r="B158" s="1">
        <v>1828.4923094544199</v>
      </c>
    </row>
    <row r="159" spans="1:2" x14ac:dyDescent="0.25">
      <c r="A159" s="1">
        <v>18.5</v>
      </c>
      <c r="B159" s="1">
        <v>1820.44021036452</v>
      </c>
    </row>
    <row r="160" spans="1:2" x14ac:dyDescent="0.25">
      <c r="A160" s="1">
        <v>18.625</v>
      </c>
      <c r="B160" s="1">
        <v>1855.0883673086601</v>
      </c>
    </row>
    <row r="161" spans="1:2" x14ac:dyDescent="0.25">
      <c r="A161" s="1">
        <v>18.75</v>
      </c>
      <c r="B161" s="1">
        <v>1866.01116249444</v>
      </c>
    </row>
    <row r="162" spans="1:2" x14ac:dyDescent="0.25">
      <c r="A162" s="1">
        <v>18.875</v>
      </c>
      <c r="B162" s="1">
        <v>1870.7771144347601</v>
      </c>
    </row>
    <row r="163" spans="1:2" x14ac:dyDescent="0.25">
      <c r="A163" s="1">
        <v>19</v>
      </c>
      <c r="B163" s="1">
        <v>1874.0786982672801</v>
      </c>
    </row>
    <row r="164" spans="1:2" x14ac:dyDescent="0.25">
      <c r="A164" s="1">
        <v>19.125</v>
      </c>
      <c r="B164" s="1">
        <v>1888.2728104379501</v>
      </c>
    </row>
    <row r="165" spans="1:2" x14ac:dyDescent="0.25">
      <c r="A165" s="1">
        <v>19.25</v>
      </c>
      <c r="B165" s="1">
        <v>1901.7787882242201</v>
      </c>
    </row>
    <row r="166" spans="1:2" x14ac:dyDescent="0.25">
      <c r="A166" s="1">
        <v>19.375</v>
      </c>
      <c r="B166" s="1">
        <v>1895.4420189559701</v>
      </c>
    </row>
    <row r="167" spans="1:2" x14ac:dyDescent="0.25">
      <c r="A167" s="1">
        <v>19.5</v>
      </c>
      <c r="B167" s="1">
        <v>1882.1904481721199</v>
      </c>
    </row>
    <row r="168" spans="1:2" x14ac:dyDescent="0.25">
      <c r="A168" s="1">
        <v>19.625</v>
      </c>
      <c r="B168" s="1">
        <v>1879.5497617618701</v>
      </c>
    </row>
    <row r="169" spans="1:2" x14ac:dyDescent="0.25">
      <c r="A169" s="1">
        <v>19.75</v>
      </c>
      <c r="B169" s="1">
        <v>1862.5314718997599</v>
      </c>
    </row>
    <row r="170" spans="1:2" x14ac:dyDescent="0.25">
      <c r="A170" s="1">
        <v>19.875</v>
      </c>
      <c r="B170" s="1">
        <v>1867.19395861624</v>
      </c>
    </row>
    <row r="171" spans="1:2" x14ac:dyDescent="0.25">
      <c r="A171" s="1">
        <v>20</v>
      </c>
      <c r="B171" s="1">
        <v>1860.0913108525999</v>
      </c>
    </row>
    <row r="172" spans="1:2" x14ac:dyDescent="0.25">
      <c r="A172" s="1">
        <v>20.125</v>
      </c>
      <c r="B172" s="1">
        <v>1868.66839796157</v>
      </c>
    </row>
    <row r="173" spans="1:2" x14ac:dyDescent="0.25">
      <c r="A173" s="1">
        <v>20.25</v>
      </c>
      <c r="B173" s="1">
        <v>1870.49864893722</v>
      </c>
    </row>
    <row r="174" spans="1:2" x14ac:dyDescent="0.25">
      <c r="A174" s="1">
        <v>20.375</v>
      </c>
      <c r="B174" s="1">
        <v>1879.21695128446</v>
      </c>
    </row>
    <row r="175" spans="1:2" x14ac:dyDescent="0.25">
      <c r="A175" s="1">
        <v>20.5</v>
      </c>
      <c r="B175" s="1">
        <v>1882.12997759069</v>
      </c>
    </row>
    <row r="176" spans="1:2" x14ac:dyDescent="0.25">
      <c r="A176" s="1">
        <v>20.625</v>
      </c>
      <c r="B176" s="1">
        <v>1896.74546062575</v>
      </c>
    </row>
    <row r="177" spans="1:2" x14ac:dyDescent="0.25">
      <c r="A177" s="1">
        <v>20.75</v>
      </c>
      <c r="B177" s="1">
        <v>1903.48405424727</v>
      </c>
    </row>
    <row r="178" spans="1:2" x14ac:dyDescent="0.25">
      <c r="A178" s="1">
        <v>20.875</v>
      </c>
      <c r="B178" s="1">
        <v>1912.12422445636</v>
      </c>
    </row>
    <row r="179" spans="1:2" x14ac:dyDescent="0.25">
      <c r="A179" s="1">
        <v>21</v>
      </c>
      <c r="B179" s="1">
        <v>1954.70082680205</v>
      </c>
    </row>
    <row r="180" spans="1:2" x14ac:dyDescent="0.25">
      <c r="A180" s="1">
        <v>21.125</v>
      </c>
      <c r="B180" s="1">
        <v>1966.56104835465</v>
      </c>
    </row>
    <row r="181" spans="1:2" x14ac:dyDescent="0.25">
      <c r="A181" s="1">
        <v>21.25</v>
      </c>
      <c r="B181" s="1">
        <v>1978.1127927299401</v>
      </c>
    </row>
    <row r="182" spans="1:2" x14ac:dyDescent="0.25">
      <c r="A182" s="1">
        <v>21.375</v>
      </c>
      <c r="B182" s="1">
        <v>1984.76192238005</v>
      </c>
    </row>
    <row r="183" spans="1:2" x14ac:dyDescent="0.25">
      <c r="A183" s="1">
        <v>21.5</v>
      </c>
      <c r="B183" s="1">
        <v>1982.3594650586101</v>
      </c>
    </row>
    <row r="184" spans="1:2" x14ac:dyDescent="0.25">
      <c r="A184" s="1">
        <v>21.625</v>
      </c>
      <c r="B184" s="1">
        <v>1967.40146195382</v>
      </c>
    </row>
    <row r="185" spans="1:2" x14ac:dyDescent="0.25">
      <c r="A185" s="1">
        <v>21.75</v>
      </c>
      <c r="B185" s="1">
        <v>1964.5442806803901</v>
      </c>
    </row>
    <row r="186" spans="1:2" x14ac:dyDescent="0.25">
      <c r="A186" s="1">
        <v>21.875</v>
      </c>
      <c r="B186" s="1">
        <v>1987.0452686137501</v>
      </c>
    </row>
    <row r="187" spans="1:2" x14ac:dyDescent="0.25">
      <c r="A187" s="1">
        <v>22</v>
      </c>
      <c r="B187" s="1">
        <v>2006.1229928191401</v>
      </c>
    </row>
    <row r="188" spans="1:2" x14ac:dyDescent="0.25">
      <c r="A188" s="1">
        <v>22.125</v>
      </c>
      <c r="B188" s="1">
        <v>1999.7128422026201</v>
      </c>
    </row>
    <row r="189" spans="1:2" x14ac:dyDescent="0.25">
      <c r="A189" s="1">
        <v>22.25</v>
      </c>
      <c r="B189" s="1">
        <v>1986.2650338364001</v>
      </c>
    </row>
    <row r="190" spans="1:2" x14ac:dyDescent="0.25">
      <c r="A190" s="1">
        <v>22.375</v>
      </c>
      <c r="B190" s="1">
        <v>1981.8270175540299</v>
      </c>
    </row>
    <row r="191" spans="1:2" x14ac:dyDescent="0.25">
      <c r="A191" s="1">
        <v>22.5</v>
      </c>
      <c r="B191" s="1">
        <v>1980.1179946719701</v>
      </c>
    </row>
    <row r="192" spans="1:2" x14ac:dyDescent="0.25">
      <c r="A192" s="1">
        <v>22.625</v>
      </c>
      <c r="B192" s="1">
        <v>1973.25471997057</v>
      </c>
    </row>
    <row r="193" spans="1:2" x14ac:dyDescent="0.25">
      <c r="A193" s="1">
        <v>22.75</v>
      </c>
      <c r="B193" s="1">
        <v>1942.97378157608</v>
      </c>
    </row>
    <row r="194" spans="1:2" x14ac:dyDescent="0.25">
      <c r="A194" s="1">
        <v>22.875</v>
      </c>
      <c r="B194" s="1">
        <v>1877.3995845908601</v>
      </c>
    </row>
    <row r="195" spans="1:2" x14ac:dyDescent="0.25">
      <c r="A195" s="1">
        <v>23</v>
      </c>
      <c r="B195" s="1">
        <v>1840.71663723195</v>
      </c>
    </row>
    <row r="196" spans="1:2" x14ac:dyDescent="0.25">
      <c r="A196" s="1">
        <v>23.125</v>
      </c>
      <c r="B196" s="1">
        <v>1790.29966267331</v>
      </c>
    </row>
    <row r="197" spans="1:2" x14ac:dyDescent="0.25">
      <c r="A197" s="1">
        <v>23.25</v>
      </c>
      <c r="B197" s="1">
        <v>1796.33451210311</v>
      </c>
    </row>
    <row r="198" spans="1:2" x14ac:dyDescent="0.25">
      <c r="A198" s="1">
        <v>23.375</v>
      </c>
      <c r="B198" s="1">
        <v>1786.13404236253</v>
      </c>
    </row>
    <row r="199" spans="1:2" x14ac:dyDescent="0.25">
      <c r="A199" s="1">
        <v>23.5</v>
      </c>
      <c r="B199" s="1">
        <v>1799.4084978630001</v>
      </c>
    </row>
    <row r="200" spans="1:2" x14ac:dyDescent="0.25">
      <c r="A200" s="1">
        <v>23.625</v>
      </c>
      <c r="B200" s="1">
        <v>1851.8810693216999</v>
      </c>
    </row>
    <row r="201" spans="1:2" x14ac:dyDescent="0.25">
      <c r="A201" s="1">
        <v>23.75</v>
      </c>
      <c r="B201" s="1">
        <v>1846.80225209844</v>
      </c>
    </row>
    <row r="202" spans="1:2" x14ac:dyDescent="0.25">
      <c r="A202" s="1">
        <v>23.875</v>
      </c>
      <c r="B202" s="1">
        <v>1844.62276641376</v>
      </c>
    </row>
    <row r="203" spans="1:2" x14ac:dyDescent="0.25">
      <c r="A203" s="1">
        <v>24</v>
      </c>
      <c r="B203" s="1">
        <v>1832.3678196348501</v>
      </c>
    </row>
    <row r="204" spans="1:2" x14ac:dyDescent="0.25">
      <c r="A204" s="1">
        <v>24.125</v>
      </c>
      <c r="B204" s="1">
        <v>1825.6561380226301</v>
      </c>
    </row>
    <row r="205" spans="1:2" x14ac:dyDescent="0.25">
      <c r="A205" s="1">
        <v>24.25</v>
      </c>
      <c r="B205" s="1">
        <v>1807.66548984006</v>
      </c>
    </row>
    <row r="206" spans="1:2" x14ac:dyDescent="0.25">
      <c r="A206" s="1">
        <v>24.375</v>
      </c>
      <c r="B206" s="1">
        <v>1790.23484244158</v>
      </c>
    </row>
    <row r="207" spans="1:2" x14ac:dyDescent="0.25">
      <c r="A207" s="1">
        <v>24.5</v>
      </c>
      <c r="B207" s="1">
        <v>1785.9502825638499</v>
      </c>
    </row>
    <row r="208" spans="1:2" x14ac:dyDescent="0.25">
      <c r="A208" s="1">
        <v>24.625</v>
      </c>
      <c r="B208" s="1">
        <v>1803.13351841087</v>
      </c>
    </row>
    <row r="209" spans="1:2" x14ac:dyDescent="0.25">
      <c r="A209" s="1">
        <v>24.75</v>
      </c>
      <c r="B209" s="1">
        <v>1810.03996853124</v>
      </c>
    </row>
    <row r="210" spans="1:2" x14ac:dyDescent="0.25">
      <c r="A210" s="1">
        <v>24.875</v>
      </c>
      <c r="B210" s="1">
        <v>1745.2563724274401</v>
      </c>
    </row>
    <row r="211" spans="1:2" x14ac:dyDescent="0.25">
      <c r="A211" s="1">
        <v>25</v>
      </c>
      <c r="B211" s="1">
        <v>1750.38265637016</v>
      </c>
    </row>
    <row r="212" spans="1:2" x14ac:dyDescent="0.25">
      <c r="A212" s="1">
        <v>25.125</v>
      </c>
      <c r="B212" s="1">
        <v>1767.81996337184</v>
      </c>
    </row>
    <row r="213" spans="1:2" x14ac:dyDescent="0.25">
      <c r="A213" s="1">
        <v>25.25</v>
      </c>
      <c r="B213" s="1">
        <v>1772.00958510995</v>
      </c>
    </row>
    <row r="214" spans="1:2" x14ac:dyDescent="0.25">
      <c r="A214" s="1">
        <v>25.375</v>
      </c>
      <c r="B214" s="1">
        <v>1796.9717515264499</v>
      </c>
    </row>
    <row r="215" spans="1:2" x14ac:dyDescent="0.25">
      <c r="A215" s="1">
        <v>25.5</v>
      </c>
      <c r="B215" s="1">
        <v>1801.4559405529301</v>
      </c>
    </row>
    <row r="216" spans="1:2" x14ac:dyDescent="0.25">
      <c r="A216" s="1">
        <v>25.625</v>
      </c>
      <c r="B216" s="1">
        <v>1805.46536663034</v>
      </c>
    </row>
    <row r="217" spans="1:2" x14ac:dyDescent="0.25">
      <c r="A217" s="1">
        <v>25.75</v>
      </c>
      <c r="B217" s="1">
        <v>1782.9167483041099</v>
      </c>
    </row>
    <row r="218" spans="1:2" x14ac:dyDescent="0.25">
      <c r="A218" s="1">
        <v>25.875</v>
      </c>
      <c r="B218" s="1">
        <v>1794.90684207764</v>
      </c>
    </row>
    <row r="219" spans="1:2" x14ac:dyDescent="0.25">
      <c r="A219" s="1">
        <v>26</v>
      </c>
      <c r="B219" s="1">
        <v>1793.57435096428</v>
      </c>
    </row>
    <row r="220" spans="1:2" x14ac:dyDescent="0.25">
      <c r="A220" s="1">
        <v>26.125</v>
      </c>
      <c r="B220" s="1">
        <v>1768.72950562714</v>
      </c>
    </row>
    <row r="221" spans="1:2" x14ac:dyDescent="0.25">
      <c r="A221" s="1">
        <v>26.25</v>
      </c>
      <c r="B221" s="1">
        <v>1753.76844943792</v>
      </c>
    </row>
    <row r="222" spans="1:2" x14ac:dyDescent="0.25">
      <c r="A222" s="1">
        <v>26.375</v>
      </c>
      <c r="B222" s="1">
        <v>1775.2930868855401</v>
      </c>
    </row>
    <row r="223" spans="1:2" x14ac:dyDescent="0.25">
      <c r="A223" s="1">
        <v>26.5</v>
      </c>
      <c r="B223" s="1">
        <v>1758.8214497614399</v>
      </c>
    </row>
    <row r="224" spans="1:2" x14ac:dyDescent="0.25">
      <c r="A224" s="1">
        <v>26.625</v>
      </c>
      <c r="B224" s="1">
        <v>1774.75193309834</v>
      </c>
    </row>
    <row r="225" spans="1:2" x14ac:dyDescent="0.25">
      <c r="A225" s="1">
        <v>26.75</v>
      </c>
      <c r="B225" s="1">
        <v>1800.3233257848599</v>
      </c>
    </row>
    <row r="226" spans="1:2" x14ac:dyDescent="0.25">
      <c r="A226" s="1">
        <v>26.875</v>
      </c>
      <c r="B226" s="1">
        <v>1800.95570630169</v>
      </c>
    </row>
    <row r="227" spans="1:2" x14ac:dyDescent="0.25">
      <c r="A227" s="1">
        <v>27</v>
      </c>
      <c r="B227" s="1">
        <v>1828.83307249782</v>
      </c>
    </row>
    <row r="228" spans="1:2" x14ac:dyDescent="0.25">
      <c r="A228" s="1">
        <v>27.125</v>
      </c>
      <c r="B228" s="1">
        <v>1862.1073629571199</v>
      </c>
    </row>
    <row r="229" spans="1:2" x14ac:dyDescent="0.25">
      <c r="A229" s="1">
        <v>27.25</v>
      </c>
      <c r="B229" s="1">
        <v>1857.24217002675</v>
      </c>
    </row>
    <row r="230" spans="1:2" x14ac:dyDescent="0.25">
      <c r="A230" s="1">
        <v>27.375</v>
      </c>
      <c r="B230" s="1">
        <v>1857.5043870335201</v>
      </c>
    </row>
    <row r="231" spans="1:2" x14ac:dyDescent="0.25">
      <c r="A231" s="1">
        <v>27.5</v>
      </c>
      <c r="B231" s="1">
        <v>1861.0063974270299</v>
      </c>
    </row>
    <row r="232" spans="1:2" x14ac:dyDescent="0.25">
      <c r="A232" s="1">
        <v>27.625</v>
      </c>
      <c r="B232" s="1">
        <v>1867.7057276088401</v>
      </c>
    </row>
    <row r="233" spans="1:2" x14ac:dyDescent="0.25">
      <c r="A233" s="1">
        <v>27.75</v>
      </c>
      <c r="B233" s="1">
        <v>1860.80615548018</v>
      </c>
    </row>
    <row r="234" spans="1:2" x14ac:dyDescent="0.25">
      <c r="A234" s="1">
        <v>27.875</v>
      </c>
      <c r="B234" s="1">
        <v>1851.7837864599801</v>
      </c>
    </row>
    <row r="235" spans="1:2" x14ac:dyDescent="0.25">
      <c r="A235" s="1">
        <v>28</v>
      </c>
      <c r="B235" s="1">
        <v>1828.8825799946801</v>
      </c>
    </row>
    <row r="236" spans="1:2" x14ac:dyDescent="0.25">
      <c r="A236" s="1">
        <v>28.125</v>
      </c>
      <c r="B236" s="1">
        <v>1825.8389094106501</v>
      </c>
    </row>
    <row r="237" spans="1:2" x14ac:dyDescent="0.25">
      <c r="A237" s="1">
        <v>28.25</v>
      </c>
      <c r="B237" s="1">
        <v>1796.4770620221</v>
      </c>
    </row>
    <row r="238" spans="1:2" x14ac:dyDescent="0.25">
      <c r="A238" s="1">
        <v>28.375</v>
      </c>
      <c r="B238" s="1">
        <v>1796.1802044752901</v>
      </c>
    </row>
    <row r="239" spans="1:2" x14ac:dyDescent="0.25">
      <c r="A239" s="1">
        <v>28.5</v>
      </c>
      <c r="B239" s="1">
        <v>1775.3407037296299</v>
      </c>
    </row>
    <row r="240" spans="1:2" x14ac:dyDescent="0.25">
      <c r="A240" s="1">
        <v>28.625</v>
      </c>
      <c r="B240" s="1">
        <v>1741.1986120495401</v>
      </c>
    </row>
    <row r="241" spans="1:2" x14ac:dyDescent="0.25">
      <c r="A241" s="1">
        <v>28.75</v>
      </c>
      <c r="B241" s="1">
        <v>1704.8575784889699</v>
      </c>
    </row>
    <row r="242" spans="1:2" x14ac:dyDescent="0.25">
      <c r="A242" s="1">
        <v>28.875</v>
      </c>
      <c r="B242" s="1">
        <v>1698.47265783276</v>
      </c>
    </row>
    <row r="243" spans="1:2" x14ac:dyDescent="0.25">
      <c r="A243" s="1">
        <v>29</v>
      </c>
      <c r="B243" s="1">
        <v>1717.3486347957401</v>
      </c>
    </row>
    <row r="244" spans="1:2" x14ac:dyDescent="0.25">
      <c r="A244" s="1">
        <v>29.125</v>
      </c>
      <c r="B244" s="1">
        <v>1724.6687301136701</v>
      </c>
    </row>
    <row r="245" spans="1:2" x14ac:dyDescent="0.25">
      <c r="A245" s="1">
        <v>29.25</v>
      </c>
      <c r="B245" s="1">
        <v>1707.3775230623301</v>
      </c>
    </row>
    <row r="246" spans="1:2" x14ac:dyDescent="0.25">
      <c r="A246" s="1">
        <v>29.375</v>
      </c>
      <c r="B246" s="1">
        <v>1697.0792802112901</v>
      </c>
    </row>
    <row r="247" spans="1:2" x14ac:dyDescent="0.25">
      <c r="A247" s="1">
        <v>29.5</v>
      </c>
      <c r="B247" s="1">
        <v>1713.66857681848</v>
      </c>
    </row>
    <row r="248" spans="1:2" x14ac:dyDescent="0.25">
      <c r="A248" s="1">
        <v>29.625</v>
      </c>
      <c r="B248" s="1">
        <v>1700.11001119402</v>
      </c>
    </row>
    <row r="249" spans="1:2" x14ac:dyDescent="0.25">
      <c r="A249" s="1">
        <v>29.75</v>
      </c>
      <c r="B249" s="1">
        <v>1698.6211087879301</v>
      </c>
    </row>
    <row r="250" spans="1:2" x14ac:dyDescent="0.25">
      <c r="A250" s="1">
        <v>29.875</v>
      </c>
      <c r="B250" s="1">
        <v>1727.80654495663</v>
      </c>
    </row>
    <row r="251" spans="1:2" x14ac:dyDescent="0.25">
      <c r="A251" s="1">
        <v>30</v>
      </c>
      <c r="B251" s="1">
        <v>1720.0632773861601</v>
      </c>
    </row>
    <row r="252" spans="1:2" x14ac:dyDescent="0.25">
      <c r="A252" s="17" t="s">
        <v>29</v>
      </c>
      <c r="B252" s="17">
        <f>AVERAGE(B11:B251)</f>
        <v>2091.3326141712046</v>
      </c>
    </row>
    <row r="253" spans="1:2" x14ac:dyDescent="0.25">
      <c r="A253" s="17" t="s">
        <v>30</v>
      </c>
      <c r="B253" s="17">
        <f>STDEV(B11:B251)</f>
        <v>261.00572818552843</v>
      </c>
    </row>
    <row r="254" spans="1:2" x14ac:dyDescent="0.25">
      <c r="A254" s="17" t="s">
        <v>31</v>
      </c>
      <c r="B254" s="17">
        <f>STDEV(B11:B251)/SQRT(241)</f>
        <v>16.812856933928224</v>
      </c>
    </row>
  </sheetData>
  <mergeCells count="1">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workbookViewId="0">
      <selection activeCell="B252" sqref="B252"/>
    </sheetView>
  </sheetViews>
  <sheetFormatPr defaultRowHeight="15" x14ac:dyDescent="0.25"/>
  <cols>
    <col min="1" max="1" width="30.140625" style="2" customWidth="1"/>
    <col min="2" max="2" width="38.5703125" style="2" customWidth="1"/>
  </cols>
  <sheetData>
    <row r="1" spans="1:2" ht="33" x14ac:dyDescent="0.35">
      <c r="A1" s="28" t="s">
        <v>0</v>
      </c>
      <c r="B1" s="16" t="s">
        <v>14</v>
      </c>
    </row>
    <row r="2" spans="1:2" x14ac:dyDescent="0.25">
      <c r="A2" s="29"/>
      <c r="B2" s="12" t="s">
        <v>32</v>
      </c>
    </row>
    <row r="3" spans="1:2" x14ac:dyDescent="0.25">
      <c r="A3" s="5" t="s">
        <v>1</v>
      </c>
      <c r="B3" s="13">
        <v>43</v>
      </c>
    </row>
    <row r="4" spans="1:2" x14ac:dyDescent="0.25">
      <c r="A4" s="5" t="s">
        <v>2</v>
      </c>
      <c r="B4" s="13" t="s">
        <v>10</v>
      </c>
    </row>
    <row r="5" spans="1:2" ht="31.5" x14ac:dyDescent="0.25">
      <c r="A5" s="6" t="s">
        <v>4</v>
      </c>
      <c r="B5" s="5">
        <v>4</v>
      </c>
    </row>
    <row r="6" spans="1:2" x14ac:dyDescent="0.25">
      <c r="A6" s="6" t="s">
        <v>5</v>
      </c>
      <c r="B6" s="7">
        <v>37.762509999999999</v>
      </c>
    </row>
    <row r="7" spans="1:2" ht="33" x14ac:dyDescent="0.25">
      <c r="A7" s="6" t="s">
        <v>6</v>
      </c>
      <c r="B7" s="5">
        <v>37.44</v>
      </c>
    </row>
    <row r="8" spans="1:2" ht="33" x14ac:dyDescent="0.25">
      <c r="A8" s="6" t="s">
        <v>7</v>
      </c>
      <c r="B8" s="5">
        <v>34.058799999999998</v>
      </c>
    </row>
    <row r="9" spans="1:2" x14ac:dyDescent="0.25">
      <c r="A9" s="5" t="s">
        <v>8</v>
      </c>
      <c r="B9" s="11">
        <v>85</v>
      </c>
    </row>
    <row r="10" spans="1:2" s="3" customFormat="1" ht="18" x14ac:dyDescent="0.25">
      <c r="A10" s="8" t="s">
        <v>13</v>
      </c>
      <c r="B10" s="8" t="s">
        <v>16</v>
      </c>
    </row>
    <row r="11" spans="1:2" x14ac:dyDescent="0.25">
      <c r="A11" s="1">
        <v>0</v>
      </c>
      <c r="B11" s="1">
        <v>8721.1457258741793</v>
      </c>
    </row>
    <row r="12" spans="1:2" x14ac:dyDescent="0.25">
      <c r="A12" s="1">
        <v>0.125</v>
      </c>
      <c r="B12" s="1">
        <v>8965.7056913286597</v>
      </c>
    </row>
    <row r="13" spans="1:2" x14ac:dyDescent="0.25">
      <c r="A13" s="1">
        <v>0.25</v>
      </c>
      <c r="B13" s="1">
        <v>8946.8553686198102</v>
      </c>
    </row>
    <row r="14" spans="1:2" x14ac:dyDescent="0.25">
      <c r="A14" s="1">
        <v>0.375</v>
      </c>
      <c r="B14" s="1">
        <v>8986.1809420336795</v>
      </c>
    </row>
    <row r="15" spans="1:2" x14ac:dyDescent="0.25">
      <c r="A15" s="1">
        <v>0.5</v>
      </c>
      <c r="B15" s="1">
        <v>9134.0544201806697</v>
      </c>
    </row>
    <row r="16" spans="1:2" x14ac:dyDescent="0.25">
      <c r="A16" s="1">
        <v>0.625</v>
      </c>
      <c r="B16" s="1">
        <v>9265.0382666319601</v>
      </c>
    </row>
    <row r="17" spans="1:2" x14ac:dyDescent="0.25">
      <c r="A17" s="1">
        <v>0.75</v>
      </c>
      <c r="B17" s="1">
        <v>9413.2844765434202</v>
      </c>
    </row>
    <row r="18" spans="1:2" x14ac:dyDescent="0.25">
      <c r="A18" s="1">
        <v>0.875</v>
      </c>
      <c r="B18" s="1">
        <v>9449.4162868855692</v>
      </c>
    </row>
    <row r="19" spans="1:2" x14ac:dyDescent="0.25">
      <c r="A19" s="1">
        <v>1</v>
      </c>
      <c r="B19" s="1">
        <v>9420.7781288328606</v>
      </c>
    </row>
    <row r="20" spans="1:2" x14ac:dyDescent="0.25">
      <c r="A20" s="1">
        <v>1.125</v>
      </c>
      <c r="B20" s="1">
        <v>9436.4049258246505</v>
      </c>
    </row>
    <row r="21" spans="1:2" x14ac:dyDescent="0.25">
      <c r="A21" s="1">
        <v>1.25</v>
      </c>
      <c r="B21" s="1">
        <v>9450.8975941919198</v>
      </c>
    </row>
    <row r="22" spans="1:2" x14ac:dyDescent="0.25">
      <c r="A22" s="1">
        <v>1.375</v>
      </c>
      <c r="B22" s="1">
        <v>9340.4110283293594</v>
      </c>
    </row>
    <row r="23" spans="1:2" x14ac:dyDescent="0.25">
      <c r="A23" s="1">
        <v>1.5</v>
      </c>
      <c r="B23" s="1">
        <v>9301.5187315614403</v>
      </c>
    </row>
    <row r="24" spans="1:2" x14ac:dyDescent="0.25">
      <c r="A24" s="1">
        <v>1.625</v>
      </c>
      <c r="B24" s="1">
        <v>9124.2000801621798</v>
      </c>
    </row>
    <row r="25" spans="1:2" x14ac:dyDescent="0.25">
      <c r="A25" s="1">
        <v>1.75</v>
      </c>
      <c r="B25" s="1">
        <v>8966.1372897736401</v>
      </c>
    </row>
    <row r="26" spans="1:2" x14ac:dyDescent="0.25">
      <c r="A26" s="1">
        <v>1.875</v>
      </c>
      <c r="B26" s="1">
        <v>9015.7401217039605</v>
      </c>
    </row>
    <row r="27" spans="1:2" x14ac:dyDescent="0.25">
      <c r="A27" s="1">
        <v>2</v>
      </c>
      <c r="B27" s="1">
        <v>9084.5707069070795</v>
      </c>
    </row>
    <row r="28" spans="1:2" x14ac:dyDescent="0.25">
      <c r="A28" s="1">
        <v>2.125</v>
      </c>
      <c r="B28" s="1">
        <v>9175.7693409542608</v>
      </c>
    </row>
    <row r="29" spans="1:2" x14ac:dyDescent="0.25">
      <c r="A29" s="1">
        <v>2.25</v>
      </c>
      <c r="B29" s="1">
        <v>9252.7497668830092</v>
      </c>
    </row>
    <row r="30" spans="1:2" x14ac:dyDescent="0.25">
      <c r="A30" s="1">
        <v>2.375</v>
      </c>
      <c r="B30" s="1">
        <v>9198.4723277432004</v>
      </c>
    </row>
    <row r="31" spans="1:2" x14ac:dyDescent="0.25">
      <c r="A31" s="1">
        <v>2.5</v>
      </c>
      <c r="B31" s="1">
        <v>9278.3611377933194</v>
      </c>
    </row>
    <row r="32" spans="1:2" x14ac:dyDescent="0.25">
      <c r="A32" s="1">
        <v>2.625</v>
      </c>
      <c r="B32" s="1">
        <v>9238.0312014361898</v>
      </c>
    </row>
    <row r="33" spans="1:2" x14ac:dyDescent="0.25">
      <c r="A33" s="1">
        <v>2.75</v>
      </c>
      <c r="B33" s="1">
        <v>9090.0867245896006</v>
      </c>
    </row>
    <row r="34" spans="1:2" x14ac:dyDescent="0.25">
      <c r="A34" s="1">
        <v>2.875</v>
      </c>
      <c r="B34" s="1">
        <v>9070.9395786015502</v>
      </c>
    </row>
    <row r="35" spans="1:2" x14ac:dyDescent="0.25">
      <c r="A35" s="1">
        <v>3</v>
      </c>
      <c r="B35" s="1">
        <v>9107.63680121572</v>
      </c>
    </row>
    <row r="36" spans="1:2" x14ac:dyDescent="0.25">
      <c r="A36" s="1">
        <v>3.125</v>
      </c>
      <c r="B36" s="1">
        <v>9115.1318620358397</v>
      </c>
    </row>
    <row r="37" spans="1:2" x14ac:dyDescent="0.25">
      <c r="A37" s="1">
        <v>3.25</v>
      </c>
      <c r="B37" s="1">
        <v>8971.9140549507301</v>
      </c>
    </row>
    <row r="38" spans="1:2" x14ac:dyDescent="0.25">
      <c r="A38" s="1">
        <v>3.375</v>
      </c>
      <c r="B38" s="1">
        <v>8958.2565947979401</v>
      </c>
    </row>
    <row r="39" spans="1:2" x14ac:dyDescent="0.25">
      <c r="A39" s="1">
        <v>3.5</v>
      </c>
      <c r="B39" s="1">
        <v>8983.2114638762396</v>
      </c>
    </row>
    <row r="40" spans="1:2" x14ac:dyDescent="0.25">
      <c r="A40" s="1">
        <v>3.625</v>
      </c>
      <c r="B40" s="1">
        <v>9028.6935495719299</v>
      </c>
    </row>
    <row r="41" spans="1:2" x14ac:dyDescent="0.25">
      <c r="A41" s="1">
        <v>3.75</v>
      </c>
      <c r="B41" s="1">
        <v>9062.7234793146308</v>
      </c>
    </row>
    <row r="42" spans="1:2" x14ac:dyDescent="0.25">
      <c r="A42" s="1">
        <v>3.875</v>
      </c>
      <c r="B42" s="1">
        <v>9129.9280967794803</v>
      </c>
    </row>
    <row r="43" spans="1:2" x14ac:dyDescent="0.25">
      <c r="A43" s="1">
        <v>4</v>
      </c>
      <c r="B43" s="1">
        <v>9138.4508916505201</v>
      </c>
    </row>
    <row r="44" spans="1:2" x14ac:dyDescent="0.25">
      <c r="A44" s="1">
        <v>4.125</v>
      </c>
      <c r="B44" s="1">
        <v>9129.28486585069</v>
      </c>
    </row>
    <row r="45" spans="1:2" x14ac:dyDescent="0.25">
      <c r="A45" s="1">
        <v>4.25</v>
      </c>
      <c r="B45" s="1">
        <v>9125.3889392767505</v>
      </c>
    </row>
    <row r="46" spans="1:2" x14ac:dyDescent="0.25">
      <c r="A46" s="1">
        <v>4.375</v>
      </c>
      <c r="B46" s="1">
        <v>9116.3993451853894</v>
      </c>
    </row>
    <row r="47" spans="1:2" x14ac:dyDescent="0.25">
      <c r="A47" s="1">
        <v>4.5</v>
      </c>
      <c r="B47" s="1">
        <v>9011.3955429219004</v>
      </c>
    </row>
    <row r="48" spans="1:2" x14ac:dyDescent="0.25">
      <c r="A48" s="1">
        <v>4.625</v>
      </c>
      <c r="B48" s="1">
        <v>8995.2128521571303</v>
      </c>
    </row>
    <row r="49" spans="1:2" x14ac:dyDescent="0.25">
      <c r="A49" s="1">
        <v>4.75</v>
      </c>
      <c r="B49" s="1">
        <v>8988.4358373358991</v>
      </c>
    </row>
    <row r="50" spans="1:2" x14ac:dyDescent="0.25">
      <c r="A50" s="1">
        <v>4.875</v>
      </c>
      <c r="B50" s="1">
        <v>8937.2109218480491</v>
      </c>
    </row>
    <row r="51" spans="1:2" x14ac:dyDescent="0.25">
      <c r="A51" s="1">
        <v>5</v>
      </c>
      <c r="B51" s="1">
        <v>9007.3106357733304</v>
      </c>
    </row>
    <row r="52" spans="1:2" x14ac:dyDescent="0.25">
      <c r="A52" s="1">
        <v>5.125</v>
      </c>
      <c r="B52" s="1">
        <v>9014.7145373266794</v>
      </c>
    </row>
    <row r="53" spans="1:2" x14ac:dyDescent="0.25">
      <c r="A53" s="1">
        <v>5.25</v>
      </c>
      <c r="B53" s="1">
        <v>9024.7304635273103</v>
      </c>
    </row>
    <row r="54" spans="1:2" x14ac:dyDescent="0.25">
      <c r="A54" s="1">
        <v>5.375</v>
      </c>
      <c r="B54" s="1">
        <v>9062.7704656421301</v>
      </c>
    </row>
    <row r="55" spans="1:2" x14ac:dyDescent="0.25">
      <c r="A55" s="1">
        <v>5.5</v>
      </c>
      <c r="B55" s="1">
        <v>9101.4588148079602</v>
      </c>
    </row>
    <row r="56" spans="1:2" x14ac:dyDescent="0.25">
      <c r="A56" s="1">
        <v>5.625</v>
      </c>
      <c r="B56" s="1">
        <v>9009.7950900640699</v>
      </c>
    </row>
    <row r="57" spans="1:2" x14ac:dyDescent="0.25">
      <c r="A57" s="1">
        <v>5.75</v>
      </c>
      <c r="B57" s="1">
        <v>9174.9518129856806</v>
      </c>
    </row>
    <row r="58" spans="1:2" x14ac:dyDescent="0.25">
      <c r="A58" s="1">
        <v>5.875</v>
      </c>
      <c r="B58" s="1">
        <v>9178.1011103249202</v>
      </c>
    </row>
    <row r="59" spans="1:2" x14ac:dyDescent="0.25">
      <c r="A59" s="1">
        <v>6</v>
      </c>
      <c r="B59" s="1">
        <v>9135.5673181236507</v>
      </c>
    </row>
    <row r="60" spans="1:2" x14ac:dyDescent="0.25">
      <c r="A60" s="1">
        <v>6.125</v>
      </c>
      <c r="B60" s="1">
        <v>9102.8478695714002</v>
      </c>
    </row>
    <row r="61" spans="1:2" x14ac:dyDescent="0.25">
      <c r="A61" s="1">
        <v>6.25</v>
      </c>
      <c r="B61" s="1">
        <v>9087.7518374380106</v>
      </c>
    </row>
    <row r="62" spans="1:2" x14ac:dyDescent="0.25">
      <c r="A62" s="1">
        <v>6.375</v>
      </c>
      <c r="B62" s="1">
        <v>9152.7980309329905</v>
      </c>
    </row>
    <row r="63" spans="1:2" x14ac:dyDescent="0.25">
      <c r="A63" s="1">
        <v>6.5</v>
      </c>
      <c r="B63" s="1">
        <v>9142.9320633891093</v>
      </c>
    </row>
    <row r="64" spans="1:2" x14ac:dyDescent="0.25">
      <c r="A64" s="1">
        <v>6.625</v>
      </c>
      <c r="B64" s="1">
        <v>9147.0886120450796</v>
      </c>
    </row>
    <row r="65" spans="1:2" x14ac:dyDescent="0.25">
      <c r="A65" s="1">
        <v>6.75</v>
      </c>
      <c r="B65" s="1">
        <v>9033.3430512230207</v>
      </c>
    </row>
    <row r="66" spans="1:2" x14ac:dyDescent="0.25">
      <c r="A66" s="1">
        <v>6.875</v>
      </c>
      <c r="B66" s="1">
        <v>9007.9395440393291</v>
      </c>
    </row>
    <row r="67" spans="1:2" x14ac:dyDescent="0.25">
      <c r="A67" s="1">
        <v>7</v>
      </c>
      <c r="B67" s="1">
        <v>8673.6676954689792</v>
      </c>
    </row>
    <row r="68" spans="1:2" x14ac:dyDescent="0.25">
      <c r="A68" s="1">
        <v>7.125</v>
      </c>
      <c r="B68" s="1">
        <v>8670.0674384406393</v>
      </c>
    </row>
    <row r="69" spans="1:2" x14ac:dyDescent="0.25">
      <c r="A69" s="1">
        <v>7.25</v>
      </c>
      <c r="B69" s="1">
        <v>8608.5864002918406</v>
      </c>
    </row>
    <row r="70" spans="1:2" x14ac:dyDescent="0.25">
      <c r="A70" s="1">
        <v>7.375</v>
      </c>
      <c r="B70" s="1">
        <v>8576.3282955001305</v>
      </c>
    </row>
    <row r="71" spans="1:2" x14ac:dyDescent="0.25">
      <c r="A71" s="1">
        <v>7.5</v>
      </c>
      <c r="B71" s="1">
        <v>8531.3445819489007</v>
      </c>
    </row>
    <row r="72" spans="1:2" x14ac:dyDescent="0.25">
      <c r="A72" s="1">
        <v>7.625</v>
      </c>
      <c r="B72" s="1">
        <v>8566.0781394101505</v>
      </c>
    </row>
    <row r="73" spans="1:2" x14ac:dyDescent="0.25">
      <c r="A73" s="1">
        <v>7.75</v>
      </c>
      <c r="B73" s="1">
        <v>8610.8768736209604</v>
      </c>
    </row>
    <row r="74" spans="1:2" x14ac:dyDescent="0.25">
      <c r="A74" s="1">
        <v>7.875</v>
      </c>
      <c r="B74" s="1">
        <v>8663.6551354982003</v>
      </c>
    </row>
    <row r="75" spans="1:2" x14ac:dyDescent="0.25">
      <c r="A75" s="1">
        <v>8</v>
      </c>
      <c r="B75" s="1">
        <v>8764.6374860484193</v>
      </c>
    </row>
    <row r="76" spans="1:2" x14ac:dyDescent="0.25">
      <c r="A76" s="1">
        <v>8.125</v>
      </c>
      <c r="B76" s="1">
        <v>8913.4579094808996</v>
      </c>
    </row>
    <row r="77" spans="1:2" x14ac:dyDescent="0.25">
      <c r="A77" s="1">
        <v>8.25</v>
      </c>
      <c r="B77" s="1">
        <v>8907.3949022741599</v>
      </c>
    </row>
    <row r="78" spans="1:2" x14ac:dyDescent="0.25">
      <c r="A78" s="1">
        <v>8.375</v>
      </c>
      <c r="B78" s="1">
        <v>9006.5444880662399</v>
      </c>
    </row>
    <row r="79" spans="1:2" x14ac:dyDescent="0.25">
      <c r="A79" s="1">
        <v>8.5</v>
      </c>
      <c r="B79" s="1">
        <v>9022.10805801678</v>
      </c>
    </row>
    <row r="80" spans="1:2" x14ac:dyDescent="0.25">
      <c r="A80" s="1">
        <v>8.625</v>
      </c>
      <c r="B80" s="1">
        <v>8989.4637275032001</v>
      </c>
    </row>
    <row r="81" spans="1:2" x14ac:dyDescent="0.25">
      <c r="A81" s="1">
        <v>8.75</v>
      </c>
      <c r="B81" s="1">
        <v>9057.5976307395194</v>
      </c>
    </row>
    <row r="82" spans="1:2" x14ac:dyDescent="0.25">
      <c r="A82" s="1">
        <v>8.875</v>
      </c>
      <c r="B82" s="1">
        <v>9005.3752122369096</v>
      </c>
    </row>
    <row r="83" spans="1:2" x14ac:dyDescent="0.25">
      <c r="A83" s="1">
        <v>9</v>
      </c>
      <c r="B83" s="1">
        <v>8923.5677855907106</v>
      </c>
    </row>
    <row r="84" spans="1:2" x14ac:dyDescent="0.25">
      <c r="A84" s="1">
        <v>9.125</v>
      </c>
      <c r="B84" s="1">
        <v>8816.3777476402702</v>
      </c>
    </row>
    <row r="85" spans="1:2" x14ac:dyDescent="0.25">
      <c r="A85" s="1">
        <v>9.25</v>
      </c>
      <c r="B85" s="1">
        <v>8536.0135559957307</v>
      </c>
    </row>
    <row r="86" spans="1:2" x14ac:dyDescent="0.25">
      <c r="A86" s="1">
        <v>9.375</v>
      </c>
      <c r="B86" s="1">
        <v>8273.3350087636099</v>
      </c>
    </row>
    <row r="87" spans="1:2" x14ac:dyDescent="0.25">
      <c r="A87" s="1">
        <v>9.5</v>
      </c>
      <c r="B87" s="1">
        <v>8333.3241672035801</v>
      </c>
    </row>
    <row r="88" spans="1:2" x14ac:dyDescent="0.25">
      <c r="A88" s="1">
        <v>9.625</v>
      </c>
      <c r="B88" s="1">
        <v>8232.9343709537097</v>
      </c>
    </row>
    <row r="89" spans="1:2" x14ac:dyDescent="0.25">
      <c r="A89" s="1">
        <v>9.75</v>
      </c>
      <c r="B89" s="1">
        <v>7956.3366531008196</v>
      </c>
    </row>
    <row r="90" spans="1:2" x14ac:dyDescent="0.25">
      <c r="A90" s="1">
        <v>9.875</v>
      </c>
      <c r="B90" s="1">
        <v>8006.91654135923</v>
      </c>
    </row>
    <row r="91" spans="1:2" x14ac:dyDescent="0.25">
      <c r="A91" s="1">
        <v>10</v>
      </c>
      <c r="B91" s="1">
        <v>7885.7676815163404</v>
      </c>
    </row>
    <row r="92" spans="1:2" x14ac:dyDescent="0.25">
      <c r="A92" s="1">
        <v>10.125</v>
      </c>
      <c r="B92" s="1">
        <v>7898.5387612122304</v>
      </c>
    </row>
    <row r="93" spans="1:2" x14ac:dyDescent="0.25">
      <c r="A93" s="1">
        <v>10.25</v>
      </c>
      <c r="B93" s="1">
        <v>7944.1978853239698</v>
      </c>
    </row>
    <row r="94" spans="1:2" x14ac:dyDescent="0.25">
      <c r="A94" s="1">
        <v>10.375</v>
      </c>
      <c r="B94" s="1">
        <v>7983.50862848007</v>
      </c>
    </row>
    <row r="95" spans="1:2" x14ac:dyDescent="0.25">
      <c r="A95" s="1">
        <v>10.5</v>
      </c>
      <c r="B95" s="1">
        <v>8007.9962956143499</v>
      </c>
    </row>
    <row r="96" spans="1:2" x14ac:dyDescent="0.25">
      <c r="A96" s="1">
        <v>10.625</v>
      </c>
      <c r="B96" s="1">
        <v>8032.1061405360197</v>
      </c>
    </row>
    <row r="97" spans="1:2" x14ac:dyDescent="0.25">
      <c r="A97" s="1">
        <v>10.75</v>
      </c>
      <c r="B97" s="1">
        <v>8091.4212324507498</v>
      </c>
    </row>
    <row r="98" spans="1:2" x14ac:dyDescent="0.25">
      <c r="A98" s="1">
        <v>10.875</v>
      </c>
      <c r="B98" s="1">
        <v>8151.7879221350304</v>
      </c>
    </row>
    <row r="99" spans="1:2" x14ac:dyDescent="0.25">
      <c r="A99" s="1">
        <v>11</v>
      </c>
      <c r="B99" s="1">
        <v>8172.7585279824898</v>
      </c>
    </row>
    <row r="100" spans="1:2" x14ac:dyDescent="0.25">
      <c r="A100" s="1">
        <v>11.125</v>
      </c>
      <c r="B100" s="1">
        <v>8172.6496702612003</v>
      </c>
    </row>
    <row r="101" spans="1:2" x14ac:dyDescent="0.25">
      <c r="A101" s="1">
        <v>11.25</v>
      </c>
      <c r="B101" s="1">
        <v>8231.7075379006801</v>
      </c>
    </row>
    <row r="102" spans="1:2" x14ac:dyDescent="0.25">
      <c r="A102" s="1">
        <v>11.375</v>
      </c>
      <c r="B102" s="1">
        <v>8074.7960092172798</v>
      </c>
    </row>
    <row r="103" spans="1:2" x14ac:dyDescent="0.25">
      <c r="A103" s="1">
        <v>11.5</v>
      </c>
      <c r="B103" s="1">
        <v>7845.8932061207197</v>
      </c>
    </row>
    <row r="104" spans="1:2" x14ac:dyDescent="0.25">
      <c r="A104" s="1">
        <v>11.625</v>
      </c>
      <c r="B104" s="1">
        <v>7543.6261167009798</v>
      </c>
    </row>
    <row r="105" spans="1:2" x14ac:dyDescent="0.25">
      <c r="A105" s="1">
        <v>11.75</v>
      </c>
      <c r="B105" s="1">
        <v>7548.3881613766698</v>
      </c>
    </row>
    <row r="106" spans="1:2" x14ac:dyDescent="0.25">
      <c r="A106" s="1">
        <v>11.875</v>
      </c>
      <c r="B106" s="1">
        <v>7396.8127911833999</v>
      </c>
    </row>
    <row r="107" spans="1:2" x14ac:dyDescent="0.25">
      <c r="A107" s="1">
        <v>12</v>
      </c>
      <c r="B107" s="1">
        <v>7364.1020740122503</v>
      </c>
    </row>
    <row r="108" spans="1:2" x14ac:dyDescent="0.25">
      <c r="A108" s="1">
        <v>12.125</v>
      </c>
      <c r="B108" s="1">
        <v>7455.05104224142</v>
      </c>
    </row>
    <row r="109" spans="1:2" x14ac:dyDescent="0.25">
      <c r="A109" s="1">
        <v>12.25</v>
      </c>
      <c r="B109" s="1">
        <v>7502.5960402998098</v>
      </c>
    </row>
    <row r="110" spans="1:2" x14ac:dyDescent="0.25">
      <c r="A110" s="1">
        <v>12.375</v>
      </c>
      <c r="B110" s="1">
        <v>7591.4781500876898</v>
      </c>
    </row>
    <row r="111" spans="1:2" x14ac:dyDescent="0.25">
      <c r="A111" s="1">
        <v>12.5</v>
      </c>
      <c r="B111" s="1">
        <v>7520.3327950990597</v>
      </c>
    </row>
    <row r="112" spans="1:2" x14ac:dyDescent="0.25">
      <c r="A112" s="1">
        <v>12.625</v>
      </c>
      <c r="B112" s="1">
        <v>7549.6627795056602</v>
      </c>
    </row>
    <row r="113" spans="1:2" x14ac:dyDescent="0.25">
      <c r="A113" s="1">
        <v>12.75</v>
      </c>
      <c r="B113" s="1">
        <v>7554.9070845866499</v>
      </c>
    </row>
    <row r="114" spans="1:2" x14ac:dyDescent="0.25">
      <c r="A114" s="1">
        <v>12.875</v>
      </c>
      <c r="B114" s="1">
        <v>7559.6379341313204</v>
      </c>
    </row>
    <row r="115" spans="1:2" x14ac:dyDescent="0.25">
      <c r="A115" s="1">
        <v>13</v>
      </c>
      <c r="B115" s="1">
        <v>7565.9482382448796</v>
      </c>
    </row>
    <row r="116" spans="1:2" x14ac:dyDescent="0.25">
      <c r="A116" s="1">
        <v>13.125</v>
      </c>
      <c r="B116" s="1">
        <v>7562.1164691125896</v>
      </c>
    </row>
    <row r="117" spans="1:2" x14ac:dyDescent="0.25">
      <c r="A117" s="1">
        <v>13.25</v>
      </c>
      <c r="B117" s="1">
        <v>7521.1654155717197</v>
      </c>
    </row>
    <row r="118" spans="1:2" x14ac:dyDescent="0.25">
      <c r="A118" s="1">
        <v>13.375</v>
      </c>
      <c r="B118" s="1">
        <v>7531.4909395736604</v>
      </c>
    </row>
    <row r="119" spans="1:2" x14ac:dyDescent="0.25">
      <c r="A119" s="1">
        <v>13.5</v>
      </c>
      <c r="B119" s="1">
        <v>7516.1970001443397</v>
      </c>
    </row>
    <row r="120" spans="1:2" x14ac:dyDescent="0.25">
      <c r="A120" s="1">
        <v>13.625</v>
      </c>
      <c r="B120" s="1">
        <v>7545.0941756341099</v>
      </c>
    </row>
    <row r="121" spans="1:2" x14ac:dyDescent="0.25">
      <c r="A121" s="1">
        <v>13.75</v>
      </c>
      <c r="B121" s="1">
        <v>7580.3893033634404</v>
      </c>
    </row>
    <row r="122" spans="1:2" x14ac:dyDescent="0.25">
      <c r="A122" s="1">
        <v>13.875</v>
      </c>
      <c r="B122" s="1">
        <v>7597.0222125868504</v>
      </c>
    </row>
    <row r="123" spans="1:2" x14ac:dyDescent="0.25">
      <c r="A123" s="1">
        <v>14</v>
      </c>
      <c r="B123" s="1">
        <v>7552.71127633378</v>
      </c>
    </row>
    <row r="124" spans="1:2" x14ac:dyDescent="0.25">
      <c r="A124" s="1">
        <v>14.125</v>
      </c>
      <c r="B124" s="1">
        <v>7593.0509509111298</v>
      </c>
    </row>
    <row r="125" spans="1:2" x14ac:dyDescent="0.25">
      <c r="A125" s="1">
        <v>14.25</v>
      </c>
      <c r="B125" s="1">
        <v>7610.6550033284602</v>
      </c>
    </row>
    <row r="126" spans="1:2" x14ac:dyDescent="0.25">
      <c r="A126" s="1">
        <v>14.375</v>
      </c>
      <c r="B126" s="1">
        <v>7655.1433394339401</v>
      </c>
    </row>
    <row r="127" spans="1:2" x14ac:dyDescent="0.25">
      <c r="A127" s="1">
        <v>14.5</v>
      </c>
      <c r="B127" s="1">
        <v>7620.6310645364301</v>
      </c>
    </row>
    <row r="128" spans="1:2" x14ac:dyDescent="0.25">
      <c r="A128" s="1">
        <v>14.625</v>
      </c>
      <c r="B128" s="1">
        <v>7583.6276706713597</v>
      </c>
    </row>
    <row r="129" spans="1:2" x14ac:dyDescent="0.25">
      <c r="A129" s="1">
        <v>14.75</v>
      </c>
      <c r="B129" s="1">
        <v>7500.9300458341504</v>
      </c>
    </row>
    <row r="130" spans="1:2" x14ac:dyDescent="0.25">
      <c r="A130" s="1">
        <v>14.875</v>
      </c>
      <c r="B130" s="1">
        <v>7459.5765194978703</v>
      </c>
    </row>
    <row r="131" spans="1:2" x14ac:dyDescent="0.25">
      <c r="A131" s="1">
        <v>15</v>
      </c>
      <c r="B131" s="1">
        <v>7560.4474419043299</v>
      </c>
    </row>
    <row r="132" spans="1:2" x14ac:dyDescent="0.25">
      <c r="A132" s="1">
        <v>15.125</v>
      </c>
      <c r="B132" s="1">
        <v>7384.9336381132998</v>
      </c>
    </row>
    <row r="133" spans="1:2" x14ac:dyDescent="0.25">
      <c r="A133" s="1">
        <v>15.25</v>
      </c>
      <c r="B133" s="1">
        <v>7327.5707284271202</v>
      </c>
    </row>
    <row r="134" spans="1:2" x14ac:dyDescent="0.25">
      <c r="A134" s="1">
        <v>15.375</v>
      </c>
      <c r="B134" s="1">
        <v>7234.4790524042801</v>
      </c>
    </row>
    <row r="135" spans="1:2" x14ac:dyDescent="0.25">
      <c r="A135" s="1">
        <v>15.5</v>
      </c>
      <c r="B135" s="1">
        <v>7186.0097394001396</v>
      </c>
    </row>
    <row r="136" spans="1:2" x14ac:dyDescent="0.25">
      <c r="A136" s="1">
        <v>15.625</v>
      </c>
      <c r="B136" s="1">
        <v>7258.4032798823</v>
      </c>
    </row>
    <row r="137" spans="1:2" x14ac:dyDescent="0.25">
      <c r="A137" s="1">
        <v>15.75</v>
      </c>
      <c r="B137" s="1">
        <v>7235.5583763907998</v>
      </c>
    </row>
    <row r="138" spans="1:2" x14ac:dyDescent="0.25">
      <c r="A138" s="1">
        <v>15.875</v>
      </c>
      <c r="B138" s="1">
        <v>7182.8450474106803</v>
      </c>
    </row>
    <row r="139" spans="1:2" x14ac:dyDescent="0.25">
      <c r="A139" s="1">
        <v>16</v>
      </c>
      <c r="B139" s="1">
        <v>7171.4945169082002</v>
      </c>
    </row>
    <row r="140" spans="1:2" x14ac:dyDescent="0.25">
      <c r="A140" s="1">
        <v>16.125</v>
      </c>
      <c r="B140" s="1">
        <v>7156.7509592768702</v>
      </c>
    </row>
    <row r="141" spans="1:2" x14ac:dyDescent="0.25">
      <c r="A141" s="1">
        <v>16.25</v>
      </c>
      <c r="B141" s="1">
        <v>7128.2622307265301</v>
      </c>
    </row>
    <row r="142" spans="1:2" x14ac:dyDescent="0.25">
      <c r="A142" s="1">
        <v>16.375</v>
      </c>
      <c r="B142" s="1">
        <v>7100.3761015784303</v>
      </c>
    </row>
    <row r="143" spans="1:2" x14ac:dyDescent="0.25">
      <c r="A143" s="1">
        <v>16.5</v>
      </c>
      <c r="B143" s="1">
        <v>7119.2679959697198</v>
      </c>
    </row>
    <row r="144" spans="1:2" x14ac:dyDescent="0.25">
      <c r="A144" s="1">
        <v>16.625</v>
      </c>
      <c r="B144" s="1">
        <v>7165.49004156303</v>
      </c>
    </row>
    <row r="145" spans="1:2" x14ac:dyDescent="0.25">
      <c r="A145" s="1">
        <v>16.75</v>
      </c>
      <c r="B145" s="1">
        <v>7158.8872308132004</v>
      </c>
    </row>
    <row r="146" spans="1:2" x14ac:dyDescent="0.25">
      <c r="A146" s="1">
        <v>16.875</v>
      </c>
      <c r="B146" s="1">
        <v>7175.3910362593597</v>
      </c>
    </row>
    <row r="147" spans="1:2" x14ac:dyDescent="0.25">
      <c r="A147" s="1">
        <v>17</v>
      </c>
      <c r="B147" s="1">
        <v>7350.8794713795196</v>
      </c>
    </row>
    <row r="148" spans="1:2" x14ac:dyDescent="0.25">
      <c r="A148" s="1">
        <v>17.125</v>
      </c>
      <c r="B148" s="1">
        <v>7506.4346751037801</v>
      </c>
    </row>
    <row r="149" spans="1:2" x14ac:dyDescent="0.25">
      <c r="A149" s="1">
        <v>17.25</v>
      </c>
      <c r="B149" s="1">
        <v>7432.5542285044503</v>
      </c>
    </row>
    <row r="150" spans="1:2" x14ac:dyDescent="0.25">
      <c r="A150" s="1">
        <v>17.375</v>
      </c>
      <c r="B150" s="1">
        <v>7484.9109309802298</v>
      </c>
    </row>
    <row r="151" spans="1:2" x14ac:dyDescent="0.25">
      <c r="A151" s="1">
        <v>17.5</v>
      </c>
      <c r="B151" s="1">
        <v>7315.3880867796997</v>
      </c>
    </row>
    <row r="152" spans="1:2" x14ac:dyDescent="0.25">
      <c r="A152" s="1">
        <v>17.625</v>
      </c>
      <c r="B152" s="1">
        <v>7253.3543694459304</v>
      </c>
    </row>
    <row r="153" spans="1:2" x14ac:dyDescent="0.25">
      <c r="A153" s="1">
        <v>17.75</v>
      </c>
      <c r="B153" s="1">
        <v>7264.24379935045</v>
      </c>
    </row>
    <row r="154" spans="1:2" x14ac:dyDescent="0.25">
      <c r="A154" s="1">
        <v>17.875</v>
      </c>
      <c r="B154" s="1">
        <v>7243.8160283901398</v>
      </c>
    </row>
    <row r="155" spans="1:2" x14ac:dyDescent="0.25">
      <c r="A155" s="1">
        <v>18</v>
      </c>
      <c r="B155" s="1">
        <v>7258.89047050104</v>
      </c>
    </row>
    <row r="156" spans="1:2" x14ac:dyDescent="0.25">
      <c r="A156" s="1">
        <v>18.125</v>
      </c>
      <c r="B156" s="1">
        <v>7368.9419323375096</v>
      </c>
    </row>
    <row r="157" spans="1:2" x14ac:dyDescent="0.25">
      <c r="A157" s="1">
        <v>18.25</v>
      </c>
      <c r="B157" s="1">
        <v>7298.4608879193402</v>
      </c>
    </row>
    <row r="158" spans="1:2" x14ac:dyDescent="0.25">
      <c r="A158" s="1">
        <v>18.375</v>
      </c>
      <c r="B158" s="1">
        <v>7320.6046474536897</v>
      </c>
    </row>
    <row r="159" spans="1:2" x14ac:dyDescent="0.25">
      <c r="A159" s="1">
        <v>18.5</v>
      </c>
      <c r="B159" s="1">
        <v>7317.7476436167999</v>
      </c>
    </row>
    <row r="160" spans="1:2" x14ac:dyDescent="0.25">
      <c r="A160" s="1">
        <v>18.625</v>
      </c>
      <c r="B160" s="1">
        <v>7293.3951609544001</v>
      </c>
    </row>
    <row r="161" spans="1:2" x14ac:dyDescent="0.25">
      <c r="A161" s="1">
        <v>18.75</v>
      </c>
      <c r="B161" s="1">
        <v>7253.8299875072498</v>
      </c>
    </row>
    <row r="162" spans="1:2" x14ac:dyDescent="0.25">
      <c r="A162" s="1">
        <v>18.875</v>
      </c>
      <c r="B162" s="1">
        <v>7199.6634560985303</v>
      </c>
    </row>
    <row r="163" spans="1:2" x14ac:dyDescent="0.25">
      <c r="A163" s="1">
        <v>19</v>
      </c>
      <c r="B163" s="1">
        <v>7189.7425300023797</v>
      </c>
    </row>
    <row r="164" spans="1:2" x14ac:dyDescent="0.25">
      <c r="A164" s="1">
        <v>19.125</v>
      </c>
      <c r="B164" s="1">
        <v>7202.1450567311504</v>
      </c>
    </row>
    <row r="165" spans="1:2" x14ac:dyDescent="0.25">
      <c r="A165" s="1">
        <v>19.25</v>
      </c>
      <c r="B165" s="1">
        <v>7171.0790880818304</v>
      </c>
    </row>
    <row r="166" spans="1:2" x14ac:dyDescent="0.25">
      <c r="A166" s="1">
        <v>19.375</v>
      </c>
      <c r="B166" s="1">
        <v>7126.3321266822404</v>
      </c>
    </row>
    <row r="167" spans="1:2" x14ac:dyDescent="0.25">
      <c r="A167" s="1">
        <v>19.5</v>
      </c>
      <c r="B167" s="1">
        <v>7223.5564739975698</v>
      </c>
    </row>
    <row r="168" spans="1:2" x14ac:dyDescent="0.25">
      <c r="A168" s="1">
        <v>19.625</v>
      </c>
      <c r="B168" s="1">
        <v>7020.4769434834498</v>
      </c>
    </row>
    <row r="169" spans="1:2" x14ac:dyDescent="0.25">
      <c r="A169" s="1">
        <v>19.75</v>
      </c>
      <c r="B169" s="1">
        <v>6955.9943200463704</v>
      </c>
    </row>
    <row r="170" spans="1:2" x14ac:dyDescent="0.25">
      <c r="A170" s="1">
        <v>19.875</v>
      </c>
      <c r="B170" s="1">
        <v>6885.9054398838298</v>
      </c>
    </row>
    <row r="171" spans="1:2" x14ac:dyDescent="0.25">
      <c r="A171" s="1">
        <v>20</v>
      </c>
      <c r="B171" s="1">
        <v>6824.0439818611403</v>
      </c>
    </row>
    <row r="172" spans="1:2" x14ac:dyDescent="0.25">
      <c r="A172" s="1">
        <v>20.125</v>
      </c>
      <c r="B172" s="1">
        <v>6817.19010121268</v>
      </c>
    </row>
    <row r="173" spans="1:2" x14ac:dyDescent="0.25">
      <c r="A173" s="1">
        <v>20.25</v>
      </c>
      <c r="B173" s="1">
        <v>6791.4317418983801</v>
      </c>
    </row>
    <row r="174" spans="1:2" x14ac:dyDescent="0.25">
      <c r="A174" s="1">
        <v>20.375</v>
      </c>
      <c r="B174" s="1">
        <v>6606.7751527058199</v>
      </c>
    </row>
    <row r="175" spans="1:2" x14ac:dyDescent="0.25">
      <c r="A175" s="1">
        <v>20.5</v>
      </c>
      <c r="B175" s="1">
        <v>6565.4877890149401</v>
      </c>
    </row>
    <row r="176" spans="1:2" x14ac:dyDescent="0.25">
      <c r="A176" s="1">
        <v>20.625</v>
      </c>
      <c r="B176" s="1">
        <v>6568.5655363547203</v>
      </c>
    </row>
    <row r="177" spans="1:2" x14ac:dyDescent="0.25">
      <c r="A177" s="1">
        <v>20.75</v>
      </c>
      <c r="B177" s="1">
        <v>6547.1395417221702</v>
      </c>
    </row>
    <row r="178" spans="1:2" x14ac:dyDescent="0.25">
      <c r="A178" s="1">
        <v>20.875</v>
      </c>
      <c r="B178" s="1">
        <v>6585.0616249086297</v>
      </c>
    </row>
    <row r="179" spans="1:2" x14ac:dyDescent="0.25">
      <c r="A179" s="1">
        <v>21</v>
      </c>
      <c r="B179" s="1">
        <v>6627.5275590070996</v>
      </c>
    </row>
    <row r="180" spans="1:2" x14ac:dyDescent="0.25">
      <c r="A180" s="1">
        <v>21.125</v>
      </c>
      <c r="B180" s="1">
        <v>6686.1839085316997</v>
      </c>
    </row>
    <row r="181" spans="1:2" x14ac:dyDescent="0.25">
      <c r="A181" s="1">
        <v>21.25</v>
      </c>
      <c r="B181" s="1">
        <v>6667.9090668468098</v>
      </c>
    </row>
    <row r="182" spans="1:2" x14ac:dyDescent="0.25">
      <c r="A182" s="1">
        <v>21.375</v>
      </c>
      <c r="B182" s="1">
        <v>6655.4232533456898</v>
      </c>
    </row>
    <row r="183" spans="1:2" x14ac:dyDescent="0.25">
      <c r="A183" s="1">
        <v>21.5</v>
      </c>
      <c r="B183" s="1">
        <v>6609.4549201445398</v>
      </c>
    </row>
    <row r="184" spans="1:2" x14ac:dyDescent="0.25">
      <c r="A184" s="1">
        <v>21.625</v>
      </c>
      <c r="B184" s="1">
        <v>6536.5961141928601</v>
      </c>
    </row>
    <row r="185" spans="1:2" x14ac:dyDescent="0.25">
      <c r="A185" s="1">
        <v>21.75</v>
      </c>
      <c r="B185" s="1">
        <v>6445.57108024032</v>
      </c>
    </row>
    <row r="186" spans="1:2" x14ac:dyDescent="0.25">
      <c r="A186" s="1">
        <v>21.875</v>
      </c>
      <c r="B186" s="1">
        <v>6310.3800545541399</v>
      </c>
    </row>
    <row r="187" spans="1:2" x14ac:dyDescent="0.25">
      <c r="A187" s="1">
        <v>22</v>
      </c>
      <c r="B187" s="1">
        <v>6254.1826394012496</v>
      </c>
    </row>
    <row r="188" spans="1:2" x14ac:dyDescent="0.25">
      <c r="A188" s="1">
        <v>22.125</v>
      </c>
      <c r="B188" s="1">
        <v>6302.6413145931901</v>
      </c>
    </row>
    <row r="189" spans="1:2" x14ac:dyDescent="0.25">
      <c r="A189" s="1">
        <v>22.25</v>
      </c>
      <c r="B189" s="1">
        <v>6351.5364424627996</v>
      </c>
    </row>
    <row r="190" spans="1:2" x14ac:dyDescent="0.25">
      <c r="A190" s="1">
        <v>22.375</v>
      </c>
      <c r="B190" s="1">
        <v>6366.0061607395701</v>
      </c>
    </row>
    <row r="191" spans="1:2" x14ac:dyDescent="0.25">
      <c r="A191" s="1">
        <v>22.5</v>
      </c>
      <c r="B191" s="1">
        <v>6486.6928402374097</v>
      </c>
    </row>
    <row r="192" spans="1:2" x14ac:dyDescent="0.25">
      <c r="A192" s="1">
        <v>22.625</v>
      </c>
      <c r="B192" s="1">
        <v>6518.9825779497196</v>
      </c>
    </row>
    <row r="193" spans="1:2" x14ac:dyDescent="0.25">
      <c r="A193" s="1">
        <v>22.75</v>
      </c>
      <c r="B193" s="1">
        <v>6566.1131390064602</v>
      </c>
    </row>
    <row r="194" spans="1:2" x14ac:dyDescent="0.25">
      <c r="A194" s="1">
        <v>22.875</v>
      </c>
      <c r="B194" s="1">
        <v>6572.0091063039599</v>
      </c>
    </row>
    <row r="195" spans="1:2" x14ac:dyDescent="0.25">
      <c r="A195" s="1">
        <v>23</v>
      </c>
      <c r="B195" s="1">
        <v>6654.2510087915498</v>
      </c>
    </row>
    <row r="196" spans="1:2" x14ac:dyDescent="0.25">
      <c r="A196" s="1">
        <v>23.125</v>
      </c>
      <c r="B196" s="1">
        <v>6885.9263019467699</v>
      </c>
    </row>
    <row r="197" spans="1:2" x14ac:dyDescent="0.25">
      <c r="A197" s="1">
        <v>23.25</v>
      </c>
      <c r="B197" s="1">
        <v>6884.7104681703604</v>
      </c>
    </row>
    <row r="198" spans="1:2" x14ac:dyDescent="0.25">
      <c r="A198" s="1">
        <v>23.375</v>
      </c>
      <c r="B198" s="1">
        <v>6806.3047965179703</v>
      </c>
    </row>
    <row r="199" spans="1:2" x14ac:dyDescent="0.25">
      <c r="A199" s="1">
        <v>23.5</v>
      </c>
      <c r="B199" s="1">
        <v>6609.5977549112604</v>
      </c>
    </row>
    <row r="200" spans="1:2" x14ac:dyDescent="0.25">
      <c r="A200" s="1">
        <v>23.625</v>
      </c>
      <c r="B200" s="1">
        <v>6451.42935778018</v>
      </c>
    </row>
    <row r="201" spans="1:2" x14ac:dyDescent="0.25">
      <c r="A201" s="1">
        <v>23.75</v>
      </c>
      <c r="B201" s="1">
        <v>6365.7570728342898</v>
      </c>
    </row>
    <row r="202" spans="1:2" x14ac:dyDescent="0.25">
      <c r="A202" s="1">
        <v>23.875</v>
      </c>
      <c r="B202" s="1">
        <v>6356.0483104044897</v>
      </c>
    </row>
    <row r="203" spans="1:2" x14ac:dyDescent="0.25">
      <c r="A203" s="1">
        <v>24</v>
      </c>
      <c r="B203" s="1">
        <v>6388.5088191749501</v>
      </c>
    </row>
    <row r="204" spans="1:2" x14ac:dyDescent="0.25">
      <c r="A204" s="1">
        <v>24.125</v>
      </c>
      <c r="B204" s="1">
        <v>6484.4435175363096</v>
      </c>
    </row>
    <row r="205" spans="1:2" x14ac:dyDescent="0.25">
      <c r="A205" s="1">
        <v>24.25</v>
      </c>
      <c r="B205" s="1">
        <v>6532.3209630776601</v>
      </c>
    </row>
    <row r="206" spans="1:2" x14ac:dyDescent="0.25">
      <c r="A206" s="1">
        <v>24.375</v>
      </c>
      <c r="B206" s="1">
        <v>6400.5423261405504</v>
      </c>
    </row>
    <row r="207" spans="1:2" x14ac:dyDescent="0.25">
      <c r="A207" s="1">
        <v>24.5</v>
      </c>
      <c r="B207" s="1">
        <v>6420.53446954231</v>
      </c>
    </row>
    <row r="208" spans="1:2" x14ac:dyDescent="0.25">
      <c r="A208" s="1">
        <v>24.625</v>
      </c>
      <c r="B208" s="1">
        <v>6383.3107061926803</v>
      </c>
    </row>
    <row r="209" spans="1:2" x14ac:dyDescent="0.25">
      <c r="A209" s="1">
        <v>24.75</v>
      </c>
      <c r="B209" s="1">
        <v>6478.11657086795</v>
      </c>
    </row>
    <row r="210" spans="1:2" x14ac:dyDescent="0.25">
      <c r="A210" s="1">
        <v>24.875</v>
      </c>
      <c r="B210" s="1">
        <v>6741.8384380569496</v>
      </c>
    </row>
    <row r="211" spans="1:2" x14ac:dyDescent="0.25">
      <c r="A211" s="1">
        <v>25</v>
      </c>
      <c r="B211" s="1">
        <v>6718.5700826000902</v>
      </c>
    </row>
    <row r="212" spans="1:2" x14ac:dyDescent="0.25">
      <c r="A212" s="1">
        <v>25.125</v>
      </c>
      <c r="B212" s="1">
        <v>6642.4363240196599</v>
      </c>
    </row>
    <row r="213" spans="1:2" x14ac:dyDescent="0.25">
      <c r="A213" s="1">
        <v>25.25</v>
      </c>
      <c r="B213" s="1">
        <v>6685.0579203993202</v>
      </c>
    </row>
    <row r="214" spans="1:2" x14ac:dyDescent="0.25">
      <c r="A214" s="1">
        <v>25.375</v>
      </c>
      <c r="B214" s="1">
        <v>6711.03754734227</v>
      </c>
    </row>
    <row r="215" spans="1:2" x14ac:dyDescent="0.25">
      <c r="A215" s="1">
        <v>25.5</v>
      </c>
      <c r="B215" s="1">
        <v>6493.3969975004002</v>
      </c>
    </row>
    <row r="216" spans="1:2" x14ac:dyDescent="0.25">
      <c r="A216" s="1">
        <v>25.625</v>
      </c>
      <c r="B216" s="1">
        <v>6636.79300275271</v>
      </c>
    </row>
    <row r="217" spans="1:2" x14ac:dyDescent="0.25">
      <c r="A217" s="1">
        <v>25.75</v>
      </c>
      <c r="B217" s="1">
        <v>6629.8394812655897</v>
      </c>
    </row>
    <row r="218" spans="1:2" x14ac:dyDescent="0.25">
      <c r="A218" s="1">
        <v>25.875</v>
      </c>
      <c r="B218" s="1">
        <v>6655.3123458793098</v>
      </c>
    </row>
    <row r="219" spans="1:2" x14ac:dyDescent="0.25">
      <c r="A219" s="1">
        <v>26</v>
      </c>
      <c r="B219" s="1">
        <v>6745.1090331026699</v>
      </c>
    </row>
    <row r="220" spans="1:2" x14ac:dyDescent="0.25">
      <c r="A220" s="1">
        <v>26.125</v>
      </c>
      <c r="B220" s="1">
        <v>6801.6370217330104</v>
      </c>
    </row>
    <row r="221" spans="1:2" x14ac:dyDescent="0.25">
      <c r="A221" s="1">
        <v>26.25</v>
      </c>
      <c r="B221" s="1">
        <v>6744.0933608979603</v>
      </c>
    </row>
    <row r="222" spans="1:2" x14ac:dyDescent="0.25">
      <c r="A222" s="1">
        <v>26.375</v>
      </c>
      <c r="B222" s="1">
        <v>6777.6565326845703</v>
      </c>
    </row>
    <row r="223" spans="1:2" x14ac:dyDescent="0.25">
      <c r="A223" s="1">
        <v>26.5</v>
      </c>
      <c r="B223" s="1">
        <v>6843.7419064773003</v>
      </c>
    </row>
    <row r="224" spans="1:2" x14ac:dyDescent="0.25">
      <c r="A224" s="1">
        <v>26.625</v>
      </c>
      <c r="B224" s="1">
        <v>6888.3161958781802</v>
      </c>
    </row>
    <row r="225" spans="1:2" x14ac:dyDescent="0.25">
      <c r="A225" s="1">
        <v>26.75</v>
      </c>
      <c r="B225" s="1">
        <v>6947.4617093064098</v>
      </c>
    </row>
    <row r="226" spans="1:2" x14ac:dyDescent="0.25">
      <c r="A226" s="1">
        <v>26.875</v>
      </c>
      <c r="B226" s="1">
        <v>6922.4426020625397</v>
      </c>
    </row>
    <row r="227" spans="1:2" x14ac:dyDescent="0.25">
      <c r="A227" s="1">
        <v>27</v>
      </c>
      <c r="B227" s="1">
        <v>6929.7814443953303</v>
      </c>
    </row>
    <row r="228" spans="1:2" x14ac:dyDescent="0.25">
      <c r="A228" s="1">
        <v>27.125</v>
      </c>
      <c r="B228" s="1">
        <v>6771.4607762763799</v>
      </c>
    </row>
    <row r="229" spans="1:2" x14ac:dyDescent="0.25">
      <c r="A229" s="1">
        <v>27.25</v>
      </c>
      <c r="B229" s="1">
        <v>6744.7311946264299</v>
      </c>
    </row>
    <row r="230" spans="1:2" x14ac:dyDescent="0.25">
      <c r="A230" s="1">
        <v>27.375</v>
      </c>
      <c r="B230" s="1">
        <v>6478.5775054168898</v>
      </c>
    </row>
    <row r="231" spans="1:2" x14ac:dyDescent="0.25">
      <c r="A231" s="1">
        <v>27.5</v>
      </c>
      <c r="B231" s="1">
        <v>6180.9770498431499</v>
      </c>
    </row>
    <row r="232" spans="1:2" x14ac:dyDescent="0.25">
      <c r="A232" s="1">
        <v>27.625</v>
      </c>
      <c r="B232" s="1">
        <v>6227.6958233286896</v>
      </c>
    </row>
    <row r="233" spans="1:2" x14ac:dyDescent="0.25">
      <c r="A233" s="1">
        <v>27.75</v>
      </c>
      <c r="B233" s="1">
        <v>6408.3919774862698</v>
      </c>
    </row>
    <row r="234" spans="1:2" x14ac:dyDescent="0.25">
      <c r="A234" s="1">
        <v>27.875</v>
      </c>
      <c r="B234" s="1">
        <v>6425.9689149078404</v>
      </c>
    </row>
    <row r="235" spans="1:2" x14ac:dyDescent="0.25">
      <c r="A235" s="1">
        <v>28</v>
      </c>
      <c r="B235" s="1">
        <v>6472.6464619097997</v>
      </c>
    </row>
    <row r="236" spans="1:2" x14ac:dyDescent="0.25">
      <c r="A236" s="1">
        <v>28.125</v>
      </c>
      <c r="B236" s="1">
        <v>6429.4207473104398</v>
      </c>
    </row>
    <row r="237" spans="1:2" x14ac:dyDescent="0.25">
      <c r="A237" s="1">
        <v>28.25</v>
      </c>
      <c r="B237" s="1">
        <v>6339.5109413665596</v>
      </c>
    </row>
    <row r="238" spans="1:2" x14ac:dyDescent="0.25">
      <c r="A238" s="1">
        <v>28.375</v>
      </c>
      <c r="B238" s="1">
        <v>6385.1032936101301</v>
      </c>
    </row>
    <row r="239" spans="1:2" x14ac:dyDescent="0.25">
      <c r="A239" s="1">
        <v>28.5</v>
      </c>
      <c r="B239" s="1">
        <v>6368.7584871427598</v>
      </c>
    </row>
    <row r="240" spans="1:2" x14ac:dyDescent="0.25">
      <c r="A240" s="1">
        <v>28.625</v>
      </c>
      <c r="B240" s="1">
        <v>6384.1943916851797</v>
      </c>
    </row>
    <row r="241" spans="1:2" x14ac:dyDescent="0.25">
      <c r="A241" s="1">
        <v>28.75</v>
      </c>
      <c r="B241" s="1">
        <v>6373.0753527842398</v>
      </c>
    </row>
    <row r="242" spans="1:2" x14ac:dyDescent="0.25">
      <c r="A242" s="1">
        <v>28.875</v>
      </c>
      <c r="B242" s="1">
        <v>6338.1935900412</v>
      </c>
    </row>
    <row r="243" spans="1:2" x14ac:dyDescent="0.25">
      <c r="A243" s="1">
        <v>29</v>
      </c>
      <c r="B243" s="1">
        <v>6343.7356061963601</v>
      </c>
    </row>
    <row r="244" spans="1:2" x14ac:dyDescent="0.25">
      <c r="A244" s="1">
        <v>29.125</v>
      </c>
      <c r="B244" s="1">
        <v>6255.8706449620504</v>
      </c>
    </row>
    <row r="245" spans="1:2" x14ac:dyDescent="0.25">
      <c r="A245" s="1">
        <v>29.25</v>
      </c>
      <c r="B245" s="1">
        <v>6248.2327766844701</v>
      </c>
    </row>
    <row r="246" spans="1:2" x14ac:dyDescent="0.25">
      <c r="A246" s="1">
        <v>29.375</v>
      </c>
      <c r="B246" s="1">
        <v>6306.3367341580097</v>
      </c>
    </row>
    <row r="247" spans="1:2" x14ac:dyDescent="0.25">
      <c r="A247" s="1">
        <v>29.5</v>
      </c>
      <c r="B247" s="1">
        <v>6252.7237862757202</v>
      </c>
    </row>
    <row r="248" spans="1:2" x14ac:dyDescent="0.25">
      <c r="A248" s="1">
        <v>29.625</v>
      </c>
      <c r="B248" s="1">
        <v>6336.6569350785203</v>
      </c>
    </row>
    <row r="249" spans="1:2" x14ac:dyDescent="0.25">
      <c r="A249" s="1">
        <v>29.75</v>
      </c>
      <c r="B249" s="1">
        <v>6219.6332896321201</v>
      </c>
    </row>
    <row r="250" spans="1:2" x14ac:dyDescent="0.25">
      <c r="A250" s="1">
        <v>29.875</v>
      </c>
      <c r="B250" s="1">
        <v>6148.9550943985696</v>
      </c>
    </row>
    <row r="251" spans="1:2" x14ac:dyDescent="0.25">
      <c r="A251" s="1">
        <v>30</v>
      </c>
      <c r="B251" s="1">
        <v>6104.0308089313203</v>
      </c>
    </row>
    <row r="252" spans="1:2" x14ac:dyDescent="0.25">
      <c r="A252" s="17" t="s">
        <v>29</v>
      </c>
      <c r="B252" s="17">
        <f>AVERAGE(B11:B251)</f>
        <v>7656.1834751496735</v>
      </c>
    </row>
    <row r="253" spans="1:2" x14ac:dyDescent="0.25">
      <c r="A253" s="17" t="s">
        <v>30</v>
      </c>
      <c r="B253" s="17">
        <f>STDEV(B11:B251)</f>
        <v>1044.8743525151169</v>
      </c>
    </row>
    <row r="254" spans="1:2" x14ac:dyDescent="0.25">
      <c r="A254" s="17" t="s">
        <v>31</v>
      </c>
      <c r="B254" s="17">
        <f>STDEV(B11:B251)/SQRT(241)</f>
        <v>67.306273792889016</v>
      </c>
    </row>
  </sheetData>
  <mergeCells count="1">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2" sqref="B2"/>
    </sheetView>
  </sheetViews>
  <sheetFormatPr defaultRowHeight="15" x14ac:dyDescent="0.25"/>
  <cols>
    <col min="1" max="1" width="30.140625" style="2" customWidth="1"/>
    <col min="2" max="2" width="38.5703125" style="2" customWidth="1"/>
  </cols>
  <sheetData>
    <row r="1" spans="1:2" ht="33" x14ac:dyDescent="0.35">
      <c r="A1" s="28" t="s">
        <v>0</v>
      </c>
      <c r="B1" s="16" t="s">
        <v>14</v>
      </c>
    </row>
    <row r="2" spans="1:2" x14ac:dyDescent="0.25">
      <c r="A2" s="29"/>
      <c r="B2" s="4" t="s">
        <v>27</v>
      </c>
    </row>
    <row r="3" spans="1:2" x14ac:dyDescent="0.25">
      <c r="A3" s="5" t="s">
        <v>1</v>
      </c>
      <c r="B3" s="13">
        <v>55</v>
      </c>
    </row>
    <row r="4" spans="1:2" x14ac:dyDescent="0.25">
      <c r="A4" s="5" t="s">
        <v>2</v>
      </c>
      <c r="B4" s="13" t="s">
        <v>3</v>
      </c>
    </row>
    <row r="5" spans="1:2" ht="31.5" x14ac:dyDescent="0.25">
      <c r="A5" s="6" t="s">
        <v>4</v>
      </c>
      <c r="B5" s="5">
        <v>4</v>
      </c>
    </row>
    <row r="6" spans="1:2" x14ac:dyDescent="0.25">
      <c r="A6" s="6" t="s">
        <v>5</v>
      </c>
      <c r="B6" s="7">
        <v>45.325000000000003</v>
      </c>
    </row>
    <row r="7" spans="1:2" ht="33" x14ac:dyDescent="0.25">
      <c r="A7" s="6" t="s">
        <v>6</v>
      </c>
      <c r="B7" s="5">
        <v>37.44</v>
      </c>
    </row>
    <row r="8" spans="1:2" ht="33" x14ac:dyDescent="0.25">
      <c r="A8" s="6" t="s">
        <v>7</v>
      </c>
      <c r="B8" s="5">
        <v>34.249139999999997</v>
      </c>
    </row>
    <row r="9" spans="1:2" x14ac:dyDescent="0.25">
      <c r="A9" s="5" t="s">
        <v>8</v>
      </c>
      <c r="B9" s="11">
        <v>85</v>
      </c>
    </row>
    <row r="10" spans="1:2" s="3" customFormat="1" ht="18" x14ac:dyDescent="0.25">
      <c r="A10" s="8" t="s">
        <v>13</v>
      </c>
      <c r="B10" s="8" t="s">
        <v>17</v>
      </c>
    </row>
    <row r="11" spans="1:2" x14ac:dyDescent="0.25">
      <c r="A11" s="1">
        <v>0</v>
      </c>
      <c r="B11" s="1">
        <v>4735.9247816830602</v>
      </c>
    </row>
    <row r="12" spans="1:2" x14ac:dyDescent="0.25">
      <c r="A12" s="1">
        <v>0.125</v>
      </c>
      <c r="B12" s="1">
        <v>4656.2619129293298</v>
      </c>
    </row>
    <row r="13" spans="1:2" x14ac:dyDescent="0.25">
      <c r="A13" s="1">
        <v>0.25</v>
      </c>
      <c r="B13" s="1">
        <v>4630.52994303792</v>
      </c>
    </row>
    <row r="14" spans="1:2" x14ac:dyDescent="0.25">
      <c r="A14" s="1">
        <v>0.375</v>
      </c>
      <c r="B14" s="1">
        <v>4672.6411376480601</v>
      </c>
    </row>
    <row r="15" spans="1:2" x14ac:dyDescent="0.25">
      <c r="A15" s="1">
        <v>0.5</v>
      </c>
      <c r="B15" s="1">
        <v>4710.7782116283097</v>
      </c>
    </row>
    <row r="16" spans="1:2" x14ac:dyDescent="0.25">
      <c r="A16" s="1">
        <v>0.625</v>
      </c>
      <c r="B16" s="1">
        <v>4657.9577435756501</v>
      </c>
    </row>
    <row r="17" spans="1:2" x14ac:dyDescent="0.25">
      <c r="A17" s="1">
        <v>0.75</v>
      </c>
      <c r="B17" s="1">
        <v>4700.6523885444703</v>
      </c>
    </row>
    <row r="18" spans="1:2" x14ac:dyDescent="0.25">
      <c r="A18" s="1">
        <v>0.875</v>
      </c>
      <c r="B18" s="1">
        <v>4634.8927737144404</v>
      </c>
    </row>
    <row r="19" spans="1:2" x14ac:dyDescent="0.25">
      <c r="A19" s="1">
        <v>1</v>
      </c>
      <c r="B19" s="1">
        <v>4646.86113681801</v>
      </c>
    </row>
    <row r="20" spans="1:2" x14ac:dyDescent="0.25">
      <c r="A20" s="1">
        <v>1.125</v>
      </c>
      <c r="B20" s="1">
        <v>4616.4265606191502</v>
      </c>
    </row>
    <row r="21" spans="1:2" x14ac:dyDescent="0.25">
      <c r="A21" s="1">
        <v>1.25</v>
      </c>
      <c r="B21" s="1">
        <v>4641.6381185378596</v>
      </c>
    </row>
    <row r="22" spans="1:2" x14ac:dyDescent="0.25">
      <c r="A22" s="1">
        <v>1.375</v>
      </c>
      <c r="B22" s="1">
        <v>4708.7540940077997</v>
      </c>
    </row>
    <row r="23" spans="1:2" x14ac:dyDescent="0.25">
      <c r="A23" s="1">
        <v>1.5</v>
      </c>
      <c r="B23" s="1">
        <v>4686.09382461737</v>
      </c>
    </row>
    <row r="24" spans="1:2" x14ac:dyDescent="0.25">
      <c r="A24" s="1">
        <v>1.625</v>
      </c>
      <c r="B24" s="1">
        <v>4623.0186925350299</v>
      </c>
    </row>
    <row r="25" spans="1:2" x14ac:dyDescent="0.25">
      <c r="A25" s="1">
        <v>1.75</v>
      </c>
      <c r="B25" s="1">
        <v>4752.2520640077701</v>
      </c>
    </row>
    <row r="26" spans="1:2" x14ac:dyDescent="0.25">
      <c r="A26" s="1">
        <v>1.875</v>
      </c>
      <c r="B26" s="1">
        <v>4699.0897510287896</v>
      </c>
    </row>
    <row r="27" spans="1:2" x14ac:dyDescent="0.25">
      <c r="A27" s="1">
        <v>2</v>
      </c>
      <c r="B27" s="1">
        <v>4642.6310913745001</v>
      </c>
    </row>
    <row r="28" spans="1:2" x14ac:dyDescent="0.25">
      <c r="A28" s="1">
        <v>2.125</v>
      </c>
      <c r="B28" s="1">
        <v>4643.29161717027</v>
      </c>
    </row>
    <row r="29" spans="1:2" x14ac:dyDescent="0.25">
      <c r="A29" s="1">
        <v>2.25</v>
      </c>
      <c r="B29" s="1">
        <v>4777.4280238620504</v>
      </c>
    </row>
    <row r="30" spans="1:2" x14ac:dyDescent="0.25">
      <c r="A30" s="1">
        <v>2.375</v>
      </c>
      <c r="B30" s="1">
        <v>4808.4535784662003</v>
      </c>
    </row>
    <row r="31" spans="1:2" x14ac:dyDescent="0.25">
      <c r="A31" s="1">
        <v>2.5</v>
      </c>
      <c r="B31" s="1">
        <v>4810.9398044114296</v>
      </c>
    </row>
    <row r="32" spans="1:2" x14ac:dyDescent="0.25">
      <c r="A32" s="1">
        <v>2.625</v>
      </c>
      <c r="B32" s="1">
        <v>4858.3015699602001</v>
      </c>
    </row>
    <row r="33" spans="1:2" x14ac:dyDescent="0.25">
      <c r="A33" s="1">
        <v>2.75</v>
      </c>
      <c r="B33" s="1">
        <v>4899.2147926363996</v>
      </c>
    </row>
    <row r="34" spans="1:2" x14ac:dyDescent="0.25">
      <c r="A34" s="1">
        <v>2.875</v>
      </c>
      <c r="B34" s="1">
        <v>4927.1514089040902</v>
      </c>
    </row>
    <row r="35" spans="1:2" x14ac:dyDescent="0.25">
      <c r="A35" s="1">
        <v>3</v>
      </c>
      <c r="B35" s="1">
        <v>4970.2780204308401</v>
      </c>
    </row>
    <row r="36" spans="1:2" x14ac:dyDescent="0.25">
      <c r="A36" s="1">
        <v>3.125</v>
      </c>
      <c r="B36" s="1">
        <v>4849.8687930072801</v>
      </c>
    </row>
    <row r="37" spans="1:2" x14ac:dyDescent="0.25">
      <c r="A37" s="1">
        <v>3.25</v>
      </c>
      <c r="B37" s="1">
        <v>4824.1333046248601</v>
      </c>
    </row>
    <row r="38" spans="1:2" x14ac:dyDescent="0.25">
      <c r="A38" s="1">
        <v>3.375</v>
      </c>
      <c r="B38" s="1">
        <v>4677.9614804871999</v>
      </c>
    </row>
    <row r="39" spans="1:2" x14ac:dyDescent="0.25">
      <c r="A39" s="1">
        <v>3.5</v>
      </c>
      <c r="B39" s="1">
        <v>4767.1386347130101</v>
      </c>
    </row>
    <row r="40" spans="1:2" x14ac:dyDescent="0.25">
      <c r="A40" s="1">
        <v>3.625</v>
      </c>
      <c r="B40" s="1">
        <v>4689.4988150752497</v>
      </c>
    </row>
    <row r="41" spans="1:2" x14ac:dyDescent="0.25">
      <c r="A41" s="1">
        <v>3.75</v>
      </c>
      <c r="B41" s="1">
        <v>4878.97617073947</v>
      </c>
    </row>
    <row r="42" spans="1:2" x14ac:dyDescent="0.25">
      <c r="A42" s="1">
        <v>3.875</v>
      </c>
      <c r="B42" s="1">
        <v>4936.2778610196701</v>
      </c>
    </row>
    <row r="43" spans="1:2" x14ac:dyDescent="0.25">
      <c r="A43" s="1">
        <v>4</v>
      </c>
      <c r="B43" s="1">
        <v>5087.0507865089703</v>
      </c>
    </row>
    <row r="44" spans="1:2" x14ac:dyDescent="0.25">
      <c r="A44" s="1">
        <v>4.125</v>
      </c>
      <c r="B44" s="1">
        <v>4937.4326980536698</v>
      </c>
    </row>
    <row r="45" spans="1:2" x14ac:dyDescent="0.25">
      <c r="A45" s="1">
        <v>4.25</v>
      </c>
      <c r="B45" s="1">
        <v>4923.6787677350803</v>
      </c>
    </row>
    <row r="46" spans="1:2" x14ac:dyDescent="0.25">
      <c r="A46" s="1">
        <v>4.375</v>
      </c>
      <c r="B46" s="1">
        <v>4891.3282708534498</v>
      </c>
    </row>
    <row r="47" spans="1:2" x14ac:dyDescent="0.25">
      <c r="A47" s="1">
        <v>4.5</v>
      </c>
      <c r="B47" s="1">
        <v>4892.0849978244496</v>
      </c>
    </row>
    <row r="48" spans="1:2" x14ac:dyDescent="0.25">
      <c r="A48" s="1">
        <v>4.625</v>
      </c>
      <c r="B48" s="1">
        <v>4922.0266066863596</v>
      </c>
    </row>
    <row r="49" spans="1:2" x14ac:dyDescent="0.25">
      <c r="A49" s="1">
        <v>4.75</v>
      </c>
      <c r="B49" s="1">
        <v>4799.6370543421299</v>
      </c>
    </row>
    <row r="50" spans="1:2" x14ac:dyDescent="0.25">
      <c r="A50" s="1">
        <v>4.875</v>
      </c>
      <c r="B50" s="1">
        <v>4905.7552086872502</v>
      </c>
    </row>
    <row r="51" spans="1:2" x14ac:dyDescent="0.25">
      <c r="A51" s="1">
        <v>5</v>
      </c>
      <c r="B51" s="1">
        <v>5030.0722050846398</v>
      </c>
    </row>
    <row r="52" spans="1:2" x14ac:dyDescent="0.25">
      <c r="A52" s="1">
        <v>5.125</v>
      </c>
      <c r="B52" s="1">
        <v>5001.92931002349</v>
      </c>
    </row>
    <row r="53" spans="1:2" x14ac:dyDescent="0.25">
      <c r="A53" s="1">
        <v>5.25</v>
      </c>
      <c r="B53" s="1">
        <v>4958.6562000597596</v>
      </c>
    </row>
    <row r="54" spans="1:2" x14ac:dyDescent="0.25">
      <c r="A54" s="1">
        <v>5.375</v>
      </c>
      <c r="B54" s="1">
        <v>4967.3529415695302</v>
      </c>
    </row>
    <row r="55" spans="1:2" x14ac:dyDescent="0.25">
      <c r="A55" s="1">
        <v>5.5</v>
      </c>
      <c r="B55" s="1">
        <v>5039.9380857659498</v>
      </c>
    </row>
    <row r="56" spans="1:2" x14ac:dyDescent="0.25">
      <c r="A56" s="1">
        <v>5.625</v>
      </c>
      <c r="B56" s="1">
        <v>4976.3003376157203</v>
      </c>
    </row>
    <row r="57" spans="1:2" x14ac:dyDescent="0.25">
      <c r="A57" s="1">
        <v>5.75</v>
      </c>
      <c r="B57" s="1">
        <v>5058.2318857329101</v>
      </c>
    </row>
    <row r="58" spans="1:2" x14ac:dyDescent="0.25">
      <c r="A58" s="1">
        <v>5.875</v>
      </c>
      <c r="B58" s="1">
        <v>4940.94143579928</v>
      </c>
    </row>
    <row r="59" spans="1:2" x14ac:dyDescent="0.25">
      <c r="A59" s="1">
        <v>6</v>
      </c>
      <c r="B59" s="1">
        <v>4792.18064821803</v>
      </c>
    </row>
    <row r="60" spans="1:2" x14ac:dyDescent="0.25">
      <c r="A60" s="1">
        <v>6.125</v>
      </c>
      <c r="B60" s="1">
        <v>4860.2286446969201</v>
      </c>
    </row>
    <row r="61" spans="1:2" x14ac:dyDescent="0.25">
      <c r="A61" s="1">
        <v>6.25</v>
      </c>
      <c r="B61" s="1">
        <v>4770.2829278140998</v>
      </c>
    </row>
    <row r="62" spans="1:2" x14ac:dyDescent="0.25">
      <c r="A62" s="1">
        <v>6.375</v>
      </c>
      <c r="B62" s="1">
        <v>4759.2895925993798</v>
      </c>
    </row>
    <row r="63" spans="1:2" x14ac:dyDescent="0.25">
      <c r="A63" s="1">
        <v>6.5</v>
      </c>
      <c r="B63" s="1">
        <v>4804.9801886308196</v>
      </c>
    </row>
    <row r="64" spans="1:2" x14ac:dyDescent="0.25">
      <c r="A64" s="1">
        <v>6.625</v>
      </c>
      <c r="B64" s="1">
        <v>4736.2173096066799</v>
      </c>
    </row>
    <row r="65" spans="1:2" x14ac:dyDescent="0.25">
      <c r="A65" s="1">
        <v>6.75</v>
      </c>
      <c r="B65" s="1">
        <v>4751.9939985589099</v>
      </c>
    </row>
    <row r="66" spans="1:2" x14ac:dyDescent="0.25">
      <c r="A66" s="1">
        <v>6.875</v>
      </c>
      <c r="B66" s="1">
        <v>4708.9318145002499</v>
      </c>
    </row>
    <row r="67" spans="1:2" x14ac:dyDescent="0.25">
      <c r="A67" s="1">
        <v>7</v>
      </c>
      <c r="B67" s="1">
        <v>4698.7533027795198</v>
      </c>
    </row>
    <row r="68" spans="1:2" x14ac:dyDescent="0.25">
      <c r="A68" s="1">
        <v>7.125</v>
      </c>
      <c r="B68" s="1">
        <v>4652.5054341738996</v>
      </c>
    </row>
    <row r="69" spans="1:2" x14ac:dyDescent="0.25">
      <c r="A69" s="1">
        <v>7.25</v>
      </c>
      <c r="B69" s="1">
        <v>4609.9710984600697</v>
      </c>
    </row>
    <row r="70" spans="1:2" x14ac:dyDescent="0.25">
      <c r="A70" s="1">
        <v>7.375</v>
      </c>
      <c r="B70" s="1">
        <v>4591.4701535920804</v>
      </c>
    </row>
    <row r="71" spans="1:2" x14ac:dyDescent="0.25">
      <c r="A71" s="1">
        <v>7.5</v>
      </c>
      <c r="B71" s="1">
        <v>4565.2298177201301</v>
      </c>
    </row>
    <row r="72" spans="1:2" x14ac:dyDescent="0.25">
      <c r="A72" s="1">
        <v>7.625</v>
      </c>
      <c r="B72" s="1">
        <v>4649.7259109019897</v>
      </c>
    </row>
    <row r="73" spans="1:2" x14ac:dyDescent="0.25">
      <c r="A73" s="1">
        <v>7.75</v>
      </c>
      <c r="B73" s="1">
        <v>4617.4411198432099</v>
      </c>
    </row>
    <row r="74" spans="1:2" x14ac:dyDescent="0.25">
      <c r="A74" s="1">
        <v>7.875</v>
      </c>
      <c r="B74" s="1">
        <v>4682.8269290481103</v>
      </c>
    </row>
    <row r="75" spans="1:2" x14ac:dyDescent="0.25">
      <c r="A75" s="1">
        <v>8</v>
      </c>
      <c r="B75" s="1">
        <v>4699.5375311143198</v>
      </c>
    </row>
    <row r="76" spans="1:2" x14ac:dyDescent="0.25">
      <c r="A76" s="1">
        <v>8.125</v>
      </c>
      <c r="B76" s="1">
        <v>4678.9472697656302</v>
      </c>
    </row>
    <row r="77" spans="1:2" x14ac:dyDescent="0.25">
      <c r="A77" s="1">
        <v>8.25</v>
      </c>
      <c r="B77" s="1">
        <v>4575.2415120585101</v>
      </c>
    </row>
    <row r="78" spans="1:2" x14ac:dyDescent="0.25">
      <c r="A78" s="1">
        <v>8.375</v>
      </c>
      <c r="B78" s="1">
        <v>4637.4062174512001</v>
      </c>
    </row>
    <row r="79" spans="1:2" x14ac:dyDescent="0.25">
      <c r="A79" s="1">
        <v>8.5</v>
      </c>
      <c r="B79" s="1">
        <v>4540.13390758689</v>
      </c>
    </row>
    <row r="80" spans="1:2" x14ac:dyDescent="0.25">
      <c r="A80" s="1">
        <v>8.625</v>
      </c>
      <c r="B80" s="1">
        <v>4627.9649235330598</v>
      </c>
    </row>
    <row r="81" spans="1:2" x14ac:dyDescent="0.25">
      <c r="A81" s="1">
        <v>8.75</v>
      </c>
      <c r="B81" s="1">
        <v>4543.5905745127502</v>
      </c>
    </row>
    <row r="82" spans="1:2" x14ac:dyDescent="0.25">
      <c r="A82" s="1">
        <v>8.875</v>
      </c>
      <c r="B82" s="1">
        <v>4514.9169045586004</v>
      </c>
    </row>
    <row r="83" spans="1:2" x14ac:dyDescent="0.25">
      <c r="A83" s="1">
        <v>9</v>
      </c>
      <c r="B83" s="1">
        <v>4465.0841168596698</v>
      </c>
    </row>
    <row r="84" spans="1:2" x14ac:dyDescent="0.25">
      <c r="A84" s="1">
        <v>9.125</v>
      </c>
      <c r="B84" s="1">
        <v>4586.67452672743</v>
      </c>
    </row>
    <row r="85" spans="1:2" x14ac:dyDescent="0.25">
      <c r="A85" s="1">
        <v>9.25</v>
      </c>
      <c r="B85" s="1">
        <v>4539.1604047470901</v>
      </c>
    </row>
    <row r="86" spans="1:2" x14ac:dyDescent="0.25">
      <c r="A86" s="1">
        <v>9.375</v>
      </c>
      <c r="B86" s="1">
        <v>4535.1273851670403</v>
      </c>
    </row>
    <row r="87" spans="1:2" x14ac:dyDescent="0.25">
      <c r="A87" s="1">
        <v>9.5</v>
      </c>
      <c r="B87" s="1">
        <v>4572.91901941784</v>
      </c>
    </row>
    <row r="88" spans="1:2" x14ac:dyDescent="0.25">
      <c r="A88" s="1">
        <v>9.625</v>
      </c>
      <c r="B88" s="1">
        <v>4633.7353349352097</v>
      </c>
    </row>
    <row r="89" spans="1:2" x14ac:dyDescent="0.25">
      <c r="A89" s="1">
        <v>9.75</v>
      </c>
      <c r="B89" s="1">
        <v>4569.9423198265504</v>
      </c>
    </row>
    <row r="90" spans="1:2" x14ac:dyDescent="0.25">
      <c r="A90" s="1">
        <v>9.875</v>
      </c>
      <c r="B90" s="1">
        <v>4636.48195385075</v>
      </c>
    </row>
    <row r="91" spans="1:2" x14ac:dyDescent="0.25">
      <c r="A91" s="1">
        <v>10</v>
      </c>
      <c r="B91" s="1">
        <v>4648.97569973188</v>
      </c>
    </row>
    <row r="92" spans="1:2" x14ac:dyDescent="0.25">
      <c r="A92" s="1">
        <v>10.125</v>
      </c>
      <c r="B92" s="1">
        <v>4731.5178559963497</v>
      </c>
    </row>
    <row r="93" spans="1:2" x14ac:dyDescent="0.25">
      <c r="A93" s="1">
        <v>10.25</v>
      </c>
      <c r="B93" s="1">
        <v>4676.82915939553</v>
      </c>
    </row>
    <row r="94" spans="1:2" x14ac:dyDescent="0.25">
      <c r="A94" s="1">
        <v>10.375</v>
      </c>
      <c r="B94" s="1">
        <v>4600.6653274471701</v>
      </c>
    </row>
    <row r="95" spans="1:2" x14ac:dyDescent="0.25">
      <c r="A95" s="1">
        <v>10.5</v>
      </c>
      <c r="B95" s="1">
        <v>4608.5422797188303</v>
      </c>
    </row>
    <row r="96" spans="1:2" x14ac:dyDescent="0.25">
      <c r="A96" s="1">
        <v>10.625</v>
      </c>
      <c r="B96" s="1">
        <v>4619.60559662984</v>
      </c>
    </row>
    <row r="97" spans="1:2" x14ac:dyDescent="0.25">
      <c r="A97" s="1">
        <v>10.75</v>
      </c>
      <c r="B97" s="1">
        <v>4756.7021955994196</v>
      </c>
    </row>
    <row r="98" spans="1:2" x14ac:dyDescent="0.25">
      <c r="A98" s="1">
        <v>10.875</v>
      </c>
      <c r="B98" s="1">
        <v>4632.1920344263799</v>
      </c>
    </row>
    <row r="99" spans="1:2" x14ac:dyDescent="0.25">
      <c r="A99" s="1">
        <v>11</v>
      </c>
      <c r="B99" s="1">
        <v>4558.7985073588898</v>
      </c>
    </row>
    <row r="100" spans="1:2" x14ac:dyDescent="0.25">
      <c r="A100" s="1">
        <v>11.125</v>
      </c>
      <c r="B100" s="1">
        <v>4535.8018675632402</v>
      </c>
    </row>
    <row r="101" spans="1:2" x14ac:dyDescent="0.25">
      <c r="A101" s="1">
        <v>11.25</v>
      </c>
      <c r="B101" s="1">
        <v>4489.9320805992102</v>
      </c>
    </row>
    <row r="102" spans="1:2" x14ac:dyDescent="0.25">
      <c r="A102" s="1">
        <v>11.375</v>
      </c>
      <c r="B102" s="1">
        <v>4614.7904182593002</v>
      </c>
    </row>
    <row r="103" spans="1:2" x14ac:dyDescent="0.25">
      <c r="A103" s="1">
        <v>11.5</v>
      </c>
      <c r="B103" s="1">
        <v>4586.0818184278396</v>
      </c>
    </row>
    <row r="104" spans="1:2" x14ac:dyDescent="0.25">
      <c r="A104" s="1">
        <v>11.625</v>
      </c>
      <c r="B104" s="1">
        <v>4479.662539979</v>
      </c>
    </row>
    <row r="105" spans="1:2" x14ac:dyDescent="0.25">
      <c r="A105" s="1">
        <v>11.75</v>
      </c>
      <c r="B105" s="1">
        <v>4549.61090537579</v>
      </c>
    </row>
    <row r="106" spans="1:2" x14ac:dyDescent="0.25">
      <c r="A106" s="1">
        <v>11.875</v>
      </c>
      <c r="B106" s="1">
        <v>4486.8095828244204</v>
      </c>
    </row>
    <row r="107" spans="1:2" x14ac:dyDescent="0.25">
      <c r="A107" s="1">
        <v>12</v>
      </c>
      <c r="B107" s="1">
        <v>4503.1208594866002</v>
      </c>
    </row>
    <row r="108" spans="1:2" x14ac:dyDescent="0.25">
      <c r="A108" s="1">
        <v>12.125</v>
      </c>
      <c r="B108" s="1">
        <v>4560.0243214580796</v>
      </c>
    </row>
    <row r="109" spans="1:2" x14ac:dyDescent="0.25">
      <c r="A109" s="1">
        <v>12.25</v>
      </c>
      <c r="B109" s="1">
        <v>4516.3241728257799</v>
      </c>
    </row>
    <row r="110" spans="1:2" x14ac:dyDescent="0.25">
      <c r="A110" s="1">
        <v>12.375</v>
      </c>
      <c r="B110" s="1">
        <v>4530.1022310445496</v>
      </c>
    </row>
    <row r="111" spans="1:2" x14ac:dyDescent="0.25">
      <c r="A111" s="1">
        <v>12.5</v>
      </c>
      <c r="B111" s="1">
        <v>4568.9793028405902</v>
      </c>
    </row>
    <row r="112" spans="1:2" x14ac:dyDescent="0.25">
      <c r="A112" s="1">
        <v>12.625</v>
      </c>
      <c r="B112" s="1">
        <v>4792.0486685514798</v>
      </c>
    </row>
    <row r="113" spans="1:2" x14ac:dyDescent="0.25">
      <c r="A113" s="1">
        <v>12.75</v>
      </c>
      <c r="B113" s="1">
        <v>4740.3492540492498</v>
      </c>
    </row>
    <row r="114" spans="1:2" x14ac:dyDescent="0.25">
      <c r="A114" s="1">
        <v>12.875</v>
      </c>
      <c r="B114" s="1">
        <v>4744.9493493233804</v>
      </c>
    </row>
    <row r="115" spans="1:2" x14ac:dyDescent="0.25">
      <c r="A115" s="1">
        <v>13</v>
      </c>
      <c r="B115" s="1">
        <v>4594.7432530528604</v>
      </c>
    </row>
    <row r="116" spans="1:2" x14ac:dyDescent="0.25">
      <c r="A116" s="1">
        <v>13.125</v>
      </c>
      <c r="B116" s="1">
        <v>4559.34123883952</v>
      </c>
    </row>
    <row r="117" spans="1:2" x14ac:dyDescent="0.25">
      <c r="A117" s="1">
        <v>13.25</v>
      </c>
      <c r="B117" s="1">
        <v>4579.5928329689104</v>
      </c>
    </row>
    <row r="118" spans="1:2" x14ac:dyDescent="0.25">
      <c r="A118" s="1">
        <v>13.375</v>
      </c>
      <c r="B118" s="1">
        <v>4606.3780367154504</v>
      </c>
    </row>
    <row r="119" spans="1:2" x14ac:dyDescent="0.25">
      <c r="A119" s="1">
        <v>13.5</v>
      </c>
      <c r="B119" s="1">
        <v>4608.5008386548898</v>
      </c>
    </row>
    <row r="120" spans="1:2" x14ac:dyDescent="0.25">
      <c r="A120" s="1">
        <v>13.625</v>
      </c>
      <c r="B120" s="1">
        <v>4694.7180986359899</v>
      </c>
    </row>
    <row r="121" spans="1:2" x14ac:dyDescent="0.25">
      <c r="A121" s="1">
        <v>13.75</v>
      </c>
      <c r="B121" s="1">
        <v>4728.3345919653402</v>
      </c>
    </row>
    <row r="122" spans="1:2" x14ac:dyDescent="0.25">
      <c r="A122" s="1">
        <v>13.875</v>
      </c>
      <c r="B122" s="1">
        <v>4697.6894710715997</v>
      </c>
    </row>
    <row r="123" spans="1:2" x14ac:dyDescent="0.25">
      <c r="A123" s="1">
        <v>14</v>
      </c>
      <c r="B123" s="1">
        <v>4680.4359404284296</v>
      </c>
    </row>
    <row r="124" spans="1:2" x14ac:dyDescent="0.25">
      <c r="A124" s="1">
        <v>14.125</v>
      </c>
      <c r="B124" s="1">
        <v>4633.74261075497</v>
      </c>
    </row>
    <row r="125" spans="1:2" x14ac:dyDescent="0.25">
      <c r="A125" s="1">
        <v>14.25</v>
      </c>
      <c r="B125" s="1">
        <v>4594.4619313927997</v>
      </c>
    </row>
    <row r="126" spans="1:2" x14ac:dyDescent="0.25">
      <c r="A126" s="1">
        <v>14.375</v>
      </c>
      <c r="B126" s="1">
        <v>4544.1140105360901</v>
      </c>
    </row>
    <row r="127" spans="1:2" x14ac:dyDescent="0.25">
      <c r="A127" s="1">
        <v>14.5</v>
      </c>
      <c r="B127" s="1">
        <v>4545.6582365565901</v>
      </c>
    </row>
    <row r="128" spans="1:2" x14ac:dyDescent="0.25">
      <c r="A128" s="1">
        <v>14.625</v>
      </c>
      <c r="B128" s="1">
        <v>4551.6693771580603</v>
      </c>
    </row>
    <row r="129" spans="1:2" x14ac:dyDescent="0.25">
      <c r="A129" s="1">
        <v>14.75</v>
      </c>
      <c r="B129" s="1">
        <v>4559.5889661500196</v>
      </c>
    </row>
    <row r="130" spans="1:2" x14ac:dyDescent="0.25">
      <c r="A130" s="1">
        <v>14.875</v>
      </c>
      <c r="B130" s="1">
        <v>4654.2983805844196</v>
      </c>
    </row>
    <row r="131" spans="1:2" x14ac:dyDescent="0.25">
      <c r="A131" s="1">
        <v>15</v>
      </c>
      <c r="B131" s="1">
        <v>4660.2722191053799</v>
      </c>
    </row>
    <row r="132" spans="1:2" x14ac:dyDescent="0.25">
      <c r="A132" s="1">
        <v>15.125</v>
      </c>
      <c r="B132" s="1">
        <v>4691.3358329437697</v>
      </c>
    </row>
    <row r="133" spans="1:2" x14ac:dyDescent="0.25">
      <c r="A133" s="1">
        <v>15.25</v>
      </c>
      <c r="B133" s="1">
        <v>4704.5703550926301</v>
      </c>
    </row>
    <row r="134" spans="1:2" x14ac:dyDescent="0.25">
      <c r="A134" s="1">
        <v>15.375</v>
      </c>
      <c r="B134" s="1">
        <v>4696.1050767371698</v>
      </c>
    </row>
    <row r="135" spans="1:2" x14ac:dyDescent="0.25">
      <c r="A135" s="1">
        <v>15.5</v>
      </c>
      <c r="B135" s="1">
        <v>4777.8936881371001</v>
      </c>
    </row>
    <row r="136" spans="1:2" x14ac:dyDescent="0.25">
      <c r="A136" s="1">
        <v>15.625</v>
      </c>
      <c r="B136" s="1">
        <v>4732.5112016549201</v>
      </c>
    </row>
    <row r="137" spans="1:2" x14ac:dyDescent="0.25">
      <c r="A137" s="1">
        <v>15.75</v>
      </c>
      <c r="B137" s="1">
        <v>4712.1152821609303</v>
      </c>
    </row>
    <row r="138" spans="1:2" x14ac:dyDescent="0.25">
      <c r="A138" s="1">
        <v>15.875</v>
      </c>
      <c r="B138" s="1">
        <v>4671.7327460391298</v>
      </c>
    </row>
    <row r="139" spans="1:2" x14ac:dyDescent="0.25">
      <c r="A139" s="1">
        <v>16</v>
      </c>
      <c r="B139" s="1">
        <v>4609.1509236552702</v>
      </c>
    </row>
    <row r="140" spans="1:2" x14ac:dyDescent="0.25">
      <c r="A140" s="1">
        <v>16.125</v>
      </c>
      <c r="B140" s="1">
        <v>4617.9655965051697</v>
      </c>
    </row>
    <row r="141" spans="1:2" x14ac:dyDescent="0.25">
      <c r="A141" s="1">
        <v>16.25</v>
      </c>
      <c r="B141" s="1">
        <v>4641.3413228475702</v>
      </c>
    </row>
    <row r="142" spans="1:2" x14ac:dyDescent="0.25">
      <c r="A142" s="1">
        <v>16.375</v>
      </c>
      <c r="B142" s="1">
        <v>4662.0221131790704</v>
      </c>
    </row>
    <row r="143" spans="1:2" x14ac:dyDescent="0.25">
      <c r="A143" s="1">
        <v>16.5</v>
      </c>
      <c r="B143" s="1">
        <v>4675.5991153978703</v>
      </c>
    </row>
    <row r="144" spans="1:2" x14ac:dyDescent="0.25">
      <c r="A144" s="1">
        <v>16.625</v>
      </c>
      <c r="B144" s="1">
        <v>4671.0661934875898</v>
      </c>
    </row>
    <row r="145" spans="1:2" x14ac:dyDescent="0.25">
      <c r="A145" s="1">
        <v>16.75</v>
      </c>
      <c r="B145" s="1">
        <v>4624.7935358916402</v>
      </c>
    </row>
    <row r="146" spans="1:2" x14ac:dyDescent="0.25">
      <c r="A146" s="1">
        <v>16.875</v>
      </c>
      <c r="B146" s="1">
        <v>4842.0143621747902</v>
      </c>
    </row>
    <row r="147" spans="1:2" x14ac:dyDescent="0.25">
      <c r="A147" s="1">
        <v>17</v>
      </c>
      <c r="B147" s="1">
        <v>4657.0073289397196</v>
      </c>
    </row>
    <row r="148" spans="1:2" x14ac:dyDescent="0.25">
      <c r="A148" s="1">
        <v>17.125</v>
      </c>
      <c r="B148" s="1">
        <v>4657.0883889619599</v>
      </c>
    </row>
    <row r="149" spans="1:2" x14ac:dyDescent="0.25">
      <c r="A149" s="1">
        <v>17.25</v>
      </c>
      <c r="B149" s="1">
        <v>4628.7415657777801</v>
      </c>
    </row>
    <row r="150" spans="1:2" x14ac:dyDescent="0.25">
      <c r="A150" s="1">
        <v>17.375</v>
      </c>
      <c r="B150" s="1">
        <v>4602.5472760154098</v>
      </c>
    </row>
    <row r="151" spans="1:2" x14ac:dyDescent="0.25">
      <c r="A151" s="1">
        <v>17.5</v>
      </c>
      <c r="B151" s="1">
        <v>4513.6861173573498</v>
      </c>
    </row>
    <row r="152" spans="1:2" x14ac:dyDescent="0.25">
      <c r="A152" s="1">
        <v>17.625</v>
      </c>
      <c r="B152" s="1">
        <v>4494.4851412870603</v>
      </c>
    </row>
    <row r="153" spans="1:2" x14ac:dyDescent="0.25">
      <c r="A153" s="1">
        <v>17.75</v>
      </c>
      <c r="B153" s="1">
        <v>4543.37195232866</v>
      </c>
    </row>
    <row r="154" spans="1:2" x14ac:dyDescent="0.25">
      <c r="A154" s="1">
        <v>17.875</v>
      </c>
      <c r="B154" s="1">
        <v>4530.8161688437804</v>
      </c>
    </row>
    <row r="155" spans="1:2" x14ac:dyDescent="0.25">
      <c r="A155" s="1">
        <v>18</v>
      </c>
      <c r="B155" s="1">
        <v>4485.4728930586698</v>
      </c>
    </row>
    <row r="156" spans="1:2" x14ac:dyDescent="0.25">
      <c r="A156" s="1">
        <v>18.125</v>
      </c>
      <c r="B156" s="1">
        <v>4532.6800284145202</v>
      </c>
    </row>
    <row r="157" spans="1:2" x14ac:dyDescent="0.25">
      <c r="A157" s="1">
        <v>18.25</v>
      </c>
      <c r="B157" s="1">
        <v>4415.7102895775997</v>
      </c>
    </row>
    <row r="158" spans="1:2" x14ac:dyDescent="0.25">
      <c r="A158" s="1">
        <v>18.375</v>
      </c>
      <c r="B158" s="1">
        <v>4304.1033217138001</v>
      </c>
    </row>
    <row r="159" spans="1:2" x14ac:dyDescent="0.25">
      <c r="A159" s="1">
        <v>18.5</v>
      </c>
      <c r="B159" s="1">
        <v>4356.8495753844199</v>
      </c>
    </row>
    <row r="160" spans="1:2" x14ac:dyDescent="0.25">
      <c r="A160" s="1">
        <v>18.625</v>
      </c>
      <c r="B160" s="1">
        <v>4271.6300636485703</v>
      </c>
    </row>
    <row r="161" spans="1:2" x14ac:dyDescent="0.25">
      <c r="A161" s="1">
        <v>18.75</v>
      </c>
      <c r="B161" s="1">
        <v>4238.0903704722396</v>
      </c>
    </row>
    <row r="162" spans="1:2" x14ac:dyDescent="0.25">
      <c r="A162" s="1">
        <v>18.875</v>
      </c>
      <c r="B162" s="1">
        <v>4328.9168812518801</v>
      </c>
    </row>
    <row r="163" spans="1:2" x14ac:dyDescent="0.25">
      <c r="A163" s="1">
        <v>19</v>
      </c>
      <c r="B163" s="1">
        <v>4315.66583462576</v>
      </c>
    </row>
    <row r="164" spans="1:2" x14ac:dyDescent="0.25">
      <c r="A164" s="1">
        <v>19.125</v>
      </c>
      <c r="B164" s="1">
        <v>4255.6576509058305</v>
      </c>
    </row>
    <row r="165" spans="1:2" x14ac:dyDescent="0.25">
      <c r="A165" s="1">
        <v>19.25</v>
      </c>
      <c r="B165" s="1">
        <v>4234.15442959949</v>
      </c>
    </row>
    <row r="166" spans="1:2" x14ac:dyDescent="0.25">
      <c r="A166" s="1">
        <v>19.375</v>
      </c>
      <c r="B166" s="1">
        <v>4218.1064934904898</v>
      </c>
    </row>
    <row r="167" spans="1:2" x14ac:dyDescent="0.25">
      <c r="A167" s="1">
        <v>19.5</v>
      </c>
      <c r="B167" s="1">
        <v>4250.9769974883702</v>
      </c>
    </row>
    <row r="168" spans="1:2" x14ac:dyDescent="0.25">
      <c r="A168" s="1">
        <v>19.625</v>
      </c>
      <c r="B168" s="1">
        <v>4379.2379855543004</v>
      </c>
    </row>
    <row r="169" spans="1:2" x14ac:dyDescent="0.25">
      <c r="A169" s="1">
        <v>19.75</v>
      </c>
      <c r="B169" s="1">
        <v>4466.18574471394</v>
      </c>
    </row>
    <row r="170" spans="1:2" x14ac:dyDescent="0.25">
      <c r="A170" s="1">
        <v>19.875</v>
      </c>
      <c r="B170" s="1">
        <v>4461.9924853800503</v>
      </c>
    </row>
    <row r="171" spans="1:2" x14ac:dyDescent="0.25">
      <c r="A171" s="1">
        <v>20</v>
      </c>
      <c r="B171" s="1">
        <v>4471.8946579880703</v>
      </c>
    </row>
    <row r="172" spans="1:2" x14ac:dyDescent="0.25">
      <c r="A172" s="1">
        <v>20.125</v>
      </c>
      <c r="B172" s="1">
        <v>4514.2697191745301</v>
      </c>
    </row>
    <row r="173" spans="1:2" x14ac:dyDescent="0.25">
      <c r="A173" s="1">
        <v>20.25</v>
      </c>
      <c r="B173" s="1">
        <v>4497.3748361008802</v>
      </c>
    </row>
    <row r="174" spans="1:2" x14ac:dyDescent="0.25">
      <c r="A174" s="1">
        <v>20.375</v>
      </c>
      <c r="B174" s="1">
        <v>4570.1078213463697</v>
      </c>
    </row>
    <row r="175" spans="1:2" x14ac:dyDescent="0.25">
      <c r="A175" s="1">
        <v>20.5</v>
      </c>
      <c r="B175" s="1">
        <v>4459.0280959250103</v>
      </c>
    </row>
    <row r="176" spans="1:2" x14ac:dyDescent="0.25">
      <c r="A176" s="1">
        <v>20.625</v>
      </c>
      <c r="B176" s="1">
        <v>4619.2307723080303</v>
      </c>
    </row>
    <row r="177" spans="1:2" x14ac:dyDescent="0.25">
      <c r="A177" s="1">
        <v>20.75</v>
      </c>
      <c r="B177" s="1">
        <v>4597.7569195148299</v>
      </c>
    </row>
    <row r="178" spans="1:2" x14ac:dyDescent="0.25">
      <c r="A178" s="1">
        <v>20.875</v>
      </c>
      <c r="B178" s="1">
        <v>4582.93393308343</v>
      </c>
    </row>
    <row r="179" spans="1:2" x14ac:dyDescent="0.25">
      <c r="A179" s="1">
        <v>21</v>
      </c>
      <c r="B179" s="1">
        <v>4628.1105842693696</v>
      </c>
    </row>
    <row r="180" spans="1:2" x14ac:dyDescent="0.25">
      <c r="A180" s="1">
        <v>21.125</v>
      </c>
      <c r="B180" s="1">
        <v>4701.5639335961796</v>
      </c>
    </row>
    <row r="181" spans="1:2" x14ac:dyDescent="0.25">
      <c r="A181" s="1">
        <v>21.25</v>
      </c>
      <c r="B181" s="1">
        <v>4656.6201265924701</v>
      </c>
    </row>
    <row r="182" spans="1:2" x14ac:dyDescent="0.25">
      <c r="A182" s="1">
        <v>21.375</v>
      </c>
      <c r="B182" s="1">
        <v>4699.3887390584896</v>
      </c>
    </row>
    <row r="183" spans="1:2" x14ac:dyDescent="0.25">
      <c r="A183" s="1">
        <v>21.5</v>
      </c>
      <c r="B183" s="1">
        <v>4826.8623704683996</v>
      </c>
    </row>
    <row r="184" spans="1:2" x14ac:dyDescent="0.25">
      <c r="A184" s="1">
        <v>21.625</v>
      </c>
      <c r="B184" s="1">
        <v>4816.0742872628998</v>
      </c>
    </row>
    <row r="185" spans="1:2" x14ac:dyDescent="0.25">
      <c r="A185" s="1">
        <v>21.75</v>
      </c>
      <c r="B185" s="1">
        <v>4757.64544559159</v>
      </c>
    </row>
    <row r="186" spans="1:2" x14ac:dyDescent="0.25">
      <c r="A186" s="1">
        <v>21.875</v>
      </c>
      <c r="B186" s="1">
        <v>4775.8564870397004</v>
      </c>
    </row>
    <row r="187" spans="1:2" x14ac:dyDescent="0.25">
      <c r="A187" s="1">
        <v>22</v>
      </c>
      <c r="B187" s="1">
        <v>4801.2495597911602</v>
      </c>
    </row>
    <row r="188" spans="1:2" x14ac:dyDescent="0.25">
      <c r="A188" s="1">
        <v>22.125</v>
      </c>
      <c r="B188" s="1">
        <v>4778.2220272982304</v>
      </c>
    </row>
    <row r="189" spans="1:2" x14ac:dyDescent="0.25">
      <c r="A189" s="1">
        <v>22.25</v>
      </c>
      <c r="B189" s="1">
        <v>4558.7075367935204</v>
      </c>
    </row>
    <row r="190" spans="1:2" x14ac:dyDescent="0.25">
      <c r="A190" s="1">
        <v>22.375</v>
      </c>
      <c r="B190" s="1">
        <v>4354.2455825459501</v>
      </c>
    </row>
    <row r="191" spans="1:2" x14ac:dyDescent="0.25">
      <c r="A191" s="1">
        <v>22.5</v>
      </c>
      <c r="B191" s="1">
        <v>4345.9029372535097</v>
      </c>
    </row>
    <row r="192" spans="1:2" x14ac:dyDescent="0.25">
      <c r="A192" s="1">
        <v>22.625</v>
      </c>
      <c r="B192" s="1">
        <v>4321.8843506720104</v>
      </c>
    </row>
    <row r="193" spans="1:2" x14ac:dyDescent="0.25">
      <c r="A193" s="1">
        <v>22.75</v>
      </c>
      <c r="B193" s="1">
        <v>4117.0293880273603</v>
      </c>
    </row>
    <row r="194" spans="1:2" x14ac:dyDescent="0.25">
      <c r="A194" s="1">
        <v>22.875</v>
      </c>
      <c r="B194" s="1">
        <v>4082.5521604043101</v>
      </c>
    </row>
    <row r="195" spans="1:2" x14ac:dyDescent="0.25">
      <c r="A195" s="1">
        <v>23</v>
      </c>
      <c r="B195" s="1">
        <v>4091.8232465702299</v>
      </c>
    </row>
    <row r="196" spans="1:2" x14ac:dyDescent="0.25">
      <c r="A196" s="1">
        <v>23.125</v>
      </c>
      <c r="B196" s="1">
        <v>4062.6160906304799</v>
      </c>
    </row>
    <row r="197" spans="1:2" x14ac:dyDescent="0.25">
      <c r="A197" s="1">
        <v>23.25</v>
      </c>
      <c r="B197" s="1">
        <v>4049.4047241898902</v>
      </c>
    </row>
    <row r="198" spans="1:2" x14ac:dyDescent="0.25">
      <c r="A198" s="1">
        <v>23.375</v>
      </c>
      <c r="B198" s="1">
        <v>4135.3398577052803</v>
      </c>
    </row>
    <row r="199" spans="1:2" x14ac:dyDescent="0.25">
      <c r="A199" s="1">
        <v>23.5</v>
      </c>
      <c r="B199" s="1">
        <v>4199.7592765843001</v>
      </c>
    </row>
    <row r="200" spans="1:2" x14ac:dyDescent="0.25">
      <c r="A200" s="1">
        <v>23.625</v>
      </c>
      <c r="B200" s="1">
        <v>4216.5106508081499</v>
      </c>
    </row>
    <row r="201" spans="1:2" x14ac:dyDescent="0.25">
      <c r="A201" s="1">
        <v>23.75</v>
      </c>
      <c r="B201" s="1">
        <v>4266.9588825711598</v>
      </c>
    </row>
    <row r="202" spans="1:2" x14ac:dyDescent="0.25">
      <c r="A202" s="1">
        <v>23.875</v>
      </c>
      <c r="B202" s="1">
        <v>4175.7544751098103</v>
      </c>
    </row>
    <row r="203" spans="1:2" x14ac:dyDescent="0.25">
      <c r="A203" s="1">
        <v>24</v>
      </c>
      <c r="B203" s="1">
        <v>4289.5875037342003</v>
      </c>
    </row>
    <row r="204" spans="1:2" x14ac:dyDescent="0.25">
      <c r="A204" s="1">
        <v>24.125</v>
      </c>
      <c r="B204" s="1">
        <v>4300.0695682016603</v>
      </c>
    </row>
    <row r="205" spans="1:2" x14ac:dyDescent="0.25">
      <c r="A205" s="1">
        <v>24.25</v>
      </c>
      <c r="B205" s="1">
        <v>4175.2301316028497</v>
      </c>
    </row>
    <row r="206" spans="1:2" x14ac:dyDescent="0.25">
      <c r="A206" s="1">
        <v>24.375</v>
      </c>
      <c r="B206" s="1">
        <v>4188.5083895772796</v>
      </c>
    </row>
    <row r="207" spans="1:2" x14ac:dyDescent="0.25">
      <c r="A207" s="1">
        <v>24.5</v>
      </c>
      <c r="B207" s="1">
        <v>4159.4898480438496</v>
      </c>
    </row>
    <row r="208" spans="1:2" x14ac:dyDescent="0.25">
      <c r="A208" s="1">
        <v>24.625</v>
      </c>
      <c r="B208" s="1">
        <v>4066.1346591419801</v>
      </c>
    </row>
    <row r="209" spans="1:2" x14ac:dyDescent="0.25">
      <c r="A209" s="1">
        <v>24.75</v>
      </c>
      <c r="B209" s="1">
        <v>4014.2126878623999</v>
      </c>
    </row>
    <row r="210" spans="1:2" x14ac:dyDescent="0.25">
      <c r="A210" s="1">
        <v>24.875</v>
      </c>
      <c r="B210" s="1">
        <v>4066.16981179297</v>
      </c>
    </row>
    <row r="211" spans="1:2" x14ac:dyDescent="0.25">
      <c r="A211" s="1">
        <v>25</v>
      </c>
      <c r="B211" s="1">
        <v>4061.9184115377798</v>
      </c>
    </row>
    <row r="212" spans="1:2" x14ac:dyDescent="0.25">
      <c r="A212" s="1">
        <v>25.125</v>
      </c>
      <c r="B212" s="1">
        <v>3842.4236171657799</v>
      </c>
    </row>
    <row r="213" spans="1:2" x14ac:dyDescent="0.25">
      <c r="A213" s="1">
        <v>25.25</v>
      </c>
      <c r="B213" s="1">
        <v>3909.7149698926601</v>
      </c>
    </row>
    <row r="214" spans="1:2" x14ac:dyDescent="0.25">
      <c r="A214" s="1">
        <v>25.375</v>
      </c>
      <c r="B214" s="1">
        <v>3920.1807392628798</v>
      </c>
    </row>
    <row r="215" spans="1:2" x14ac:dyDescent="0.25">
      <c r="A215" s="1">
        <v>25.5</v>
      </c>
      <c r="B215" s="1">
        <v>3961.8988945982401</v>
      </c>
    </row>
    <row r="216" spans="1:2" x14ac:dyDescent="0.25">
      <c r="A216" s="1">
        <v>25.625</v>
      </c>
      <c r="B216" s="1">
        <v>3927.8591666256202</v>
      </c>
    </row>
    <row r="217" spans="1:2" x14ac:dyDescent="0.25">
      <c r="A217" s="1">
        <v>25.75</v>
      </c>
      <c r="B217" s="1">
        <v>3889.6421938923099</v>
      </c>
    </row>
    <row r="218" spans="1:2" x14ac:dyDescent="0.25">
      <c r="A218" s="1">
        <v>25.875</v>
      </c>
      <c r="B218" s="1">
        <v>3822.04901349285</v>
      </c>
    </row>
    <row r="219" spans="1:2" x14ac:dyDescent="0.25">
      <c r="A219" s="1">
        <v>26</v>
      </c>
      <c r="B219" s="1">
        <v>3751.5964117512199</v>
      </c>
    </row>
    <row r="220" spans="1:2" x14ac:dyDescent="0.25">
      <c r="A220" s="1">
        <v>26.125</v>
      </c>
      <c r="B220" s="1">
        <v>3806.51811790483</v>
      </c>
    </row>
    <row r="221" spans="1:2" x14ac:dyDescent="0.25">
      <c r="A221" s="1">
        <v>26.25</v>
      </c>
      <c r="B221" s="1">
        <v>3872.18804727622</v>
      </c>
    </row>
    <row r="222" spans="1:2" x14ac:dyDescent="0.25">
      <c r="A222" s="1">
        <v>26.375</v>
      </c>
      <c r="B222" s="1">
        <v>4065.2954340839101</v>
      </c>
    </row>
    <row r="223" spans="1:2" x14ac:dyDescent="0.25">
      <c r="A223" s="1">
        <v>26.5</v>
      </c>
      <c r="B223" s="1">
        <v>3974.2875865920601</v>
      </c>
    </row>
    <row r="224" spans="1:2" x14ac:dyDescent="0.25">
      <c r="A224" s="1">
        <v>26.625</v>
      </c>
      <c r="B224" s="1">
        <v>3972.8212410149699</v>
      </c>
    </row>
    <row r="225" spans="1:2" x14ac:dyDescent="0.25">
      <c r="A225" s="1">
        <v>26.75</v>
      </c>
      <c r="B225" s="1">
        <v>3838.2050649402699</v>
      </c>
    </row>
    <row r="226" spans="1:2" x14ac:dyDescent="0.25">
      <c r="A226" s="1">
        <v>26.875</v>
      </c>
      <c r="B226" s="1">
        <v>3782.9914600197399</v>
      </c>
    </row>
    <row r="227" spans="1:2" x14ac:dyDescent="0.25">
      <c r="A227" s="1">
        <v>27</v>
      </c>
      <c r="B227" s="1">
        <v>3728.00301547954</v>
      </c>
    </row>
    <row r="228" spans="1:2" x14ac:dyDescent="0.25">
      <c r="A228" s="1">
        <v>27.125</v>
      </c>
      <c r="B228" s="1">
        <v>3662.2276656157101</v>
      </c>
    </row>
    <row r="229" spans="1:2" x14ac:dyDescent="0.25">
      <c r="A229" s="1">
        <v>27.25</v>
      </c>
      <c r="B229" s="1">
        <v>3664.0118102790202</v>
      </c>
    </row>
    <row r="230" spans="1:2" x14ac:dyDescent="0.25">
      <c r="A230" s="1">
        <v>27.375</v>
      </c>
      <c r="B230" s="1">
        <v>3703.72052825216</v>
      </c>
    </row>
    <row r="231" spans="1:2" x14ac:dyDescent="0.25">
      <c r="A231" s="1">
        <v>27.5</v>
      </c>
      <c r="B231" s="1">
        <v>3715.05056002729</v>
      </c>
    </row>
    <row r="232" spans="1:2" x14ac:dyDescent="0.25">
      <c r="A232" s="1">
        <v>27.625</v>
      </c>
      <c r="B232" s="1">
        <v>3761.7924976733598</v>
      </c>
    </row>
    <row r="233" spans="1:2" x14ac:dyDescent="0.25">
      <c r="A233" s="1">
        <v>27.75</v>
      </c>
      <c r="B233" s="1">
        <v>3696.4062729627399</v>
      </c>
    </row>
    <row r="234" spans="1:2" x14ac:dyDescent="0.25">
      <c r="A234" s="1">
        <v>27.875</v>
      </c>
      <c r="B234" s="1">
        <v>3737.3373750463102</v>
      </c>
    </row>
    <row r="235" spans="1:2" x14ac:dyDescent="0.25">
      <c r="A235" s="1">
        <v>28</v>
      </c>
      <c r="B235" s="1">
        <v>3759.6336744148002</v>
      </c>
    </row>
    <row r="236" spans="1:2" x14ac:dyDescent="0.25">
      <c r="A236" s="1">
        <v>28.125</v>
      </c>
      <c r="B236" s="1">
        <v>3989.1068229382199</v>
      </c>
    </row>
    <row r="237" spans="1:2" x14ac:dyDescent="0.25">
      <c r="A237" s="1">
        <v>28.25</v>
      </c>
      <c r="B237" s="1">
        <v>3956.5634019107802</v>
      </c>
    </row>
    <row r="238" spans="1:2" x14ac:dyDescent="0.25">
      <c r="A238" s="1">
        <v>28.375</v>
      </c>
      <c r="B238" s="1">
        <v>3981.2994581653702</v>
      </c>
    </row>
    <row r="239" spans="1:2" x14ac:dyDescent="0.25">
      <c r="A239" s="1">
        <v>28.5</v>
      </c>
      <c r="B239" s="1">
        <v>3988.59817173599</v>
      </c>
    </row>
    <row r="240" spans="1:2" x14ac:dyDescent="0.25">
      <c r="A240" s="1">
        <v>28.625</v>
      </c>
      <c r="B240" s="1">
        <v>3997.99206637213</v>
      </c>
    </row>
    <row r="241" spans="1:2" x14ac:dyDescent="0.25">
      <c r="A241" s="1">
        <v>28.75</v>
      </c>
      <c r="B241" s="1">
        <v>3946.6543776807398</v>
      </c>
    </row>
    <row r="242" spans="1:2" x14ac:dyDescent="0.25">
      <c r="A242" s="1">
        <v>28.875</v>
      </c>
      <c r="B242" s="1">
        <v>3944.8254876740498</v>
      </c>
    </row>
    <row r="243" spans="1:2" x14ac:dyDescent="0.25">
      <c r="A243" s="1">
        <v>29</v>
      </c>
      <c r="B243" s="1">
        <v>3997.0987112514799</v>
      </c>
    </row>
    <row r="244" spans="1:2" x14ac:dyDescent="0.25">
      <c r="A244" s="1">
        <v>29.125</v>
      </c>
      <c r="B244" s="1">
        <v>3941.8415912524001</v>
      </c>
    </row>
    <row r="245" spans="1:2" x14ac:dyDescent="0.25">
      <c r="A245" s="1">
        <v>29.25</v>
      </c>
      <c r="B245" s="1">
        <v>3913.12847419746</v>
      </c>
    </row>
    <row r="246" spans="1:2" x14ac:dyDescent="0.25">
      <c r="A246" s="1">
        <v>29.375</v>
      </c>
      <c r="B246" s="1">
        <v>3856.06972592791</v>
      </c>
    </row>
    <row r="247" spans="1:2" x14ac:dyDescent="0.25">
      <c r="A247" s="1">
        <v>29.5</v>
      </c>
      <c r="B247" s="1">
        <v>3851.9913486484702</v>
      </c>
    </row>
    <row r="248" spans="1:2" x14ac:dyDescent="0.25">
      <c r="A248" s="1">
        <v>29.625</v>
      </c>
      <c r="B248" s="1">
        <v>3860.6262831542299</v>
      </c>
    </row>
    <row r="249" spans="1:2" x14ac:dyDescent="0.25">
      <c r="A249" s="1">
        <v>29.75</v>
      </c>
      <c r="B249" s="1">
        <v>3754.3333027393601</v>
      </c>
    </row>
    <row r="250" spans="1:2" x14ac:dyDescent="0.25">
      <c r="A250" s="1">
        <v>29.875</v>
      </c>
      <c r="B250" s="1">
        <v>3743.9756489454498</v>
      </c>
    </row>
    <row r="251" spans="1:2" x14ac:dyDescent="0.25">
      <c r="A251" s="1">
        <v>30</v>
      </c>
      <c r="B251" s="1">
        <v>3756.9082551288602</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E7" sqref="E7"/>
    </sheetView>
  </sheetViews>
  <sheetFormatPr defaultRowHeight="15" x14ac:dyDescent="0.25"/>
  <cols>
    <col min="1" max="1" width="30.140625" style="2" customWidth="1"/>
    <col min="2" max="2" width="38.5703125" style="2" customWidth="1"/>
  </cols>
  <sheetData>
    <row r="1" spans="1:2" ht="33" x14ac:dyDescent="0.35">
      <c r="A1" s="28" t="s">
        <v>0</v>
      </c>
      <c r="B1" s="16" t="s">
        <v>14</v>
      </c>
    </row>
    <row r="2" spans="1:2" x14ac:dyDescent="0.25">
      <c r="A2" s="29"/>
      <c r="B2" s="4" t="s">
        <v>27</v>
      </c>
    </row>
    <row r="3" spans="1:2" x14ac:dyDescent="0.25">
      <c r="A3" s="5" t="s">
        <v>1</v>
      </c>
      <c r="B3" s="13">
        <v>63</v>
      </c>
    </row>
    <row r="4" spans="1:2" x14ac:dyDescent="0.25">
      <c r="A4" s="5" t="s">
        <v>2</v>
      </c>
      <c r="B4" s="13" t="s">
        <v>3</v>
      </c>
    </row>
    <row r="5" spans="1:2" ht="31.5" x14ac:dyDescent="0.25">
      <c r="A5" s="6" t="s">
        <v>4</v>
      </c>
      <c r="B5" s="5">
        <v>4</v>
      </c>
    </row>
    <row r="6" spans="1:2" x14ac:dyDescent="0.25">
      <c r="A6" s="6" t="s">
        <v>5</v>
      </c>
      <c r="B6" s="7">
        <v>44.414900000000003</v>
      </c>
    </row>
    <row r="7" spans="1:2" ht="33" x14ac:dyDescent="0.25">
      <c r="A7" s="6" t="s">
        <v>6</v>
      </c>
      <c r="B7" s="5">
        <v>37.44</v>
      </c>
    </row>
    <row r="8" spans="1:2" ht="33" x14ac:dyDescent="0.25">
      <c r="A8" s="6" t="s">
        <v>7</v>
      </c>
      <c r="B8" s="5">
        <v>30.768979999999999</v>
      </c>
    </row>
    <row r="9" spans="1:2" x14ac:dyDescent="0.25">
      <c r="A9" s="5" t="s">
        <v>8</v>
      </c>
      <c r="B9" s="11">
        <v>85</v>
      </c>
    </row>
    <row r="10" spans="1:2" s="3" customFormat="1" ht="18" x14ac:dyDescent="0.25">
      <c r="A10" s="8" t="s">
        <v>13</v>
      </c>
      <c r="B10" s="8" t="s">
        <v>26</v>
      </c>
    </row>
    <row r="11" spans="1:2" x14ac:dyDescent="0.25">
      <c r="A11" s="1">
        <v>0</v>
      </c>
      <c r="B11" s="1">
        <v>3290.51003581443</v>
      </c>
    </row>
    <row r="12" spans="1:2" x14ac:dyDescent="0.25">
      <c r="A12" s="1">
        <v>0.125</v>
      </c>
      <c r="B12" s="1">
        <v>3290.5516135409198</v>
      </c>
    </row>
    <row r="13" spans="1:2" x14ac:dyDescent="0.25">
      <c r="A13" s="1">
        <v>0.25</v>
      </c>
      <c r="B13" s="1">
        <v>3290.6110960881201</v>
      </c>
    </row>
    <row r="14" spans="1:2" x14ac:dyDescent="0.25">
      <c r="A14" s="1">
        <v>0.375</v>
      </c>
      <c r="B14" s="1">
        <v>3309.4029013272202</v>
      </c>
    </row>
    <row r="15" spans="1:2" x14ac:dyDescent="0.25">
      <c r="A15" s="1">
        <v>0.5</v>
      </c>
      <c r="B15" s="1">
        <v>3322.7464480506901</v>
      </c>
    </row>
    <row r="16" spans="1:2" x14ac:dyDescent="0.25">
      <c r="A16" s="1">
        <v>0.625</v>
      </c>
      <c r="B16" s="1">
        <v>3368.0983126758101</v>
      </c>
    </row>
    <row r="17" spans="1:2" x14ac:dyDescent="0.25">
      <c r="A17" s="1">
        <v>0.75</v>
      </c>
      <c r="B17" s="1">
        <v>3429.3579944696298</v>
      </c>
    </row>
    <row r="18" spans="1:2" x14ac:dyDescent="0.25">
      <c r="A18" s="1">
        <v>0.875</v>
      </c>
      <c r="B18" s="1">
        <v>3478.1795796576098</v>
      </c>
    </row>
    <row r="19" spans="1:2" x14ac:dyDescent="0.25">
      <c r="A19" s="1">
        <v>1</v>
      </c>
      <c r="B19" s="1">
        <v>3482.04058743727</v>
      </c>
    </row>
    <row r="20" spans="1:2" x14ac:dyDescent="0.25">
      <c r="A20" s="1">
        <v>1.125</v>
      </c>
      <c r="B20" s="1">
        <v>3508.6350140016202</v>
      </c>
    </row>
    <row r="21" spans="1:2" x14ac:dyDescent="0.25">
      <c r="A21" s="1">
        <v>1.25</v>
      </c>
      <c r="B21" s="1">
        <v>3511.8342631161399</v>
      </c>
    </row>
    <row r="22" spans="1:2" x14ac:dyDescent="0.25">
      <c r="A22" s="1">
        <v>1.375</v>
      </c>
      <c r="B22" s="1">
        <v>3520.7514855526101</v>
      </c>
    </row>
    <row r="23" spans="1:2" x14ac:dyDescent="0.25">
      <c r="A23" s="1">
        <v>1.5</v>
      </c>
      <c r="B23" s="1">
        <v>3526.96989336362</v>
      </c>
    </row>
    <row r="24" spans="1:2" x14ac:dyDescent="0.25">
      <c r="A24" s="1">
        <v>1.625</v>
      </c>
      <c r="B24" s="1">
        <v>3650.9172555263299</v>
      </c>
    </row>
    <row r="25" spans="1:2" x14ac:dyDescent="0.25">
      <c r="A25" s="1">
        <v>1.75</v>
      </c>
      <c r="B25" s="1">
        <v>3698.057778588</v>
      </c>
    </row>
    <row r="26" spans="1:2" x14ac:dyDescent="0.25">
      <c r="A26" s="1">
        <v>1.875</v>
      </c>
      <c r="B26" s="1">
        <v>3693.58537861593</v>
      </c>
    </row>
    <row r="27" spans="1:2" x14ac:dyDescent="0.25">
      <c r="A27" s="1">
        <v>2</v>
      </c>
      <c r="B27" s="1">
        <v>3685.70373605128</v>
      </c>
    </row>
    <row r="28" spans="1:2" x14ac:dyDescent="0.25">
      <c r="A28" s="1">
        <v>2.125</v>
      </c>
      <c r="B28" s="1">
        <v>3661.1423329982899</v>
      </c>
    </row>
    <row r="29" spans="1:2" x14ac:dyDescent="0.25">
      <c r="A29" s="1">
        <v>2.25</v>
      </c>
      <c r="B29" s="1">
        <v>3638.16736542013</v>
      </c>
    </row>
    <row r="30" spans="1:2" x14ac:dyDescent="0.25">
      <c r="A30" s="1">
        <v>2.375</v>
      </c>
      <c r="B30" s="1">
        <v>3662.57918260631</v>
      </c>
    </row>
    <row r="31" spans="1:2" x14ac:dyDescent="0.25">
      <c r="A31" s="1">
        <v>2.5</v>
      </c>
      <c r="B31" s="1">
        <v>3659.82700497001</v>
      </c>
    </row>
    <row r="32" spans="1:2" x14ac:dyDescent="0.25">
      <c r="A32" s="1">
        <v>2.625</v>
      </c>
      <c r="B32" s="1">
        <v>3665.3921024558299</v>
      </c>
    </row>
    <row r="33" spans="1:2" x14ac:dyDescent="0.25">
      <c r="A33" s="1">
        <v>2.75</v>
      </c>
      <c r="B33" s="1">
        <v>3632.4866609283699</v>
      </c>
    </row>
    <row r="34" spans="1:2" x14ac:dyDescent="0.25">
      <c r="A34" s="1">
        <v>2.875</v>
      </c>
      <c r="B34" s="1">
        <v>3599.5500664151</v>
      </c>
    </row>
    <row r="35" spans="1:2" x14ac:dyDescent="0.25">
      <c r="A35" s="1">
        <v>3</v>
      </c>
      <c r="B35" s="1">
        <v>3494.5352651307298</v>
      </c>
    </row>
    <row r="36" spans="1:2" x14ac:dyDescent="0.25">
      <c r="A36" s="1">
        <v>3.125</v>
      </c>
      <c r="B36" s="1">
        <v>3452.1126059162402</v>
      </c>
    </row>
    <row r="37" spans="1:2" x14ac:dyDescent="0.25">
      <c r="A37" s="1">
        <v>3.25</v>
      </c>
      <c r="B37" s="1">
        <v>3437.5519791402198</v>
      </c>
    </row>
    <row r="38" spans="1:2" x14ac:dyDescent="0.25">
      <c r="A38" s="1">
        <v>3.375</v>
      </c>
      <c r="B38" s="1">
        <v>3391.5799775505402</v>
      </c>
    </row>
    <row r="39" spans="1:2" x14ac:dyDescent="0.25">
      <c r="A39" s="1">
        <v>3.5</v>
      </c>
      <c r="B39" s="1">
        <v>3352.71517616234</v>
      </c>
    </row>
    <row r="40" spans="1:2" x14ac:dyDescent="0.25">
      <c r="A40" s="1">
        <v>3.625</v>
      </c>
      <c r="B40" s="1">
        <v>3203.8016798245699</v>
      </c>
    </row>
    <row r="41" spans="1:2" x14ac:dyDescent="0.25">
      <c r="A41" s="1">
        <v>3.75</v>
      </c>
      <c r="B41" s="1">
        <v>3220.7139401408899</v>
      </c>
    </row>
    <row r="42" spans="1:2" x14ac:dyDescent="0.25">
      <c r="A42" s="1">
        <v>3.875</v>
      </c>
      <c r="B42" s="1">
        <v>3155.7347467248801</v>
      </c>
    </row>
    <row r="43" spans="1:2" x14ac:dyDescent="0.25">
      <c r="A43" s="1">
        <v>4</v>
      </c>
      <c r="B43" s="1">
        <v>3130.7789754887599</v>
      </c>
    </row>
    <row r="44" spans="1:2" x14ac:dyDescent="0.25">
      <c r="A44" s="1">
        <v>4.125</v>
      </c>
      <c r="B44" s="1">
        <v>3131.4655831458299</v>
      </c>
    </row>
    <row r="45" spans="1:2" x14ac:dyDescent="0.25">
      <c r="A45" s="1">
        <v>4.25</v>
      </c>
      <c r="B45" s="1">
        <v>3110.7378699999899</v>
      </c>
    </row>
    <row r="46" spans="1:2" x14ac:dyDescent="0.25">
      <c r="A46" s="1">
        <v>4.375</v>
      </c>
      <c r="B46" s="1">
        <v>3047.4339472696502</v>
      </c>
    </row>
    <row r="47" spans="1:2" x14ac:dyDescent="0.25">
      <c r="A47" s="1">
        <v>4.5</v>
      </c>
      <c r="B47" s="1">
        <v>3044.8649231304398</v>
      </c>
    </row>
    <row r="48" spans="1:2" x14ac:dyDescent="0.25">
      <c r="A48" s="1">
        <v>4.625</v>
      </c>
      <c r="B48" s="1">
        <v>3054.69378872377</v>
      </c>
    </row>
    <row r="49" spans="1:2" x14ac:dyDescent="0.25">
      <c r="A49" s="1">
        <v>4.75</v>
      </c>
      <c r="B49" s="1">
        <v>3073.4028794257802</v>
      </c>
    </row>
    <row r="50" spans="1:2" x14ac:dyDescent="0.25">
      <c r="A50" s="1">
        <v>4.875</v>
      </c>
      <c r="B50" s="1">
        <v>3112.2552599360401</v>
      </c>
    </row>
    <row r="51" spans="1:2" x14ac:dyDescent="0.25">
      <c r="A51" s="1">
        <v>5</v>
      </c>
      <c r="B51" s="1">
        <v>3152.91282722287</v>
      </c>
    </row>
    <row r="52" spans="1:2" x14ac:dyDescent="0.25">
      <c r="A52" s="1">
        <v>5.125</v>
      </c>
      <c r="B52" s="1">
        <v>3162.9634349012099</v>
      </c>
    </row>
    <row r="53" spans="1:2" x14ac:dyDescent="0.25">
      <c r="A53" s="1">
        <v>5.25</v>
      </c>
      <c r="B53" s="1">
        <v>3159.5839031238602</v>
      </c>
    </row>
    <row r="54" spans="1:2" x14ac:dyDescent="0.25">
      <c r="A54" s="1">
        <v>5.375</v>
      </c>
      <c r="B54" s="1">
        <v>3158.5670126366799</v>
      </c>
    </row>
    <row r="55" spans="1:2" x14ac:dyDescent="0.25">
      <c r="A55" s="1">
        <v>5.5</v>
      </c>
      <c r="B55" s="1">
        <v>3197.37141288261</v>
      </c>
    </row>
    <row r="56" spans="1:2" x14ac:dyDescent="0.25">
      <c r="A56" s="1">
        <v>5.625</v>
      </c>
      <c r="B56" s="1">
        <v>3206.2019404689299</v>
      </c>
    </row>
    <row r="57" spans="1:2" x14ac:dyDescent="0.25">
      <c r="A57" s="1">
        <v>5.75</v>
      </c>
      <c r="B57" s="1">
        <v>3220.9410222607098</v>
      </c>
    </row>
    <row r="58" spans="1:2" x14ac:dyDescent="0.25">
      <c r="A58" s="1">
        <v>5.875</v>
      </c>
      <c r="B58" s="1">
        <v>3208.93983413756</v>
      </c>
    </row>
    <row r="59" spans="1:2" x14ac:dyDescent="0.25">
      <c r="A59" s="1">
        <v>6</v>
      </c>
      <c r="B59" s="1">
        <v>3251.6754205594598</v>
      </c>
    </row>
    <row r="60" spans="1:2" x14ac:dyDescent="0.25">
      <c r="A60" s="1">
        <v>6.125</v>
      </c>
      <c r="B60" s="1">
        <v>3272.8672704457199</v>
      </c>
    </row>
    <row r="61" spans="1:2" x14ac:dyDescent="0.25">
      <c r="A61" s="1">
        <v>6.25</v>
      </c>
      <c r="B61" s="1">
        <v>3345.6854818440202</v>
      </c>
    </row>
    <row r="62" spans="1:2" x14ac:dyDescent="0.25">
      <c r="A62" s="1">
        <v>6.375</v>
      </c>
      <c r="B62" s="1">
        <v>3413.5225809673302</v>
      </c>
    </row>
    <row r="63" spans="1:2" x14ac:dyDescent="0.25">
      <c r="A63" s="1">
        <v>6.5</v>
      </c>
      <c r="B63" s="1">
        <v>3439.3492157600599</v>
      </c>
    </row>
    <row r="64" spans="1:2" x14ac:dyDescent="0.25">
      <c r="A64" s="1">
        <v>6.625</v>
      </c>
      <c r="B64" s="1">
        <v>3419.8401765163298</v>
      </c>
    </row>
    <row r="65" spans="1:2" x14ac:dyDescent="0.25">
      <c r="A65" s="1">
        <v>6.75</v>
      </c>
      <c r="B65" s="1">
        <v>3448.5491923969098</v>
      </c>
    </row>
    <row r="66" spans="1:2" x14ac:dyDescent="0.25">
      <c r="A66" s="1">
        <v>6.875</v>
      </c>
      <c r="B66" s="1">
        <v>3475.4547510894199</v>
      </c>
    </row>
    <row r="67" spans="1:2" x14ac:dyDescent="0.25">
      <c r="A67" s="1">
        <v>7</v>
      </c>
      <c r="B67" s="1">
        <v>3461.3242522404398</v>
      </c>
    </row>
    <row r="68" spans="1:2" x14ac:dyDescent="0.25">
      <c r="A68" s="1">
        <v>7.125</v>
      </c>
      <c r="B68" s="1">
        <v>3450.3332591796802</v>
      </c>
    </row>
    <row r="69" spans="1:2" x14ac:dyDescent="0.25">
      <c r="A69" s="1">
        <v>7.25</v>
      </c>
      <c r="B69" s="1">
        <v>3409.6109142533001</v>
      </c>
    </row>
    <row r="70" spans="1:2" x14ac:dyDescent="0.25">
      <c r="A70" s="1">
        <v>7.375</v>
      </c>
      <c r="B70" s="1">
        <v>3390.89302340933</v>
      </c>
    </row>
    <row r="71" spans="1:2" x14ac:dyDescent="0.25">
      <c r="A71" s="1">
        <v>7.5</v>
      </c>
      <c r="B71" s="1">
        <v>3418.64275441888</v>
      </c>
    </row>
    <row r="72" spans="1:2" x14ac:dyDescent="0.25">
      <c r="A72" s="1">
        <v>7.625</v>
      </c>
      <c r="B72" s="1">
        <v>3438.8568202209499</v>
      </c>
    </row>
    <row r="73" spans="1:2" x14ac:dyDescent="0.25">
      <c r="A73" s="1">
        <v>7.75</v>
      </c>
      <c r="B73" s="1">
        <v>3478.5925068093802</v>
      </c>
    </row>
    <row r="74" spans="1:2" x14ac:dyDescent="0.25">
      <c r="A74" s="1">
        <v>7.875</v>
      </c>
      <c r="B74" s="1">
        <v>3485.0470472499001</v>
      </c>
    </row>
    <row r="75" spans="1:2" x14ac:dyDescent="0.25">
      <c r="A75" s="1">
        <v>8</v>
      </c>
      <c r="B75" s="1">
        <v>3481.7563352646998</v>
      </c>
    </row>
    <row r="76" spans="1:2" x14ac:dyDescent="0.25">
      <c r="A76" s="1">
        <v>8.125</v>
      </c>
      <c r="B76" s="1">
        <v>3490.66836757171</v>
      </c>
    </row>
    <row r="77" spans="1:2" x14ac:dyDescent="0.25">
      <c r="A77" s="1">
        <v>8.25</v>
      </c>
      <c r="B77" s="1">
        <v>3461.0833842185498</v>
      </c>
    </row>
    <row r="78" spans="1:2" x14ac:dyDescent="0.25">
      <c r="A78" s="1">
        <v>8.375</v>
      </c>
      <c r="B78" s="1">
        <v>5279.5767336860099</v>
      </c>
    </row>
    <row r="79" spans="1:2" x14ac:dyDescent="0.25">
      <c r="A79" s="1">
        <v>8.5</v>
      </c>
      <c r="B79" s="1">
        <v>5333.3325703316304</v>
      </c>
    </row>
    <row r="80" spans="1:2" x14ac:dyDescent="0.25">
      <c r="A80" s="1">
        <v>8.625</v>
      </c>
      <c r="B80" s="1">
        <v>5446.4077865171203</v>
      </c>
    </row>
    <row r="81" spans="1:2" x14ac:dyDescent="0.25">
      <c r="A81" s="1">
        <v>8.75</v>
      </c>
      <c r="B81" s="1">
        <v>5559.2929184884397</v>
      </c>
    </row>
    <row r="82" spans="1:2" x14ac:dyDescent="0.25">
      <c r="A82" s="1">
        <v>8.875</v>
      </c>
      <c r="B82" s="1">
        <v>5602.3616861493701</v>
      </c>
    </row>
    <row r="83" spans="1:2" x14ac:dyDescent="0.25">
      <c r="A83" s="1">
        <v>9</v>
      </c>
      <c r="B83" s="1">
        <v>5831.1977008394797</v>
      </c>
    </row>
    <row r="84" spans="1:2" x14ac:dyDescent="0.25">
      <c r="A84" s="1">
        <v>9.125</v>
      </c>
      <c r="B84" s="1">
        <v>5870.92369793323</v>
      </c>
    </row>
    <row r="85" spans="1:2" x14ac:dyDescent="0.25">
      <c r="A85" s="1">
        <v>9.25</v>
      </c>
      <c r="B85" s="1">
        <v>5948.2214602384702</v>
      </c>
    </row>
    <row r="86" spans="1:2" x14ac:dyDescent="0.25">
      <c r="A86" s="1">
        <v>9.375</v>
      </c>
      <c r="B86" s="1">
        <v>5947.1982952461904</v>
      </c>
    </row>
    <row r="87" spans="1:2" x14ac:dyDescent="0.25">
      <c r="A87" s="1">
        <v>9.5</v>
      </c>
      <c r="B87" s="1">
        <v>5986.5038417223604</v>
      </c>
    </row>
    <row r="88" spans="1:2" x14ac:dyDescent="0.25">
      <c r="A88" s="1">
        <v>9.625</v>
      </c>
      <c r="B88" s="1">
        <v>6005.3916448603204</v>
      </c>
    </row>
    <row r="89" spans="1:2" x14ac:dyDescent="0.25">
      <c r="A89" s="1">
        <v>9.75</v>
      </c>
      <c r="B89" s="1">
        <v>6089.59521848236</v>
      </c>
    </row>
    <row r="90" spans="1:2" x14ac:dyDescent="0.25">
      <c r="A90" s="1">
        <v>9.875</v>
      </c>
      <c r="B90" s="1">
        <v>6112.41000867395</v>
      </c>
    </row>
    <row r="91" spans="1:2" x14ac:dyDescent="0.25">
      <c r="A91" s="1">
        <v>10</v>
      </c>
      <c r="B91" s="1">
        <v>6094.0876977251</v>
      </c>
    </row>
    <row r="92" spans="1:2" x14ac:dyDescent="0.25">
      <c r="A92" s="1">
        <v>10.125</v>
      </c>
      <c r="B92" s="1">
        <v>6114.2803043723397</v>
      </c>
    </row>
    <row r="93" spans="1:2" x14ac:dyDescent="0.25">
      <c r="A93" s="1">
        <v>10.25</v>
      </c>
      <c r="B93" s="1">
        <v>6112.4272191709097</v>
      </c>
    </row>
    <row r="94" spans="1:2" x14ac:dyDescent="0.25">
      <c r="A94" s="1">
        <v>10.375</v>
      </c>
      <c r="B94" s="1">
        <v>5970.6721409857601</v>
      </c>
    </row>
    <row r="95" spans="1:2" x14ac:dyDescent="0.25">
      <c r="A95" s="1">
        <v>10.5</v>
      </c>
      <c r="B95" s="1">
        <v>5908.2465284376203</v>
      </c>
    </row>
    <row r="96" spans="1:2" x14ac:dyDescent="0.25">
      <c r="A96" s="1">
        <v>10.625</v>
      </c>
      <c r="B96" s="1">
        <v>5951.7561217379098</v>
      </c>
    </row>
    <row r="97" spans="1:2" x14ac:dyDescent="0.25">
      <c r="A97" s="1">
        <v>10.75</v>
      </c>
      <c r="B97" s="1">
        <v>6061.8713600132396</v>
      </c>
    </row>
    <row r="98" spans="1:2" x14ac:dyDescent="0.25">
      <c r="A98" s="1">
        <v>10.875</v>
      </c>
      <c r="B98" s="1">
        <v>6063.8168512512002</v>
      </c>
    </row>
    <row r="99" spans="1:2" x14ac:dyDescent="0.25">
      <c r="A99" s="1">
        <v>11</v>
      </c>
      <c r="B99" s="1">
        <v>6013.3475085199598</v>
      </c>
    </row>
    <row r="100" spans="1:2" x14ac:dyDescent="0.25">
      <c r="A100" s="1">
        <v>11.125</v>
      </c>
      <c r="B100" s="1">
        <v>6027.8606908166303</v>
      </c>
    </row>
    <row r="101" spans="1:2" x14ac:dyDescent="0.25">
      <c r="A101" s="1">
        <v>11.25</v>
      </c>
      <c r="B101" s="1">
        <v>6016.6336562361803</v>
      </c>
    </row>
    <row r="102" spans="1:2" x14ac:dyDescent="0.25">
      <c r="A102" s="1">
        <v>11.375</v>
      </c>
      <c r="B102" s="1">
        <v>5986.7372771835599</v>
      </c>
    </row>
    <row r="103" spans="1:2" x14ac:dyDescent="0.25">
      <c r="A103" s="1">
        <v>11.5</v>
      </c>
      <c r="B103" s="1">
        <v>5987.50241549978</v>
      </c>
    </row>
    <row r="104" spans="1:2" x14ac:dyDescent="0.25">
      <c r="A104" s="1">
        <v>11.625</v>
      </c>
      <c r="B104" s="1">
        <v>5933.1105920583996</v>
      </c>
    </row>
    <row r="105" spans="1:2" x14ac:dyDescent="0.25">
      <c r="A105" s="1">
        <v>11.75</v>
      </c>
      <c r="B105" s="1">
        <v>5938.8792005293499</v>
      </c>
    </row>
    <row r="106" spans="1:2" x14ac:dyDescent="0.25">
      <c r="A106" s="1">
        <v>11.875</v>
      </c>
      <c r="B106" s="1">
        <v>6185.9164567088801</v>
      </c>
    </row>
    <row r="107" spans="1:2" x14ac:dyDescent="0.25">
      <c r="A107" s="1">
        <v>12</v>
      </c>
      <c r="B107" s="1">
        <v>6149.6607658114699</v>
      </c>
    </row>
    <row r="108" spans="1:2" x14ac:dyDescent="0.25">
      <c r="A108" s="1">
        <v>12.125</v>
      </c>
      <c r="B108" s="1">
        <v>6027.4582306417597</v>
      </c>
    </row>
    <row r="109" spans="1:2" x14ac:dyDescent="0.25">
      <c r="A109" s="1">
        <v>12.25</v>
      </c>
      <c r="B109" s="1">
        <v>5988.7385783630398</v>
      </c>
    </row>
    <row r="110" spans="1:2" x14ac:dyDescent="0.25">
      <c r="A110" s="1">
        <v>12.375</v>
      </c>
      <c r="B110" s="1">
        <v>5969.8275043691201</v>
      </c>
    </row>
    <row r="111" spans="1:2" x14ac:dyDescent="0.25">
      <c r="A111" s="1">
        <v>12.5</v>
      </c>
      <c r="B111" s="1">
        <v>5941.7997754794196</v>
      </c>
    </row>
    <row r="112" spans="1:2" x14ac:dyDescent="0.25">
      <c r="A112" s="1">
        <v>12.625</v>
      </c>
      <c r="B112" s="1">
        <v>5974.3839711257697</v>
      </c>
    </row>
    <row r="113" spans="1:2" x14ac:dyDescent="0.25">
      <c r="A113" s="1">
        <v>12.75</v>
      </c>
      <c r="B113" s="1">
        <v>5965.5269300242398</v>
      </c>
    </row>
    <row r="114" spans="1:2" x14ac:dyDescent="0.25">
      <c r="A114" s="1">
        <v>12.875</v>
      </c>
      <c r="B114" s="1">
        <v>5912.1324808583904</v>
      </c>
    </row>
    <row r="115" spans="1:2" x14ac:dyDescent="0.25">
      <c r="A115" s="1">
        <v>13</v>
      </c>
      <c r="B115" s="1">
        <v>5920.7784400103601</v>
      </c>
    </row>
    <row r="116" spans="1:2" x14ac:dyDescent="0.25">
      <c r="A116" s="1">
        <v>13.125</v>
      </c>
      <c r="B116" s="1">
        <v>5901.0144786977598</v>
      </c>
    </row>
    <row r="117" spans="1:2" x14ac:dyDescent="0.25">
      <c r="A117" s="1">
        <v>13.25</v>
      </c>
      <c r="B117" s="1">
        <v>5933.1692626210997</v>
      </c>
    </row>
    <row r="118" spans="1:2" x14ac:dyDescent="0.25">
      <c r="A118" s="1">
        <v>13.375</v>
      </c>
      <c r="B118" s="1">
        <v>6029.97158562395</v>
      </c>
    </row>
    <row r="119" spans="1:2" x14ac:dyDescent="0.25">
      <c r="A119" s="1">
        <v>13.5</v>
      </c>
      <c r="B119" s="1">
        <v>6011.8996082047697</v>
      </c>
    </row>
    <row r="120" spans="1:2" x14ac:dyDescent="0.25">
      <c r="A120" s="1">
        <v>13.625</v>
      </c>
      <c r="B120" s="1">
        <v>6061.6893532623699</v>
      </c>
    </row>
    <row r="121" spans="1:2" x14ac:dyDescent="0.25">
      <c r="A121" s="1">
        <v>13.75</v>
      </c>
      <c r="B121" s="1">
        <v>6078.9875076055596</v>
      </c>
    </row>
    <row r="122" spans="1:2" x14ac:dyDescent="0.25">
      <c r="A122" s="1">
        <v>13.875</v>
      </c>
      <c r="B122" s="1">
        <v>6083.2315992112499</v>
      </c>
    </row>
    <row r="123" spans="1:2" x14ac:dyDescent="0.25">
      <c r="A123" s="1">
        <v>14</v>
      </c>
      <c r="B123" s="1">
        <v>6104.9573867591998</v>
      </c>
    </row>
    <row r="124" spans="1:2" x14ac:dyDescent="0.25">
      <c r="A124" s="1">
        <v>14.125</v>
      </c>
      <c r="B124" s="1">
        <v>6158.2489917039402</v>
      </c>
    </row>
    <row r="125" spans="1:2" x14ac:dyDescent="0.25">
      <c r="A125" s="1">
        <v>14.25</v>
      </c>
      <c r="B125" s="1">
        <v>5952.4093713382599</v>
      </c>
    </row>
    <row r="126" spans="1:2" x14ac:dyDescent="0.25">
      <c r="A126" s="1">
        <v>14.375</v>
      </c>
      <c r="B126" s="1">
        <v>5806.8777552623596</v>
      </c>
    </row>
    <row r="127" spans="1:2" x14ac:dyDescent="0.25">
      <c r="A127" s="1">
        <v>14.5</v>
      </c>
      <c r="B127" s="1">
        <v>5753.0933941781404</v>
      </c>
    </row>
    <row r="128" spans="1:2" x14ac:dyDescent="0.25">
      <c r="A128" s="1">
        <v>14.625</v>
      </c>
      <c r="B128" s="1">
        <v>5687.3344760561804</v>
      </c>
    </row>
    <row r="129" spans="1:2" x14ac:dyDescent="0.25">
      <c r="A129" s="1">
        <v>14.75</v>
      </c>
      <c r="B129" s="1">
        <v>5675.7688898747701</v>
      </c>
    </row>
    <row r="130" spans="1:2" x14ac:dyDescent="0.25">
      <c r="A130" s="1">
        <v>14.875</v>
      </c>
      <c r="B130" s="1">
        <v>5647.9617580171898</v>
      </c>
    </row>
    <row r="131" spans="1:2" x14ac:dyDescent="0.25">
      <c r="A131" s="1">
        <v>15</v>
      </c>
      <c r="B131" s="1">
        <v>5722.3186382123304</v>
      </c>
    </row>
    <row r="132" spans="1:2" x14ac:dyDescent="0.25">
      <c r="A132" s="1">
        <v>15.125</v>
      </c>
      <c r="B132" s="1">
        <v>5791.8951723441896</v>
      </c>
    </row>
    <row r="133" spans="1:2" x14ac:dyDescent="0.25">
      <c r="A133" s="1">
        <v>15.25</v>
      </c>
      <c r="B133" s="1">
        <v>5763.1230154421701</v>
      </c>
    </row>
    <row r="134" spans="1:2" x14ac:dyDescent="0.25">
      <c r="A134" s="1">
        <v>15.375</v>
      </c>
      <c r="B134" s="1">
        <v>5786.3284893660302</v>
      </c>
    </row>
    <row r="135" spans="1:2" x14ac:dyDescent="0.25">
      <c r="A135" s="1">
        <v>15.5</v>
      </c>
      <c r="B135" s="1">
        <v>5819.67866544763</v>
      </c>
    </row>
    <row r="136" spans="1:2" x14ac:dyDescent="0.25">
      <c r="A136" s="1">
        <v>15.625</v>
      </c>
      <c r="B136" s="1">
        <v>5782.0109718687399</v>
      </c>
    </row>
    <row r="137" spans="1:2" x14ac:dyDescent="0.25">
      <c r="A137" s="1">
        <v>15.75</v>
      </c>
      <c r="B137" s="1">
        <v>5818.4725635800296</v>
      </c>
    </row>
    <row r="138" spans="1:2" x14ac:dyDescent="0.25">
      <c r="A138" s="1">
        <v>15.875</v>
      </c>
      <c r="B138" s="1">
        <v>5585.3317006949601</v>
      </c>
    </row>
    <row r="139" spans="1:2" x14ac:dyDescent="0.25">
      <c r="A139" s="1">
        <v>16</v>
      </c>
      <c r="B139" s="1">
        <v>5442.68032722311</v>
      </c>
    </row>
    <row r="140" spans="1:2" x14ac:dyDescent="0.25">
      <c r="A140" s="1">
        <v>16.125</v>
      </c>
      <c r="B140" s="1">
        <v>5504.6077361254502</v>
      </c>
    </row>
    <row r="141" spans="1:2" x14ac:dyDescent="0.25">
      <c r="A141" s="1">
        <v>16.25</v>
      </c>
      <c r="B141" s="1">
        <v>5682.4710832484998</v>
      </c>
    </row>
    <row r="142" spans="1:2" x14ac:dyDescent="0.25">
      <c r="A142" s="1">
        <v>16.375</v>
      </c>
      <c r="B142" s="1">
        <v>5638.5541162130903</v>
      </c>
    </row>
    <row r="143" spans="1:2" x14ac:dyDescent="0.25">
      <c r="A143" s="1">
        <v>16.5</v>
      </c>
      <c r="B143" s="1">
        <v>5596.40467500052</v>
      </c>
    </row>
    <row r="144" spans="1:2" x14ac:dyDescent="0.25">
      <c r="A144" s="1">
        <v>16.625</v>
      </c>
      <c r="B144" s="1">
        <v>5456.8086496248798</v>
      </c>
    </row>
    <row r="145" spans="1:2" x14ac:dyDescent="0.25">
      <c r="A145" s="1">
        <v>16.75</v>
      </c>
      <c r="B145" s="1">
        <v>5415.3515909266998</v>
      </c>
    </row>
    <row r="146" spans="1:2" x14ac:dyDescent="0.25">
      <c r="A146" s="1">
        <v>16.875</v>
      </c>
      <c r="B146" s="1">
        <v>5360.4687005625401</v>
      </c>
    </row>
    <row r="147" spans="1:2" x14ac:dyDescent="0.25">
      <c r="A147" s="1">
        <v>17</v>
      </c>
      <c r="B147" s="1">
        <v>5156.32068141734</v>
      </c>
    </row>
    <row r="148" spans="1:2" x14ac:dyDescent="0.25">
      <c r="A148" s="1">
        <v>17.125</v>
      </c>
      <c r="B148" s="1">
        <v>5038.1389370963798</v>
      </c>
    </row>
    <row r="149" spans="1:2" x14ac:dyDescent="0.25">
      <c r="A149" s="1">
        <v>17.25</v>
      </c>
      <c r="B149" s="1">
        <v>5102.7727692163799</v>
      </c>
    </row>
    <row r="150" spans="1:2" x14ac:dyDescent="0.25">
      <c r="A150" s="1">
        <v>17.375</v>
      </c>
      <c r="B150" s="1">
        <v>4886.6656354913603</v>
      </c>
    </row>
    <row r="151" spans="1:2" x14ac:dyDescent="0.25">
      <c r="A151" s="1">
        <v>17.5</v>
      </c>
      <c r="B151" s="1">
        <v>4872.0508951238298</v>
      </c>
    </row>
    <row r="152" spans="1:2" x14ac:dyDescent="0.25">
      <c r="A152" s="1">
        <v>17.625</v>
      </c>
      <c r="B152" s="1">
        <v>4813.4280542655497</v>
      </c>
    </row>
    <row r="153" spans="1:2" x14ac:dyDescent="0.25">
      <c r="A153" s="1">
        <v>17.75</v>
      </c>
      <c r="B153" s="1">
        <v>4754.2926083154398</v>
      </c>
    </row>
    <row r="154" spans="1:2" x14ac:dyDescent="0.25">
      <c r="A154" s="1">
        <v>17.875</v>
      </c>
      <c r="B154" s="1">
        <v>4582.6786259668597</v>
      </c>
    </row>
    <row r="155" spans="1:2" x14ac:dyDescent="0.25">
      <c r="A155" s="1">
        <v>18</v>
      </c>
      <c r="B155" s="1">
        <v>4566.6379276723501</v>
      </c>
    </row>
    <row r="156" spans="1:2" x14ac:dyDescent="0.25">
      <c r="A156" s="1">
        <v>18.125</v>
      </c>
      <c r="B156" s="1">
        <v>4527.7217836559603</v>
      </c>
    </row>
    <row r="157" spans="1:2" x14ac:dyDescent="0.25">
      <c r="A157" s="1">
        <v>18.25</v>
      </c>
      <c r="B157" s="1">
        <v>4523.02644783703</v>
      </c>
    </row>
    <row r="158" spans="1:2" x14ac:dyDescent="0.25">
      <c r="A158" s="1">
        <v>18.375</v>
      </c>
      <c r="B158" s="1">
        <v>4506.1645013307398</v>
      </c>
    </row>
    <row r="159" spans="1:2" x14ac:dyDescent="0.25">
      <c r="A159" s="1">
        <v>18.5</v>
      </c>
      <c r="B159" s="1">
        <v>4494.6202194341104</v>
      </c>
    </row>
    <row r="160" spans="1:2" x14ac:dyDescent="0.25">
      <c r="A160" s="1">
        <v>18.625</v>
      </c>
      <c r="B160" s="1">
        <v>4617.5533830905597</v>
      </c>
    </row>
    <row r="161" spans="1:2" x14ac:dyDescent="0.25">
      <c r="A161" s="1">
        <v>18.75</v>
      </c>
      <c r="B161" s="1">
        <v>4561.4316143791502</v>
      </c>
    </row>
    <row r="162" spans="1:2" x14ac:dyDescent="0.25">
      <c r="A162" s="1">
        <v>18.875</v>
      </c>
      <c r="B162" s="1">
        <v>4545.5165267696602</v>
      </c>
    </row>
    <row r="163" spans="1:2" x14ac:dyDescent="0.25">
      <c r="A163" s="1">
        <v>19</v>
      </c>
      <c r="B163" s="1">
        <v>4578.13567173091</v>
      </c>
    </row>
    <row r="164" spans="1:2" x14ac:dyDescent="0.25">
      <c r="A164" s="1">
        <v>19.125</v>
      </c>
      <c r="B164" s="1">
        <v>4475.9551406229602</v>
      </c>
    </row>
    <row r="165" spans="1:2" x14ac:dyDescent="0.25">
      <c r="A165" s="1">
        <v>19.25</v>
      </c>
      <c r="B165" s="1">
        <v>4509.3941856091196</v>
      </c>
    </row>
    <row r="166" spans="1:2" x14ac:dyDescent="0.25">
      <c r="A166" s="1">
        <v>19.375</v>
      </c>
      <c r="B166" s="1">
        <v>4511.8366145248001</v>
      </c>
    </row>
    <row r="167" spans="1:2" x14ac:dyDescent="0.25">
      <c r="A167" s="1">
        <v>19.5</v>
      </c>
      <c r="B167" s="1">
        <v>4522.3939488103797</v>
      </c>
    </row>
    <row r="168" spans="1:2" x14ac:dyDescent="0.25">
      <c r="A168" s="1">
        <v>19.625</v>
      </c>
      <c r="B168" s="1">
        <v>4508.1091480148798</v>
      </c>
    </row>
    <row r="169" spans="1:2" x14ac:dyDescent="0.25">
      <c r="A169" s="1">
        <v>19.75</v>
      </c>
      <c r="B169" s="1">
        <v>4465.9417992544604</v>
      </c>
    </row>
    <row r="170" spans="1:2" x14ac:dyDescent="0.25">
      <c r="A170" s="1">
        <v>19.875</v>
      </c>
      <c r="B170" s="1">
        <v>4484.1293552014604</v>
      </c>
    </row>
    <row r="171" spans="1:2" x14ac:dyDescent="0.25">
      <c r="A171" s="1">
        <v>20</v>
      </c>
      <c r="B171" s="1">
        <v>4483.7701255618404</v>
      </c>
    </row>
    <row r="172" spans="1:2" x14ac:dyDescent="0.25">
      <c r="A172" s="1">
        <v>20.125</v>
      </c>
      <c r="B172" s="1">
        <v>4492.8713519499497</v>
      </c>
    </row>
    <row r="173" spans="1:2" x14ac:dyDescent="0.25">
      <c r="A173" s="1">
        <v>20.25</v>
      </c>
      <c r="B173" s="1">
        <v>4502.7391334055901</v>
      </c>
    </row>
    <row r="174" spans="1:2" x14ac:dyDescent="0.25">
      <c r="A174" s="1">
        <v>20.375</v>
      </c>
      <c r="B174" s="1">
        <v>4478.74346676194</v>
      </c>
    </row>
    <row r="175" spans="1:2" x14ac:dyDescent="0.25">
      <c r="A175" s="1">
        <v>20.5</v>
      </c>
      <c r="B175" s="1">
        <v>4502.4171017618401</v>
      </c>
    </row>
    <row r="176" spans="1:2" x14ac:dyDescent="0.25">
      <c r="A176" s="1">
        <v>20.625</v>
      </c>
      <c r="B176" s="1">
        <v>4480.3920334488403</v>
      </c>
    </row>
    <row r="177" spans="1:2" x14ac:dyDescent="0.25">
      <c r="A177" s="1">
        <v>20.75</v>
      </c>
      <c r="B177" s="1">
        <v>4266.70922625197</v>
      </c>
    </row>
    <row r="178" spans="1:2" x14ac:dyDescent="0.25">
      <c r="A178" s="1">
        <v>20.875</v>
      </c>
      <c r="B178" s="1">
        <v>4262.2873456913003</v>
      </c>
    </row>
    <row r="179" spans="1:2" x14ac:dyDescent="0.25">
      <c r="A179" s="1">
        <v>21</v>
      </c>
      <c r="B179" s="1">
        <v>4251.5527254830404</v>
      </c>
    </row>
    <row r="180" spans="1:2" x14ac:dyDescent="0.25">
      <c r="A180" s="1">
        <v>21.125</v>
      </c>
      <c r="B180" s="1">
        <v>4241.5849753032298</v>
      </c>
    </row>
    <row r="181" spans="1:2" x14ac:dyDescent="0.25">
      <c r="A181" s="1">
        <v>21.25</v>
      </c>
      <c r="B181" s="1">
        <v>4189.1221880230196</v>
      </c>
    </row>
    <row r="182" spans="1:2" x14ac:dyDescent="0.25">
      <c r="A182" s="1">
        <v>21.375</v>
      </c>
      <c r="B182" s="1">
        <v>4159.9520323766301</v>
      </c>
    </row>
    <row r="183" spans="1:2" x14ac:dyDescent="0.25">
      <c r="A183" s="1">
        <v>21.5</v>
      </c>
      <c r="B183" s="1">
        <v>4141.6685977339903</v>
      </c>
    </row>
    <row r="184" spans="1:2" x14ac:dyDescent="0.25">
      <c r="A184" s="1">
        <v>21.625</v>
      </c>
      <c r="B184" s="1">
        <v>4141.0007982814504</v>
      </c>
    </row>
    <row r="185" spans="1:2" x14ac:dyDescent="0.25">
      <c r="A185" s="1">
        <v>21.75</v>
      </c>
      <c r="B185" s="1">
        <v>4137.1044859977301</v>
      </c>
    </row>
    <row r="186" spans="1:2" x14ac:dyDescent="0.25">
      <c r="A186" s="1">
        <v>21.875</v>
      </c>
      <c r="B186" s="1">
        <v>4125.88293622536</v>
      </c>
    </row>
    <row r="187" spans="1:2" x14ac:dyDescent="0.25">
      <c r="A187" s="1">
        <v>22</v>
      </c>
      <c r="B187" s="1">
        <v>4103.1236669877599</v>
      </c>
    </row>
    <row r="188" spans="1:2" x14ac:dyDescent="0.25">
      <c r="A188" s="1">
        <v>22.125</v>
      </c>
      <c r="B188" s="1">
        <v>4131.3938263333202</v>
      </c>
    </row>
    <row r="189" spans="1:2" x14ac:dyDescent="0.25">
      <c r="A189" s="1">
        <v>22.25</v>
      </c>
      <c r="B189" s="1">
        <v>4127.17083853037</v>
      </c>
    </row>
    <row r="190" spans="1:2" x14ac:dyDescent="0.25">
      <c r="A190" s="1">
        <v>22.375</v>
      </c>
      <c r="B190" s="1">
        <v>4069.8220530867802</v>
      </c>
    </row>
    <row r="191" spans="1:2" x14ac:dyDescent="0.25">
      <c r="A191" s="1">
        <v>22.5</v>
      </c>
      <c r="B191" s="1">
        <v>4091.1181485781399</v>
      </c>
    </row>
    <row r="192" spans="1:2" x14ac:dyDescent="0.25">
      <c r="A192" s="1">
        <v>22.625</v>
      </c>
      <c r="B192" s="1">
        <v>4113.5700423685603</v>
      </c>
    </row>
    <row r="193" spans="1:2" x14ac:dyDescent="0.25">
      <c r="A193" s="1">
        <v>22.75</v>
      </c>
      <c r="B193" s="1">
        <v>4089.59808620392</v>
      </c>
    </row>
    <row r="194" spans="1:2" x14ac:dyDescent="0.25">
      <c r="A194" s="1">
        <v>22.875</v>
      </c>
      <c r="B194" s="1">
        <v>4021.38672584201</v>
      </c>
    </row>
    <row r="195" spans="1:2" x14ac:dyDescent="0.25">
      <c r="A195" s="1">
        <v>23</v>
      </c>
      <c r="B195" s="1">
        <v>3996.24032753868</v>
      </c>
    </row>
    <row r="196" spans="1:2" x14ac:dyDescent="0.25">
      <c r="A196" s="1">
        <v>23.125</v>
      </c>
      <c r="B196" s="1">
        <v>3968.4510531763199</v>
      </c>
    </row>
    <row r="197" spans="1:2" x14ac:dyDescent="0.25">
      <c r="A197" s="1">
        <v>23.25</v>
      </c>
      <c r="B197" s="1">
        <v>3974.1605583238102</v>
      </c>
    </row>
    <row r="198" spans="1:2" x14ac:dyDescent="0.25">
      <c r="A198" s="1">
        <v>23.375</v>
      </c>
      <c r="B198" s="1">
        <v>3952.14921247854</v>
      </c>
    </row>
    <row r="199" spans="1:2" x14ac:dyDescent="0.25">
      <c r="A199" s="1">
        <v>23.5</v>
      </c>
      <c r="B199" s="1">
        <v>3895.7918949469399</v>
      </c>
    </row>
    <row r="200" spans="1:2" x14ac:dyDescent="0.25">
      <c r="A200" s="1">
        <v>23.625</v>
      </c>
      <c r="B200" s="1">
        <v>3920.59718042959</v>
      </c>
    </row>
    <row r="201" spans="1:2" x14ac:dyDescent="0.25">
      <c r="A201" s="1">
        <v>23.75</v>
      </c>
      <c r="B201" s="1">
        <v>3910.3094946506899</v>
      </c>
    </row>
    <row r="202" spans="1:2" x14ac:dyDescent="0.25">
      <c r="A202" s="1">
        <v>23.875</v>
      </c>
      <c r="B202" s="1">
        <v>3937.59724601173</v>
      </c>
    </row>
    <row r="203" spans="1:2" x14ac:dyDescent="0.25">
      <c r="A203" s="1">
        <v>24</v>
      </c>
      <c r="B203" s="1">
        <v>3946.1411373670499</v>
      </c>
    </row>
    <row r="204" spans="1:2" x14ac:dyDescent="0.25">
      <c r="A204" s="1">
        <v>24.125</v>
      </c>
      <c r="B204" s="1">
        <v>3969.3072850017002</v>
      </c>
    </row>
    <row r="205" spans="1:2" x14ac:dyDescent="0.25">
      <c r="A205" s="1">
        <v>24.25</v>
      </c>
      <c r="B205" s="1">
        <v>3908.0837226049898</v>
      </c>
    </row>
    <row r="206" spans="1:2" x14ac:dyDescent="0.25">
      <c r="A206" s="1">
        <v>24.375</v>
      </c>
      <c r="B206" s="1">
        <v>3918.6243774547602</v>
      </c>
    </row>
    <row r="207" spans="1:2" x14ac:dyDescent="0.25">
      <c r="A207" s="1">
        <v>24.5</v>
      </c>
      <c r="B207" s="1">
        <v>3828.3784923406602</v>
      </c>
    </row>
    <row r="208" spans="1:2" x14ac:dyDescent="0.25">
      <c r="A208" s="1">
        <v>24.625</v>
      </c>
      <c r="B208" s="1">
        <v>3816.1525470282199</v>
      </c>
    </row>
    <row r="209" spans="1:2" x14ac:dyDescent="0.25">
      <c r="A209" s="1">
        <v>24.75</v>
      </c>
      <c r="B209" s="1">
        <v>3758.06526697555</v>
      </c>
    </row>
    <row r="210" spans="1:2" x14ac:dyDescent="0.25">
      <c r="A210" s="1">
        <v>24.875</v>
      </c>
      <c r="B210" s="1">
        <v>3707.7119012845601</v>
      </c>
    </row>
    <row r="211" spans="1:2" x14ac:dyDescent="0.25">
      <c r="A211" s="1">
        <v>25</v>
      </c>
      <c r="B211" s="1">
        <v>3644.8724581882502</v>
      </c>
    </row>
    <row r="212" spans="1:2" x14ac:dyDescent="0.25">
      <c r="A212" s="1">
        <v>25.125</v>
      </c>
      <c r="B212" s="1">
        <v>3562.5682107984298</v>
      </c>
    </row>
    <row r="213" spans="1:2" x14ac:dyDescent="0.25">
      <c r="A213" s="1">
        <v>25.25</v>
      </c>
      <c r="B213" s="1">
        <v>3556.2169450108399</v>
      </c>
    </row>
    <row r="214" spans="1:2" x14ac:dyDescent="0.25">
      <c r="A214" s="1">
        <v>25.375</v>
      </c>
      <c r="B214" s="1">
        <v>3537.6313603849499</v>
      </c>
    </row>
    <row r="215" spans="1:2" x14ac:dyDescent="0.25">
      <c r="A215" s="1">
        <v>25.5</v>
      </c>
      <c r="B215" s="1">
        <v>3532.3244228387198</v>
      </c>
    </row>
    <row r="216" spans="1:2" x14ac:dyDescent="0.25">
      <c r="A216" s="1">
        <v>25.625</v>
      </c>
      <c r="B216" s="1">
        <v>3518.51238631652</v>
      </c>
    </row>
    <row r="217" spans="1:2" x14ac:dyDescent="0.25">
      <c r="A217" s="1">
        <v>25.75</v>
      </c>
      <c r="B217" s="1">
        <v>3501.4597289224398</v>
      </c>
    </row>
    <row r="218" spans="1:2" x14ac:dyDescent="0.25">
      <c r="A218" s="1">
        <v>25.875</v>
      </c>
      <c r="B218" s="1">
        <v>3494.4036607452599</v>
      </c>
    </row>
    <row r="219" spans="1:2" x14ac:dyDescent="0.25">
      <c r="A219" s="1">
        <v>26</v>
      </c>
      <c r="B219" s="1">
        <v>3511.9075902549798</v>
      </c>
    </row>
    <row r="220" spans="1:2" x14ac:dyDescent="0.25">
      <c r="A220" s="1">
        <v>26.125</v>
      </c>
      <c r="B220" s="1">
        <v>3470.1209535786402</v>
      </c>
    </row>
    <row r="221" spans="1:2" x14ac:dyDescent="0.25">
      <c r="A221" s="1">
        <v>26.25</v>
      </c>
      <c r="B221" s="1">
        <v>3454.3493644427299</v>
      </c>
    </row>
    <row r="222" spans="1:2" x14ac:dyDescent="0.25">
      <c r="A222" s="1">
        <v>26.375</v>
      </c>
      <c r="B222" s="1">
        <v>3452.4198166214401</v>
      </c>
    </row>
    <row r="223" spans="1:2" x14ac:dyDescent="0.25">
      <c r="A223" s="1">
        <v>26.5</v>
      </c>
      <c r="B223" s="1">
        <v>3438.0492644364099</v>
      </c>
    </row>
    <row r="224" spans="1:2" x14ac:dyDescent="0.25">
      <c r="A224" s="1">
        <v>26.625</v>
      </c>
      <c r="B224" s="1">
        <v>3442.5738891913702</v>
      </c>
    </row>
    <row r="225" spans="1:2" x14ac:dyDescent="0.25">
      <c r="A225" s="1">
        <v>26.75</v>
      </c>
      <c r="B225" s="1">
        <v>3454.3484374944201</v>
      </c>
    </row>
    <row r="226" spans="1:2" x14ac:dyDescent="0.25">
      <c r="A226" s="1">
        <v>26.875</v>
      </c>
      <c r="B226" s="1">
        <v>3467.3907668536299</v>
      </c>
    </row>
    <row r="227" spans="1:2" x14ac:dyDescent="0.25">
      <c r="A227" s="1">
        <v>27</v>
      </c>
      <c r="B227" s="1">
        <v>3468.9258226196198</v>
      </c>
    </row>
    <row r="228" spans="1:2" x14ac:dyDescent="0.25">
      <c r="A228" s="1">
        <v>27.125</v>
      </c>
      <c r="B228" s="1">
        <v>3438.8028533930901</v>
      </c>
    </row>
    <row r="229" spans="1:2" x14ac:dyDescent="0.25">
      <c r="A229" s="1">
        <v>27.25</v>
      </c>
      <c r="B229" s="1">
        <v>3408.1504224998498</v>
      </c>
    </row>
    <row r="230" spans="1:2" x14ac:dyDescent="0.25">
      <c r="A230" s="1">
        <v>27.375</v>
      </c>
      <c r="B230" s="1">
        <v>3443.3268690834302</v>
      </c>
    </row>
    <row r="231" spans="1:2" x14ac:dyDescent="0.25">
      <c r="A231" s="1">
        <v>27.5</v>
      </c>
      <c r="B231" s="1">
        <v>3453.2038165881499</v>
      </c>
    </row>
    <row r="232" spans="1:2" x14ac:dyDescent="0.25">
      <c r="A232" s="1">
        <v>27.625</v>
      </c>
      <c r="B232" s="1">
        <v>3415.2725073696702</v>
      </c>
    </row>
    <row r="233" spans="1:2" x14ac:dyDescent="0.25">
      <c r="A233" s="1">
        <v>27.75</v>
      </c>
      <c r="B233" s="1">
        <v>3397.5731767852199</v>
      </c>
    </row>
    <row r="234" spans="1:2" x14ac:dyDescent="0.25">
      <c r="A234" s="1">
        <v>27.875</v>
      </c>
      <c r="B234" s="1">
        <v>3391.3062464238301</v>
      </c>
    </row>
    <row r="235" spans="1:2" x14ac:dyDescent="0.25">
      <c r="A235" s="1">
        <v>28</v>
      </c>
      <c r="B235" s="1">
        <v>3410.41753509721</v>
      </c>
    </row>
    <row r="236" spans="1:2" x14ac:dyDescent="0.25">
      <c r="A236" s="1">
        <v>28.125</v>
      </c>
      <c r="B236" s="1">
        <v>3433.7299669378399</v>
      </c>
    </row>
    <row r="237" spans="1:2" x14ac:dyDescent="0.25">
      <c r="A237" s="1">
        <v>28.25</v>
      </c>
      <c r="B237" s="1">
        <v>3418.8135291543599</v>
      </c>
    </row>
    <row r="238" spans="1:2" x14ac:dyDescent="0.25">
      <c r="A238" s="1">
        <v>28.375</v>
      </c>
      <c r="B238" s="1">
        <v>3424.6612561649599</v>
      </c>
    </row>
    <row r="239" spans="1:2" x14ac:dyDescent="0.25">
      <c r="A239" s="1">
        <v>28.5</v>
      </c>
      <c r="B239" s="1">
        <v>3376.3864018771801</v>
      </c>
    </row>
    <row r="240" spans="1:2" x14ac:dyDescent="0.25">
      <c r="A240" s="1">
        <v>28.625</v>
      </c>
      <c r="B240" s="1">
        <v>3337.5054049917599</v>
      </c>
    </row>
    <row r="241" spans="1:2" x14ac:dyDescent="0.25">
      <c r="A241" s="1">
        <v>28.75</v>
      </c>
      <c r="B241" s="1">
        <v>3359.7011496699702</v>
      </c>
    </row>
    <row r="242" spans="1:2" x14ac:dyDescent="0.25">
      <c r="A242" s="1">
        <v>28.875</v>
      </c>
      <c r="B242" s="1">
        <v>3388.3053811161899</v>
      </c>
    </row>
    <row r="243" spans="1:2" x14ac:dyDescent="0.25">
      <c r="A243" s="1">
        <v>29</v>
      </c>
      <c r="B243" s="1">
        <v>3414.03632653154</v>
      </c>
    </row>
    <row r="244" spans="1:2" x14ac:dyDescent="0.25">
      <c r="A244" s="1">
        <v>29.125</v>
      </c>
      <c r="B244" s="1">
        <v>3461.625640058</v>
      </c>
    </row>
    <row r="245" spans="1:2" x14ac:dyDescent="0.25">
      <c r="A245" s="1">
        <v>29.25</v>
      </c>
      <c r="B245" s="1">
        <v>3454.7610080690602</v>
      </c>
    </row>
    <row r="246" spans="1:2" x14ac:dyDescent="0.25">
      <c r="A246" s="1">
        <v>29.375</v>
      </c>
      <c r="B246" s="1">
        <v>3376.2076091286199</v>
      </c>
    </row>
    <row r="247" spans="1:2" x14ac:dyDescent="0.25">
      <c r="A247" s="1">
        <v>29.5</v>
      </c>
      <c r="B247" s="1">
        <v>3391.0113634629602</v>
      </c>
    </row>
    <row r="248" spans="1:2" x14ac:dyDescent="0.25">
      <c r="A248" s="1">
        <v>29.625</v>
      </c>
      <c r="B248" s="1">
        <v>3393.3801712747299</v>
      </c>
    </row>
    <row r="249" spans="1:2" x14ac:dyDescent="0.25">
      <c r="A249" s="1">
        <v>29.75</v>
      </c>
      <c r="B249" s="1">
        <v>3382.0511789156199</v>
      </c>
    </row>
    <row r="250" spans="1:2" x14ac:dyDescent="0.25">
      <c r="A250" s="1">
        <v>29.875</v>
      </c>
      <c r="B250" s="1">
        <v>3383.59716938577</v>
      </c>
    </row>
    <row r="251" spans="1:2" x14ac:dyDescent="0.25">
      <c r="A251" s="1">
        <v>30</v>
      </c>
      <c r="B251" s="1">
        <v>3223.1621927738502</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6" t="s">
        <v>14</v>
      </c>
    </row>
    <row r="2" spans="1:2" x14ac:dyDescent="0.25">
      <c r="A2" s="29"/>
      <c r="B2" s="4" t="s">
        <v>11</v>
      </c>
    </row>
    <row r="3" spans="1:2" x14ac:dyDescent="0.25">
      <c r="A3" s="5" t="s">
        <v>1</v>
      </c>
      <c r="B3" s="13">
        <v>57</v>
      </c>
    </row>
    <row r="4" spans="1:2" x14ac:dyDescent="0.25">
      <c r="A4" s="5" t="s">
        <v>2</v>
      </c>
      <c r="B4" s="13" t="s">
        <v>10</v>
      </c>
    </row>
    <row r="5" spans="1:2" ht="31.5" x14ac:dyDescent="0.25">
      <c r="A5" s="6" t="s">
        <v>4</v>
      </c>
      <c r="B5" s="5">
        <v>4</v>
      </c>
    </row>
    <row r="6" spans="1:2" x14ac:dyDescent="0.25">
      <c r="A6" s="6" t="s">
        <v>5</v>
      </c>
      <c r="B6" s="7">
        <v>45.127070000000003</v>
      </c>
    </row>
    <row r="7" spans="1:2" ht="33" x14ac:dyDescent="0.25">
      <c r="A7" s="6" t="s">
        <v>6</v>
      </c>
      <c r="B7" s="5">
        <v>37.44</v>
      </c>
    </row>
    <row r="8" spans="1:2" ht="33" x14ac:dyDescent="0.25">
      <c r="A8" s="6" t="s">
        <v>7</v>
      </c>
      <c r="B8" s="5">
        <v>33.456609999999998</v>
      </c>
    </row>
    <row r="9" spans="1:2" x14ac:dyDescent="0.25">
      <c r="A9" s="5" t="s">
        <v>8</v>
      </c>
      <c r="B9" s="11">
        <v>85</v>
      </c>
    </row>
    <row r="10" spans="1:2" s="3" customFormat="1" ht="18" x14ac:dyDescent="0.25">
      <c r="A10" s="8" t="s">
        <v>13</v>
      </c>
      <c r="B10" s="8" t="s">
        <v>18</v>
      </c>
    </row>
    <row r="11" spans="1:2" x14ac:dyDescent="0.25">
      <c r="A11" s="1">
        <v>0</v>
      </c>
      <c r="B11" s="1">
        <v>5473.1317781048801</v>
      </c>
    </row>
    <row r="12" spans="1:2" x14ac:dyDescent="0.25">
      <c r="A12" s="1">
        <v>0.125</v>
      </c>
      <c r="B12" s="1">
        <v>5456.0400075328998</v>
      </c>
    </row>
    <row r="13" spans="1:2" x14ac:dyDescent="0.25">
      <c r="A13" s="1">
        <v>0.25</v>
      </c>
      <c r="B13" s="1">
        <v>5436.1625017634096</v>
      </c>
    </row>
    <row r="14" spans="1:2" x14ac:dyDescent="0.25">
      <c r="A14" s="1">
        <v>0.375</v>
      </c>
      <c r="B14" s="1">
        <v>5438.9338454485496</v>
      </c>
    </row>
    <row r="15" spans="1:2" x14ac:dyDescent="0.25">
      <c r="A15" s="1">
        <v>0.5</v>
      </c>
      <c r="B15" s="1">
        <v>5422.7943738569302</v>
      </c>
    </row>
    <row r="16" spans="1:2" x14ac:dyDescent="0.25">
      <c r="A16" s="1">
        <v>0.625</v>
      </c>
      <c r="B16" s="1">
        <v>5385.8689323537101</v>
      </c>
    </row>
    <row r="17" spans="1:2" x14ac:dyDescent="0.25">
      <c r="A17" s="1">
        <v>0.75</v>
      </c>
      <c r="B17" s="1">
        <v>5358.1649547673896</v>
      </c>
    </row>
    <row r="18" spans="1:2" x14ac:dyDescent="0.25">
      <c r="A18" s="1">
        <v>0.875</v>
      </c>
      <c r="B18" s="1">
        <v>5292.1039888503901</v>
      </c>
    </row>
    <row r="19" spans="1:2" x14ac:dyDescent="0.25">
      <c r="A19" s="1">
        <v>1</v>
      </c>
      <c r="B19" s="1">
        <v>5297.2478991493399</v>
      </c>
    </row>
    <row r="20" spans="1:2" x14ac:dyDescent="0.25">
      <c r="A20" s="1">
        <v>1.125</v>
      </c>
      <c r="B20" s="1">
        <v>5302.18767043361</v>
      </c>
    </row>
    <row r="21" spans="1:2" x14ac:dyDescent="0.25">
      <c r="A21" s="1">
        <v>1.25</v>
      </c>
      <c r="B21" s="1">
        <v>5320.8642576049297</v>
      </c>
    </row>
    <row r="22" spans="1:2" x14ac:dyDescent="0.25">
      <c r="A22" s="1">
        <v>1.375</v>
      </c>
      <c r="B22" s="1">
        <v>5319.9753960977496</v>
      </c>
    </row>
    <row r="23" spans="1:2" x14ac:dyDescent="0.25">
      <c r="A23" s="1">
        <v>1.5</v>
      </c>
      <c r="B23" s="1">
        <v>5318.7769575417296</v>
      </c>
    </row>
    <row r="24" spans="1:2" x14ac:dyDescent="0.25">
      <c r="A24" s="1">
        <v>1.625</v>
      </c>
      <c r="B24" s="1">
        <v>5326.7175808468301</v>
      </c>
    </row>
    <row r="25" spans="1:2" x14ac:dyDescent="0.25">
      <c r="A25" s="1">
        <v>1.75</v>
      </c>
      <c r="B25" s="1">
        <v>5323.5272946517398</v>
      </c>
    </row>
    <row r="26" spans="1:2" x14ac:dyDescent="0.25">
      <c r="A26" s="1">
        <v>1.875</v>
      </c>
      <c r="B26" s="1">
        <v>5310.7869732519102</v>
      </c>
    </row>
    <row r="27" spans="1:2" x14ac:dyDescent="0.25">
      <c r="A27" s="1">
        <v>2</v>
      </c>
      <c r="B27" s="1">
        <v>5326.94797214766</v>
      </c>
    </row>
    <row r="28" spans="1:2" x14ac:dyDescent="0.25">
      <c r="A28" s="1">
        <v>2.125</v>
      </c>
      <c r="B28" s="1">
        <v>5305.0953399359596</v>
      </c>
    </row>
    <row r="29" spans="1:2" x14ac:dyDescent="0.25">
      <c r="A29" s="1">
        <v>2.25</v>
      </c>
      <c r="B29" s="1">
        <v>5311.9081902489597</v>
      </c>
    </row>
    <row r="30" spans="1:2" x14ac:dyDescent="0.25">
      <c r="A30" s="1">
        <v>2.375</v>
      </c>
      <c r="B30" s="1">
        <v>5306.60975093867</v>
      </c>
    </row>
    <row r="31" spans="1:2" x14ac:dyDescent="0.25">
      <c r="A31" s="1">
        <v>2.5</v>
      </c>
      <c r="B31" s="1">
        <v>5319.9628560158399</v>
      </c>
    </row>
    <row r="32" spans="1:2" x14ac:dyDescent="0.25">
      <c r="A32" s="1">
        <v>2.625</v>
      </c>
      <c r="B32" s="1">
        <v>5276.2256967619196</v>
      </c>
    </row>
    <row r="33" spans="1:2" x14ac:dyDescent="0.25">
      <c r="A33" s="1">
        <v>2.75</v>
      </c>
      <c r="B33" s="1">
        <v>5297.4230631337596</v>
      </c>
    </row>
    <row r="34" spans="1:2" x14ac:dyDescent="0.25">
      <c r="A34" s="1">
        <v>2.875</v>
      </c>
      <c r="B34" s="1">
        <v>5309.1959291244002</v>
      </c>
    </row>
    <row r="35" spans="1:2" x14ac:dyDescent="0.25">
      <c r="A35" s="1">
        <v>3</v>
      </c>
      <c r="B35" s="1">
        <v>5271.9472314861296</v>
      </c>
    </row>
    <row r="36" spans="1:2" x14ac:dyDescent="0.25">
      <c r="A36" s="1">
        <v>3.125</v>
      </c>
      <c r="B36" s="1">
        <v>5268.5321556396302</v>
      </c>
    </row>
    <row r="37" spans="1:2" x14ac:dyDescent="0.25">
      <c r="A37" s="1">
        <v>3.25</v>
      </c>
      <c r="B37" s="1">
        <v>5282.2416226780997</v>
      </c>
    </row>
    <row r="38" spans="1:2" x14ac:dyDescent="0.25">
      <c r="A38" s="1">
        <v>3.375</v>
      </c>
      <c r="B38" s="1">
        <v>5263.5766332088197</v>
      </c>
    </row>
    <row r="39" spans="1:2" x14ac:dyDescent="0.25">
      <c r="A39" s="1">
        <v>3.5</v>
      </c>
      <c r="B39" s="1">
        <v>5233.3038442776697</v>
      </c>
    </row>
    <row r="40" spans="1:2" x14ac:dyDescent="0.25">
      <c r="A40" s="1">
        <v>3.625</v>
      </c>
      <c r="B40" s="1">
        <v>5205.8637478153896</v>
      </c>
    </row>
    <row r="41" spans="1:2" x14ac:dyDescent="0.25">
      <c r="A41" s="1">
        <v>3.75</v>
      </c>
      <c r="B41" s="1">
        <v>5184.0477818608197</v>
      </c>
    </row>
    <row r="42" spans="1:2" x14ac:dyDescent="0.25">
      <c r="A42" s="1">
        <v>3.875</v>
      </c>
      <c r="B42" s="1">
        <v>5168.4870342551003</v>
      </c>
    </row>
    <row r="43" spans="1:2" x14ac:dyDescent="0.25">
      <c r="A43" s="1">
        <v>4</v>
      </c>
      <c r="B43" s="1">
        <v>5216.1280675062198</v>
      </c>
    </row>
    <row r="44" spans="1:2" x14ac:dyDescent="0.25">
      <c r="A44" s="1">
        <v>4.125</v>
      </c>
      <c r="B44" s="1">
        <v>5182.5890385496496</v>
      </c>
    </row>
    <row r="45" spans="1:2" x14ac:dyDescent="0.25">
      <c r="A45" s="1">
        <v>4.25</v>
      </c>
      <c r="B45" s="1">
        <v>5141.0352218006801</v>
      </c>
    </row>
    <row r="46" spans="1:2" x14ac:dyDescent="0.25">
      <c r="A46" s="1">
        <v>4.375</v>
      </c>
      <c r="B46" s="1">
        <v>5122.3855457581403</v>
      </c>
    </row>
    <row r="47" spans="1:2" x14ac:dyDescent="0.25">
      <c r="A47" s="1">
        <v>4.5</v>
      </c>
      <c r="B47" s="1">
        <v>5085.0125719705302</v>
      </c>
    </row>
    <row r="48" spans="1:2" x14ac:dyDescent="0.25">
      <c r="A48" s="1">
        <v>4.625</v>
      </c>
      <c r="B48" s="1">
        <v>5056.6394528331302</v>
      </c>
    </row>
    <row r="49" spans="1:2" x14ac:dyDescent="0.25">
      <c r="A49" s="1">
        <v>4.75</v>
      </c>
      <c r="B49" s="1">
        <v>5034.9075050503798</v>
      </c>
    </row>
    <row r="50" spans="1:2" x14ac:dyDescent="0.25">
      <c r="A50" s="1">
        <v>4.875</v>
      </c>
      <c r="B50" s="1">
        <v>5019.3282585542702</v>
      </c>
    </row>
    <row r="51" spans="1:2" x14ac:dyDescent="0.25">
      <c r="A51" s="1">
        <v>5</v>
      </c>
      <c r="B51" s="1">
        <v>4995.24972767088</v>
      </c>
    </row>
    <row r="52" spans="1:2" x14ac:dyDescent="0.25">
      <c r="A52" s="1">
        <v>5.125</v>
      </c>
      <c r="B52" s="1">
        <v>4948.18843752869</v>
      </c>
    </row>
    <row r="53" spans="1:2" x14ac:dyDescent="0.25">
      <c r="A53" s="1">
        <v>5.25</v>
      </c>
      <c r="B53" s="1">
        <v>4985.6525415916703</v>
      </c>
    </row>
    <row r="54" spans="1:2" x14ac:dyDescent="0.25">
      <c r="A54" s="1">
        <v>5.375</v>
      </c>
      <c r="B54" s="1">
        <v>5018.6965830642603</v>
      </c>
    </row>
    <row r="55" spans="1:2" x14ac:dyDescent="0.25">
      <c r="A55" s="1">
        <v>5.5</v>
      </c>
      <c r="B55" s="1">
        <v>5049.75314816218</v>
      </c>
    </row>
    <row r="56" spans="1:2" x14ac:dyDescent="0.25">
      <c r="A56" s="1">
        <v>5.625</v>
      </c>
      <c r="B56" s="1">
        <v>5094.47164633579</v>
      </c>
    </row>
    <row r="57" spans="1:2" x14ac:dyDescent="0.25">
      <c r="A57" s="1">
        <v>5.75</v>
      </c>
      <c r="B57" s="1">
        <v>5107.0074167385501</v>
      </c>
    </row>
    <row r="58" spans="1:2" x14ac:dyDescent="0.25">
      <c r="A58" s="1">
        <v>5.875</v>
      </c>
      <c r="B58" s="1">
        <v>5114.6451605204802</v>
      </c>
    </row>
    <row r="59" spans="1:2" x14ac:dyDescent="0.25">
      <c r="A59" s="1">
        <v>6</v>
      </c>
      <c r="B59" s="1">
        <v>5102.1630115796697</v>
      </c>
    </row>
    <row r="60" spans="1:2" x14ac:dyDescent="0.25">
      <c r="A60" s="1">
        <v>6.125</v>
      </c>
      <c r="B60" s="1">
        <v>5089.0614371965303</v>
      </c>
    </row>
    <row r="61" spans="1:2" x14ac:dyDescent="0.25">
      <c r="A61" s="1">
        <v>6.25</v>
      </c>
      <c r="B61" s="1">
        <v>5070.8503626821503</v>
      </c>
    </row>
    <row r="62" spans="1:2" x14ac:dyDescent="0.25">
      <c r="A62" s="1">
        <v>6.375</v>
      </c>
      <c r="B62" s="1">
        <v>5067.8505448030501</v>
      </c>
    </row>
    <row r="63" spans="1:2" x14ac:dyDescent="0.25">
      <c r="A63" s="1">
        <v>6.5</v>
      </c>
      <c r="B63" s="1">
        <v>5079.6644999955597</v>
      </c>
    </row>
    <row r="64" spans="1:2" x14ac:dyDescent="0.25">
      <c r="A64" s="1">
        <v>6.625</v>
      </c>
      <c r="B64" s="1">
        <v>5104.1767760368102</v>
      </c>
    </row>
    <row r="65" spans="1:2" x14ac:dyDescent="0.25">
      <c r="A65" s="1">
        <v>6.75</v>
      </c>
      <c r="B65" s="1">
        <v>5109.8312051483399</v>
      </c>
    </row>
    <row r="66" spans="1:2" x14ac:dyDescent="0.25">
      <c r="A66" s="1">
        <v>6.875</v>
      </c>
      <c r="B66" s="1">
        <v>5129.7688479755698</v>
      </c>
    </row>
    <row r="67" spans="1:2" x14ac:dyDescent="0.25">
      <c r="A67" s="1">
        <v>7</v>
      </c>
      <c r="B67" s="1">
        <v>5047.7280553807104</v>
      </c>
    </row>
    <row r="68" spans="1:2" x14ac:dyDescent="0.25">
      <c r="A68" s="1">
        <v>7.125</v>
      </c>
      <c r="B68" s="1">
        <v>5059.5954858170899</v>
      </c>
    </row>
    <row r="69" spans="1:2" x14ac:dyDescent="0.25">
      <c r="A69" s="1">
        <v>7.25</v>
      </c>
      <c r="B69" s="1">
        <v>5009.2830763082402</v>
      </c>
    </row>
    <row r="70" spans="1:2" x14ac:dyDescent="0.25">
      <c r="A70" s="1">
        <v>7.375</v>
      </c>
      <c r="B70" s="1">
        <v>4949.3121151285904</v>
      </c>
    </row>
    <row r="71" spans="1:2" x14ac:dyDescent="0.25">
      <c r="A71" s="1">
        <v>7.5</v>
      </c>
      <c r="B71" s="1">
        <v>4933.6371515226101</v>
      </c>
    </row>
    <row r="72" spans="1:2" x14ac:dyDescent="0.25">
      <c r="A72" s="1">
        <v>7.625</v>
      </c>
      <c r="B72" s="1">
        <v>4933.0157156443402</v>
      </c>
    </row>
    <row r="73" spans="1:2" x14ac:dyDescent="0.25">
      <c r="A73" s="1">
        <v>7.75</v>
      </c>
      <c r="B73" s="1">
        <v>4897.8161257533102</v>
      </c>
    </row>
    <row r="74" spans="1:2" x14ac:dyDescent="0.25">
      <c r="A74" s="1">
        <v>7.875</v>
      </c>
      <c r="B74" s="1">
        <v>4903.2984077014698</v>
      </c>
    </row>
    <row r="75" spans="1:2" x14ac:dyDescent="0.25">
      <c r="A75" s="1">
        <v>8</v>
      </c>
      <c r="B75" s="1">
        <v>4871.7212859091396</v>
      </c>
    </row>
    <row r="76" spans="1:2" x14ac:dyDescent="0.25">
      <c r="A76" s="1">
        <v>8.125</v>
      </c>
      <c r="B76" s="1">
        <v>4872.4702086561801</v>
      </c>
    </row>
    <row r="77" spans="1:2" x14ac:dyDescent="0.25">
      <c r="A77" s="1">
        <v>8.25</v>
      </c>
      <c r="B77" s="1">
        <v>4850.6376732222097</v>
      </c>
    </row>
    <row r="78" spans="1:2" x14ac:dyDescent="0.25">
      <c r="A78" s="1">
        <v>8.375</v>
      </c>
      <c r="B78" s="1">
        <v>4873.8695785940399</v>
      </c>
    </row>
    <row r="79" spans="1:2" x14ac:dyDescent="0.25">
      <c r="A79" s="1">
        <v>8.5</v>
      </c>
      <c r="B79" s="1">
        <v>4890.0052728970104</v>
      </c>
    </row>
    <row r="80" spans="1:2" x14ac:dyDescent="0.25">
      <c r="A80" s="1">
        <v>8.625</v>
      </c>
      <c r="B80" s="1">
        <v>4823.9584490365096</v>
      </c>
    </row>
    <row r="81" spans="1:2" x14ac:dyDescent="0.25">
      <c r="A81" s="1">
        <v>8.75</v>
      </c>
      <c r="B81" s="1">
        <v>4845.9314977017802</v>
      </c>
    </row>
    <row r="82" spans="1:2" x14ac:dyDescent="0.25">
      <c r="A82" s="1">
        <v>8.875</v>
      </c>
      <c r="B82" s="1">
        <v>4797.4563587562998</v>
      </c>
    </row>
    <row r="83" spans="1:2" x14ac:dyDescent="0.25">
      <c r="A83" s="1">
        <v>9</v>
      </c>
      <c r="B83" s="1">
        <v>4807.4367329781398</v>
      </c>
    </row>
    <row r="84" spans="1:2" x14ac:dyDescent="0.25">
      <c r="A84" s="1">
        <v>9.125</v>
      </c>
      <c r="B84" s="1">
        <v>4764.86611148679</v>
      </c>
    </row>
    <row r="85" spans="1:2" x14ac:dyDescent="0.25">
      <c r="A85" s="1">
        <v>9.25</v>
      </c>
      <c r="B85" s="1">
        <v>4640.1124374792498</v>
      </c>
    </row>
    <row r="86" spans="1:2" x14ac:dyDescent="0.25">
      <c r="A86" s="1">
        <v>9.375</v>
      </c>
      <c r="B86" s="1">
        <v>4407.0565621341402</v>
      </c>
    </row>
    <row r="87" spans="1:2" x14ac:dyDescent="0.25">
      <c r="A87" s="1">
        <v>9.5</v>
      </c>
      <c r="B87" s="1">
        <v>4290.3908403526902</v>
      </c>
    </row>
    <row r="88" spans="1:2" x14ac:dyDescent="0.25">
      <c r="A88" s="1">
        <v>9.625</v>
      </c>
      <c r="B88" s="1">
        <v>4220.8502542614997</v>
      </c>
    </row>
    <row r="89" spans="1:2" x14ac:dyDescent="0.25">
      <c r="A89" s="1">
        <v>9.75</v>
      </c>
      <c r="B89" s="1">
        <v>4216.8730826160499</v>
      </c>
    </row>
    <row r="90" spans="1:2" x14ac:dyDescent="0.25">
      <c r="A90" s="1">
        <v>9.875</v>
      </c>
      <c r="B90" s="1">
        <v>4192.5284168419703</v>
      </c>
    </row>
    <row r="91" spans="1:2" x14ac:dyDescent="0.25">
      <c r="A91" s="1">
        <v>10</v>
      </c>
      <c r="B91" s="1">
        <v>4175.65751478517</v>
      </c>
    </row>
    <row r="92" spans="1:2" x14ac:dyDescent="0.25">
      <c r="A92" s="1">
        <v>10.125</v>
      </c>
      <c r="B92" s="1">
        <v>4168.7461327646197</v>
      </c>
    </row>
    <row r="93" spans="1:2" x14ac:dyDescent="0.25">
      <c r="A93" s="1">
        <v>10.25</v>
      </c>
      <c r="B93" s="1">
        <v>4023.3828254208702</v>
      </c>
    </row>
    <row r="94" spans="1:2" x14ac:dyDescent="0.25">
      <c r="A94" s="1">
        <v>10.375</v>
      </c>
      <c r="B94" s="1">
        <v>4023.7014522282602</v>
      </c>
    </row>
    <row r="95" spans="1:2" x14ac:dyDescent="0.25">
      <c r="A95" s="1">
        <v>10.5</v>
      </c>
      <c r="B95" s="1">
        <v>4030.10037485161</v>
      </c>
    </row>
    <row r="96" spans="1:2" x14ac:dyDescent="0.25">
      <c r="A96" s="1">
        <v>10.625</v>
      </c>
      <c r="B96" s="1">
        <v>4055.0319318602901</v>
      </c>
    </row>
    <row r="97" spans="1:2" x14ac:dyDescent="0.25">
      <c r="A97" s="1">
        <v>10.75</v>
      </c>
      <c r="B97" s="1">
        <v>4058.5382535612298</v>
      </c>
    </row>
    <row r="98" spans="1:2" x14ac:dyDescent="0.25">
      <c r="A98" s="1">
        <v>10.875</v>
      </c>
      <c r="B98" s="1">
        <v>4041.4230160737802</v>
      </c>
    </row>
    <row r="99" spans="1:2" x14ac:dyDescent="0.25">
      <c r="A99" s="1">
        <v>11</v>
      </c>
      <c r="B99" s="1">
        <v>4051.74959536082</v>
      </c>
    </row>
    <row r="100" spans="1:2" x14ac:dyDescent="0.25">
      <c r="A100" s="1">
        <v>11.125</v>
      </c>
      <c r="B100" s="1">
        <v>4140.2421899763103</v>
      </c>
    </row>
    <row r="101" spans="1:2" x14ac:dyDescent="0.25">
      <c r="A101" s="1">
        <v>11.25</v>
      </c>
      <c r="B101" s="1">
        <v>4099.77480441434</v>
      </c>
    </row>
    <row r="102" spans="1:2" x14ac:dyDescent="0.25">
      <c r="A102" s="1">
        <v>11.375</v>
      </c>
      <c r="B102" s="1">
        <v>4070.0029263668298</v>
      </c>
    </row>
    <row r="103" spans="1:2" x14ac:dyDescent="0.25">
      <c r="A103" s="1">
        <v>11.5</v>
      </c>
      <c r="B103" s="1">
        <v>4078.9206244766301</v>
      </c>
    </row>
    <row r="104" spans="1:2" x14ac:dyDescent="0.25">
      <c r="A104" s="1">
        <v>11.625</v>
      </c>
      <c r="B104" s="1">
        <v>4104.48815276401</v>
      </c>
    </row>
    <row r="105" spans="1:2" x14ac:dyDescent="0.25">
      <c r="A105" s="1">
        <v>11.75</v>
      </c>
      <c r="B105" s="1">
        <v>4153.0108975529602</v>
      </c>
    </row>
    <row r="106" spans="1:2" x14ac:dyDescent="0.25">
      <c r="A106" s="1">
        <v>11.875</v>
      </c>
      <c r="B106" s="1">
        <v>4170.8757836998602</v>
      </c>
    </row>
    <row r="107" spans="1:2" x14ac:dyDescent="0.25">
      <c r="A107" s="1">
        <v>12</v>
      </c>
      <c r="B107" s="1">
        <v>4176.7701713075503</v>
      </c>
    </row>
    <row r="108" spans="1:2" x14ac:dyDescent="0.25">
      <c r="A108" s="1">
        <v>12.125</v>
      </c>
      <c r="B108" s="1">
        <v>4189.9477868743397</v>
      </c>
    </row>
    <row r="109" spans="1:2" x14ac:dyDescent="0.25">
      <c r="A109" s="1">
        <v>12.25</v>
      </c>
      <c r="B109" s="1">
        <v>4217.1087549316098</v>
      </c>
    </row>
    <row r="110" spans="1:2" x14ac:dyDescent="0.25">
      <c r="A110" s="1">
        <v>12.375</v>
      </c>
      <c r="B110" s="1">
        <v>4273.7797755425099</v>
      </c>
    </row>
    <row r="111" spans="1:2" x14ac:dyDescent="0.25">
      <c r="A111" s="1">
        <v>12.5</v>
      </c>
      <c r="B111" s="1">
        <v>4364.2301618900101</v>
      </c>
    </row>
    <row r="112" spans="1:2" x14ac:dyDescent="0.25">
      <c r="A112" s="1">
        <v>12.625</v>
      </c>
      <c r="B112" s="1">
        <v>4330.2168332343699</v>
      </c>
    </row>
    <row r="113" spans="1:2" x14ac:dyDescent="0.25">
      <c r="A113" s="1">
        <v>12.75</v>
      </c>
      <c r="B113" s="1">
        <v>4328.3891408734298</v>
      </c>
    </row>
    <row r="114" spans="1:2" x14ac:dyDescent="0.25">
      <c r="A114" s="1">
        <v>12.875</v>
      </c>
      <c r="B114" s="1">
        <v>4334.9842743189802</v>
      </c>
    </row>
    <row r="115" spans="1:2" x14ac:dyDescent="0.25">
      <c r="A115" s="1">
        <v>13</v>
      </c>
      <c r="B115" s="1">
        <v>4347.1408822467502</v>
      </c>
    </row>
    <row r="116" spans="1:2" x14ac:dyDescent="0.25">
      <c r="A116" s="1">
        <v>13.125</v>
      </c>
      <c r="B116" s="1">
        <v>4312.2497851726503</v>
      </c>
    </row>
    <row r="117" spans="1:2" x14ac:dyDescent="0.25">
      <c r="A117" s="1">
        <v>13.25</v>
      </c>
      <c r="B117" s="1">
        <v>4318.7902141239701</v>
      </c>
    </row>
    <row r="118" spans="1:2" x14ac:dyDescent="0.25">
      <c r="A118" s="1">
        <v>13.375</v>
      </c>
      <c r="B118" s="1">
        <v>4290.1400759037197</v>
      </c>
    </row>
    <row r="119" spans="1:2" x14ac:dyDescent="0.25">
      <c r="A119" s="1">
        <v>13.5</v>
      </c>
      <c r="B119" s="1">
        <v>4267.1036290483098</v>
      </c>
    </row>
    <row r="120" spans="1:2" x14ac:dyDescent="0.25">
      <c r="A120" s="1">
        <v>13.625</v>
      </c>
      <c r="B120" s="1">
        <v>4259.3436946375396</v>
      </c>
    </row>
    <row r="121" spans="1:2" x14ac:dyDescent="0.25">
      <c r="A121" s="1">
        <v>13.75</v>
      </c>
      <c r="B121" s="1">
        <v>4248.7193920255804</v>
      </c>
    </row>
    <row r="122" spans="1:2" x14ac:dyDescent="0.25">
      <c r="A122" s="1">
        <v>13.875</v>
      </c>
      <c r="B122" s="1">
        <v>4250.5436889233797</v>
      </c>
    </row>
    <row r="123" spans="1:2" x14ac:dyDescent="0.25">
      <c r="A123" s="1">
        <v>14</v>
      </c>
      <c r="B123" s="1">
        <v>4241.9920103129598</v>
      </c>
    </row>
    <row r="124" spans="1:2" x14ac:dyDescent="0.25">
      <c r="A124" s="1">
        <v>14.125</v>
      </c>
      <c r="B124" s="1">
        <v>4231.9446827587399</v>
      </c>
    </row>
    <row r="125" spans="1:2" x14ac:dyDescent="0.25">
      <c r="A125" s="1">
        <v>14.25</v>
      </c>
      <c r="B125" s="1">
        <v>4240.1636771000303</v>
      </c>
    </row>
    <row r="126" spans="1:2" x14ac:dyDescent="0.25">
      <c r="A126" s="1">
        <v>14.375</v>
      </c>
      <c r="B126" s="1">
        <v>4269.5633194715901</v>
      </c>
    </row>
    <row r="127" spans="1:2" x14ac:dyDescent="0.25">
      <c r="A127" s="1">
        <v>14.5</v>
      </c>
      <c r="B127" s="1">
        <v>4295.34552142339</v>
      </c>
    </row>
    <row r="128" spans="1:2" x14ac:dyDescent="0.25">
      <c r="A128" s="1">
        <v>14.625</v>
      </c>
      <c r="B128" s="1">
        <v>4298.6784865118498</v>
      </c>
    </row>
    <row r="129" spans="1:2" x14ac:dyDescent="0.25">
      <c r="A129" s="1">
        <v>14.75</v>
      </c>
      <c r="B129" s="1">
        <v>4290.2642631279195</v>
      </c>
    </row>
    <row r="130" spans="1:2" x14ac:dyDescent="0.25">
      <c r="A130" s="1">
        <v>14.875</v>
      </c>
      <c r="B130" s="1">
        <v>4299.0023120235501</v>
      </c>
    </row>
    <row r="131" spans="1:2" x14ac:dyDescent="0.25">
      <c r="A131" s="1">
        <v>15</v>
      </c>
      <c r="B131" s="1">
        <v>4432.7673481607499</v>
      </c>
    </row>
    <row r="132" spans="1:2" x14ac:dyDescent="0.25">
      <c r="A132" s="1">
        <v>15.125</v>
      </c>
      <c r="B132" s="1">
        <v>4400.3752044673802</v>
      </c>
    </row>
    <row r="133" spans="1:2" x14ac:dyDescent="0.25">
      <c r="A133" s="1">
        <v>15.25</v>
      </c>
      <c r="B133" s="1">
        <v>4436.1290632012197</v>
      </c>
    </row>
    <row r="134" spans="1:2" x14ac:dyDescent="0.25">
      <c r="A134" s="1">
        <v>15.375</v>
      </c>
      <c r="B134" s="1">
        <v>4493.7920318342804</v>
      </c>
    </row>
    <row r="135" spans="1:2" x14ac:dyDescent="0.25">
      <c r="A135" s="1">
        <v>15.5</v>
      </c>
      <c r="B135" s="1">
        <v>4535.0329377121598</v>
      </c>
    </row>
    <row r="136" spans="1:2" x14ac:dyDescent="0.25">
      <c r="A136" s="1">
        <v>15.625</v>
      </c>
      <c r="B136" s="1">
        <v>4512.6157863916596</v>
      </c>
    </row>
    <row r="137" spans="1:2" x14ac:dyDescent="0.25">
      <c r="A137" s="1">
        <v>15.75</v>
      </c>
      <c r="B137" s="1">
        <v>4563.6883856066497</v>
      </c>
    </row>
    <row r="138" spans="1:2" x14ac:dyDescent="0.25">
      <c r="A138" s="1">
        <v>15.875</v>
      </c>
      <c r="B138" s="1">
        <v>4546.7682550830996</v>
      </c>
    </row>
    <row r="139" spans="1:2" x14ac:dyDescent="0.25">
      <c r="A139" s="1">
        <v>16</v>
      </c>
      <c r="B139" s="1">
        <v>4577.3183211998503</v>
      </c>
    </row>
    <row r="140" spans="1:2" x14ac:dyDescent="0.25">
      <c r="A140" s="1">
        <v>16.125</v>
      </c>
      <c r="B140" s="1">
        <v>4600.3949081207502</v>
      </c>
    </row>
    <row r="141" spans="1:2" x14ac:dyDescent="0.25">
      <c r="A141" s="1">
        <v>16.25</v>
      </c>
      <c r="B141" s="1">
        <v>4606.0283570260399</v>
      </c>
    </row>
    <row r="142" spans="1:2" x14ac:dyDescent="0.25">
      <c r="A142" s="1">
        <v>16.375</v>
      </c>
      <c r="B142" s="1">
        <v>4624.3655097573101</v>
      </c>
    </row>
    <row r="143" spans="1:2" x14ac:dyDescent="0.25">
      <c r="A143" s="1">
        <v>16.5</v>
      </c>
      <c r="B143" s="1">
        <v>4584.8903438277202</v>
      </c>
    </row>
    <row r="144" spans="1:2" x14ac:dyDescent="0.25">
      <c r="A144" s="1">
        <v>16.625</v>
      </c>
      <c r="B144" s="1">
        <v>4569.5393223519204</v>
      </c>
    </row>
    <row r="145" spans="1:2" x14ac:dyDescent="0.25">
      <c r="A145" s="1">
        <v>16.75</v>
      </c>
      <c r="B145" s="1">
        <v>4588.0578836485702</v>
      </c>
    </row>
    <row r="146" spans="1:2" x14ac:dyDescent="0.25">
      <c r="A146" s="1">
        <v>16.875</v>
      </c>
      <c r="B146" s="1">
        <v>4563.8146816375502</v>
      </c>
    </row>
    <row r="147" spans="1:2" x14ac:dyDescent="0.25">
      <c r="A147" s="1">
        <v>17</v>
      </c>
      <c r="B147" s="1">
        <v>4592.5859540704796</v>
      </c>
    </row>
    <row r="148" spans="1:2" x14ac:dyDescent="0.25">
      <c r="A148" s="1">
        <v>17.125</v>
      </c>
      <c r="B148" s="1">
        <v>4606.7783878694399</v>
      </c>
    </row>
    <row r="149" spans="1:2" x14ac:dyDescent="0.25">
      <c r="A149" s="1">
        <v>17.25</v>
      </c>
      <c r="B149" s="1">
        <v>4609.6952043173997</v>
      </c>
    </row>
    <row r="150" spans="1:2" x14ac:dyDescent="0.25">
      <c r="A150" s="1">
        <v>17.375</v>
      </c>
      <c r="B150" s="1">
        <v>4615.2980749520202</v>
      </c>
    </row>
    <row r="151" spans="1:2" x14ac:dyDescent="0.25">
      <c r="A151" s="1">
        <v>17.5</v>
      </c>
      <c r="B151" s="1">
        <v>4617.61327321721</v>
      </c>
    </row>
    <row r="152" spans="1:2" x14ac:dyDescent="0.25">
      <c r="A152" s="1">
        <v>17.625</v>
      </c>
      <c r="B152" s="1">
        <v>4580.5979507450202</v>
      </c>
    </row>
    <row r="153" spans="1:2" x14ac:dyDescent="0.25">
      <c r="A153" s="1">
        <v>17.75</v>
      </c>
      <c r="B153" s="1">
        <v>4535.5730229567198</v>
      </c>
    </row>
    <row r="154" spans="1:2" x14ac:dyDescent="0.25">
      <c r="A154" s="1">
        <v>17.875</v>
      </c>
      <c r="B154" s="1">
        <v>4490.1627920450301</v>
      </c>
    </row>
    <row r="155" spans="1:2" x14ac:dyDescent="0.25">
      <c r="A155" s="1">
        <v>18</v>
      </c>
      <c r="B155" s="1">
        <v>4465.81582650173</v>
      </c>
    </row>
    <row r="156" spans="1:2" x14ac:dyDescent="0.25">
      <c r="A156" s="1">
        <v>18.125</v>
      </c>
      <c r="B156" s="1">
        <v>4449.0102594023101</v>
      </c>
    </row>
    <row r="157" spans="1:2" x14ac:dyDescent="0.25">
      <c r="A157" s="1">
        <v>18.25</v>
      </c>
      <c r="B157" s="1">
        <v>4445.7934777107803</v>
      </c>
    </row>
    <row r="158" spans="1:2" x14ac:dyDescent="0.25">
      <c r="A158" s="1">
        <v>18.375</v>
      </c>
      <c r="B158" s="1">
        <v>4397.1793113060703</v>
      </c>
    </row>
    <row r="159" spans="1:2" x14ac:dyDescent="0.25">
      <c r="A159" s="1">
        <v>18.5</v>
      </c>
      <c r="B159" s="1">
        <v>4328.6859456148104</v>
      </c>
    </row>
    <row r="160" spans="1:2" x14ac:dyDescent="0.25">
      <c r="A160" s="1">
        <v>18.625</v>
      </c>
      <c r="B160" s="1">
        <v>4316.8185407041601</v>
      </c>
    </row>
    <row r="161" spans="1:2" x14ac:dyDescent="0.25">
      <c r="A161" s="1">
        <v>18.75</v>
      </c>
      <c r="B161" s="1">
        <v>4287.1440758313802</v>
      </c>
    </row>
    <row r="162" spans="1:2" x14ac:dyDescent="0.25">
      <c r="A162" s="1">
        <v>18.875</v>
      </c>
      <c r="B162" s="1">
        <v>4293.8839359597596</v>
      </c>
    </row>
    <row r="163" spans="1:2" x14ac:dyDescent="0.25">
      <c r="A163" s="1">
        <v>19</v>
      </c>
      <c r="B163" s="1">
        <v>4285.6988945662697</v>
      </c>
    </row>
    <row r="164" spans="1:2" x14ac:dyDescent="0.25">
      <c r="A164" s="1">
        <v>19.125</v>
      </c>
      <c r="B164" s="1">
        <v>4274.8732959553399</v>
      </c>
    </row>
    <row r="165" spans="1:2" x14ac:dyDescent="0.25">
      <c r="A165" s="1">
        <v>19.25</v>
      </c>
      <c r="B165" s="1">
        <v>4309.6834151139301</v>
      </c>
    </row>
    <row r="166" spans="1:2" x14ac:dyDescent="0.25">
      <c r="A166" s="1">
        <v>19.375</v>
      </c>
      <c r="B166" s="1">
        <v>4330.2232381525</v>
      </c>
    </row>
    <row r="167" spans="1:2" x14ac:dyDescent="0.25">
      <c r="A167" s="1">
        <v>19.5</v>
      </c>
      <c r="B167" s="1">
        <v>4387.0354808744796</v>
      </c>
    </row>
    <row r="168" spans="1:2" x14ac:dyDescent="0.25">
      <c r="A168" s="1">
        <v>19.625</v>
      </c>
      <c r="B168" s="1">
        <v>4377.4674713855302</v>
      </c>
    </row>
    <row r="169" spans="1:2" x14ac:dyDescent="0.25">
      <c r="A169" s="1">
        <v>19.75</v>
      </c>
      <c r="B169" s="1">
        <v>4409.5512223803098</v>
      </c>
    </row>
    <row r="170" spans="1:2" x14ac:dyDescent="0.25">
      <c r="A170" s="1">
        <v>19.875</v>
      </c>
      <c r="B170" s="1">
        <v>4485.7601421835097</v>
      </c>
    </row>
    <row r="171" spans="1:2" x14ac:dyDescent="0.25">
      <c r="A171" s="1">
        <v>20</v>
      </c>
      <c r="B171" s="1">
        <v>4516.8380394157102</v>
      </c>
    </row>
    <row r="172" spans="1:2" x14ac:dyDescent="0.25">
      <c r="A172" s="1">
        <v>20.125</v>
      </c>
      <c r="B172" s="1">
        <v>4531.85958009978</v>
      </c>
    </row>
    <row r="173" spans="1:2" x14ac:dyDescent="0.25">
      <c r="A173" s="1">
        <v>20.25</v>
      </c>
      <c r="B173" s="1">
        <v>4584.3472745365098</v>
      </c>
    </row>
    <row r="174" spans="1:2" x14ac:dyDescent="0.25">
      <c r="A174" s="1">
        <v>20.375</v>
      </c>
      <c r="B174" s="1">
        <v>4650.4717670218197</v>
      </c>
    </row>
    <row r="175" spans="1:2" x14ac:dyDescent="0.25">
      <c r="A175" s="1">
        <v>20.5</v>
      </c>
      <c r="B175" s="1">
        <v>4693.3009039438302</v>
      </c>
    </row>
    <row r="176" spans="1:2" x14ac:dyDescent="0.25">
      <c r="A176" s="1">
        <v>20.625</v>
      </c>
      <c r="B176" s="1">
        <v>4731.1614039650003</v>
      </c>
    </row>
    <row r="177" spans="1:2" x14ac:dyDescent="0.25">
      <c r="A177" s="1">
        <v>20.75</v>
      </c>
      <c r="B177" s="1">
        <v>4727.4923346589503</v>
      </c>
    </row>
    <row r="178" spans="1:2" x14ac:dyDescent="0.25">
      <c r="A178" s="1">
        <v>20.875</v>
      </c>
      <c r="B178" s="1">
        <v>4721.3514439922901</v>
      </c>
    </row>
    <row r="179" spans="1:2" x14ac:dyDescent="0.25">
      <c r="A179" s="1">
        <v>21</v>
      </c>
      <c r="B179" s="1">
        <v>4692.7897545325995</v>
      </c>
    </row>
    <row r="180" spans="1:2" x14ac:dyDescent="0.25">
      <c r="A180" s="1">
        <v>21.125</v>
      </c>
      <c r="B180" s="1">
        <v>4678.1616456299698</v>
      </c>
    </row>
    <row r="181" spans="1:2" x14ac:dyDescent="0.25">
      <c r="A181" s="1">
        <v>21.25</v>
      </c>
      <c r="B181" s="1">
        <v>4668.8625771853804</v>
      </c>
    </row>
    <row r="182" spans="1:2" x14ac:dyDescent="0.25">
      <c r="A182" s="1">
        <v>21.375</v>
      </c>
      <c r="B182" s="1">
        <v>4643.2586171471003</v>
      </c>
    </row>
    <row r="183" spans="1:2" x14ac:dyDescent="0.25">
      <c r="A183" s="1">
        <v>21.5</v>
      </c>
      <c r="B183" s="1">
        <v>4669.2770457521701</v>
      </c>
    </row>
    <row r="184" spans="1:2" x14ac:dyDescent="0.25">
      <c r="A184" s="1">
        <v>21.625</v>
      </c>
      <c r="B184" s="1">
        <v>4653.80198469686</v>
      </c>
    </row>
    <row r="185" spans="1:2" x14ac:dyDescent="0.25">
      <c r="A185" s="1">
        <v>21.75</v>
      </c>
      <c r="B185" s="1">
        <v>4670.7553333028</v>
      </c>
    </row>
    <row r="186" spans="1:2" x14ac:dyDescent="0.25">
      <c r="A186" s="1">
        <v>21.875</v>
      </c>
      <c r="B186" s="1">
        <v>4696.3068727677701</v>
      </c>
    </row>
    <row r="187" spans="1:2" x14ac:dyDescent="0.25">
      <c r="A187" s="1">
        <v>22</v>
      </c>
      <c r="B187" s="1">
        <v>4697.0880168903504</v>
      </c>
    </row>
    <row r="188" spans="1:2" x14ac:dyDescent="0.25">
      <c r="A188" s="1">
        <v>22.125</v>
      </c>
      <c r="B188" s="1">
        <v>4700.69498103767</v>
      </c>
    </row>
    <row r="189" spans="1:2" x14ac:dyDescent="0.25">
      <c r="A189" s="1">
        <v>22.25</v>
      </c>
      <c r="B189" s="1">
        <v>4693.3151247301203</v>
      </c>
    </row>
    <row r="190" spans="1:2" x14ac:dyDescent="0.25">
      <c r="A190" s="1">
        <v>22.375</v>
      </c>
      <c r="B190" s="1">
        <v>4670.8878295264403</v>
      </c>
    </row>
    <row r="191" spans="1:2" x14ac:dyDescent="0.25">
      <c r="A191" s="1">
        <v>22.5</v>
      </c>
      <c r="B191" s="1">
        <v>4660.5892927164796</v>
      </c>
    </row>
    <row r="192" spans="1:2" x14ac:dyDescent="0.25">
      <c r="A192" s="1">
        <v>22.625</v>
      </c>
      <c r="B192" s="1">
        <v>4669.9849313088298</v>
      </c>
    </row>
    <row r="193" spans="1:2" x14ac:dyDescent="0.25">
      <c r="A193" s="1">
        <v>22.75</v>
      </c>
      <c r="B193" s="1">
        <v>4628.6315065282497</v>
      </c>
    </row>
    <row r="194" spans="1:2" x14ac:dyDescent="0.25">
      <c r="A194" s="1">
        <v>22.875</v>
      </c>
      <c r="B194" s="1">
        <v>4601.58788086615</v>
      </c>
    </row>
    <row r="195" spans="1:2" x14ac:dyDescent="0.25">
      <c r="A195" s="1">
        <v>23</v>
      </c>
      <c r="B195" s="1">
        <v>4589.0550409937896</v>
      </c>
    </row>
    <row r="196" spans="1:2" x14ac:dyDescent="0.25">
      <c r="A196" s="1">
        <v>23.125</v>
      </c>
      <c r="B196" s="1">
        <v>4568.5034244694598</v>
      </c>
    </row>
    <row r="197" spans="1:2" x14ac:dyDescent="0.25">
      <c r="A197" s="1">
        <v>23.25</v>
      </c>
      <c r="B197" s="1">
        <v>4575.7868790817902</v>
      </c>
    </row>
    <row r="198" spans="1:2" x14ac:dyDescent="0.25">
      <c r="A198" s="1">
        <v>23.375</v>
      </c>
      <c r="B198" s="1">
        <v>4613.6517598704604</v>
      </c>
    </row>
    <row r="199" spans="1:2" x14ac:dyDescent="0.25">
      <c r="A199" s="1">
        <v>23.5</v>
      </c>
      <c r="B199" s="1">
        <v>4644.9192935131196</v>
      </c>
    </row>
    <row r="200" spans="1:2" x14ac:dyDescent="0.25">
      <c r="A200" s="1">
        <v>23.625</v>
      </c>
      <c r="B200" s="1">
        <v>4646.8060301297301</v>
      </c>
    </row>
    <row r="201" spans="1:2" x14ac:dyDescent="0.25">
      <c r="A201" s="1">
        <v>23.75</v>
      </c>
      <c r="B201" s="1">
        <v>4653.61734983528</v>
      </c>
    </row>
    <row r="202" spans="1:2" x14ac:dyDescent="0.25">
      <c r="A202" s="1">
        <v>23.875</v>
      </c>
      <c r="B202" s="1">
        <v>4649.2001725781702</v>
      </c>
    </row>
    <row r="203" spans="1:2" x14ac:dyDescent="0.25">
      <c r="A203" s="1">
        <v>24</v>
      </c>
      <c r="B203" s="1">
        <v>4656.7986249332698</v>
      </c>
    </row>
    <row r="204" spans="1:2" x14ac:dyDescent="0.25">
      <c r="A204" s="1">
        <v>24.125</v>
      </c>
      <c r="B204" s="1">
        <v>4650.40197497182</v>
      </c>
    </row>
    <row r="205" spans="1:2" x14ac:dyDescent="0.25">
      <c r="A205" s="1">
        <v>24.25</v>
      </c>
      <c r="B205" s="1">
        <v>4637.9368482110403</v>
      </c>
    </row>
    <row r="206" spans="1:2" x14ac:dyDescent="0.25">
      <c r="A206" s="1">
        <v>24.375</v>
      </c>
      <c r="B206" s="1">
        <v>4613.3429539054296</v>
      </c>
    </row>
    <row r="207" spans="1:2" x14ac:dyDescent="0.25">
      <c r="A207" s="1">
        <v>24.5</v>
      </c>
      <c r="B207" s="1">
        <v>4598.6388895582504</v>
      </c>
    </row>
    <row r="208" spans="1:2" x14ac:dyDescent="0.25">
      <c r="A208" s="1">
        <v>24.625</v>
      </c>
      <c r="B208" s="1">
        <v>4564.3087575134396</v>
      </c>
    </row>
    <row r="209" spans="1:2" x14ac:dyDescent="0.25">
      <c r="A209" s="1">
        <v>24.75</v>
      </c>
      <c r="B209" s="1">
        <v>4568.05005822572</v>
      </c>
    </row>
    <row r="210" spans="1:2" x14ac:dyDescent="0.25">
      <c r="A210" s="1">
        <v>24.875</v>
      </c>
      <c r="B210" s="1">
        <v>4571.9063506129396</v>
      </c>
    </row>
    <row r="211" spans="1:2" x14ac:dyDescent="0.25">
      <c r="A211" s="1">
        <v>25</v>
      </c>
      <c r="B211" s="1">
        <v>4567.68150455058</v>
      </c>
    </row>
    <row r="212" spans="1:2" x14ac:dyDescent="0.25">
      <c r="A212" s="1">
        <v>25.125</v>
      </c>
      <c r="B212" s="1">
        <v>4614.7293894734603</v>
      </c>
    </row>
    <row r="213" spans="1:2" x14ac:dyDescent="0.25">
      <c r="A213" s="1">
        <v>25.25</v>
      </c>
      <c r="B213" s="1">
        <v>4600.4392246229299</v>
      </c>
    </row>
    <row r="214" spans="1:2" x14ac:dyDescent="0.25">
      <c r="A214" s="1">
        <v>25.375</v>
      </c>
      <c r="B214" s="1">
        <v>4647.0583069468903</v>
      </c>
    </row>
    <row r="215" spans="1:2" x14ac:dyDescent="0.25">
      <c r="A215" s="1">
        <v>25.5</v>
      </c>
      <c r="B215" s="1">
        <v>4638.5018058833602</v>
      </c>
    </row>
    <row r="216" spans="1:2" x14ac:dyDescent="0.25">
      <c r="A216" s="1">
        <v>25.625</v>
      </c>
      <c r="B216" s="1">
        <v>4644.2992846828001</v>
      </c>
    </row>
    <row r="217" spans="1:2" x14ac:dyDescent="0.25">
      <c r="A217" s="1">
        <v>25.75</v>
      </c>
      <c r="B217" s="1">
        <v>4713.7293201032699</v>
      </c>
    </row>
    <row r="218" spans="1:2" x14ac:dyDescent="0.25">
      <c r="A218" s="1">
        <v>25.875</v>
      </c>
      <c r="B218" s="1">
        <v>4691.7901709016396</v>
      </c>
    </row>
    <row r="219" spans="1:2" x14ac:dyDescent="0.25">
      <c r="A219" s="1">
        <v>26</v>
      </c>
      <c r="B219" s="1">
        <v>4697.9093779976401</v>
      </c>
    </row>
    <row r="220" spans="1:2" x14ac:dyDescent="0.25">
      <c r="A220" s="1">
        <v>26.125</v>
      </c>
      <c r="B220" s="1">
        <v>4688.5776091063999</v>
      </c>
    </row>
    <row r="221" spans="1:2" x14ac:dyDescent="0.25">
      <c r="A221" s="1">
        <v>26.25</v>
      </c>
      <c r="B221" s="1">
        <v>4678.12722221684</v>
      </c>
    </row>
    <row r="222" spans="1:2" x14ac:dyDescent="0.25">
      <c r="A222" s="1">
        <v>26.375</v>
      </c>
      <c r="B222" s="1">
        <v>4665.7574156410301</v>
      </c>
    </row>
    <row r="223" spans="1:2" x14ac:dyDescent="0.25">
      <c r="A223" s="1">
        <v>26.5</v>
      </c>
      <c r="B223" s="1">
        <v>4601.9503570402303</v>
      </c>
    </row>
    <row r="224" spans="1:2" x14ac:dyDescent="0.25">
      <c r="A224" s="1">
        <v>26.625</v>
      </c>
      <c r="B224" s="1">
        <v>4606.9183614967296</v>
      </c>
    </row>
    <row r="225" spans="1:2" x14ac:dyDescent="0.25">
      <c r="A225" s="1">
        <v>26.75</v>
      </c>
      <c r="B225" s="1">
        <v>4595.1368759060097</v>
      </c>
    </row>
    <row r="226" spans="1:2" x14ac:dyDescent="0.25">
      <c r="A226" s="1">
        <v>26.875</v>
      </c>
      <c r="B226" s="1">
        <v>4590.2624708781796</v>
      </c>
    </row>
    <row r="227" spans="1:2" x14ac:dyDescent="0.25">
      <c r="A227" s="1">
        <v>27</v>
      </c>
      <c r="B227" s="1">
        <v>4561.1993079850699</v>
      </c>
    </row>
    <row r="228" spans="1:2" x14ac:dyDescent="0.25">
      <c r="A228" s="1">
        <v>27.125</v>
      </c>
      <c r="B228" s="1">
        <v>4516.0537751229504</v>
      </c>
    </row>
    <row r="229" spans="1:2" x14ac:dyDescent="0.25">
      <c r="A229" s="1">
        <v>27.25</v>
      </c>
      <c r="B229" s="1">
        <v>4463.8345895518096</v>
      </c>
    </row>
    <row r="230" spans="1:2" x14ac:dyDescent="0.25">
      <c r="A230" s="1">
        <v>27.375</v>
      </c>
      <c r="B230" s="1">
        <v>4488.0423737421097</v>
      </c>
    </row>
    <row r="231" spans="1:2" x14ac:dyDescent="0.25">
      <c r="A231" s="1">
        <v>27.5</v>
      </c>
      <c r="B231" s="1">
        <v>4519.4190494636596</v>
      </c>
    </row>
    <row r="232" spans="1:2" x14ac:dyDescent="0.25">
      <c r="A232" s="1">
        <v>27.625</v>
      </c>
      <c r="B232" s="1">
        <v>4517.1923579691602</v>
      </c>
    </row>
    <row r="233" spans="1:2" x14ac:dyDescent="0.25">
      <c r="A233" s="1">
        <v>27.75</v>
      </c>
      <c r="B233" s="1">
        <v>4511.86880313033</v>
      </c>
    </row>
    <row r="234" spans="1:2" x14ac:dyDescent="0.25">
      <c r="A234" s="1">
        <v>27.875</v>
      </c>
      <c r="B234" s="1">
        <v>4509.9936578053002</v>
      </c>
    </row>
    <row r="235" spans="1:2" x14ac:dyDescent="0.25">
      <c r="A235" s="1">
        <v>28</v>
      </c>
      <c r="B235" s="1">
        <v>4517.5735120793197</v>
      </c>
    </row>
    <row r="236" spans="1:2" x14ac:dyDescent="0.25">
      <c r="A236" s="1">
        <v>28.125</v>
      </c>
      <c r="B236" s="1">
        <v>4535.5534993826204</v>
      </c>
    </row>
    <row r="237" spans="1:2" x14ac:dyDescent="0.25">
      <c r="A237" s="1">
        <v>28.25</v>
      </c>
      <c r="B237" s="1">
        <v>4581.6693330452599</v>
      </c>
    </row>
    <row r="238" spans="1:2" x14ac:dyDescent="0.25">
      <c r="A238" s="1">
        <v>28.375</v>
      </c>
      <c r="B238" s="1">
        <v>4595.6212915937604</v>
      </c>
    </row>
    <row r="239" spans="1:2" x14ac:dyDescent="0.25">
      <c r="A239" s="1">
        <v>28.5</v>
      </c>
      <c r="B239" s="1">
        <v>4568.9106450250802</v>
      </c>
    </row>
    <row r="240" spans="1:2" x14ac:dyDescent="0.25">
      <c r="A240" s="1">
        <v>28.625</v>
      </c>
      <c r="B240" s="1">
        <v>4573.7890923913101</v>
      </c>
    </row>
    <row r="241" spans="1:2" x14ac:dyDescent="0.25">
      <c r="A241" s="1">
        <v>28.75</v>
      </c>
      <c r="B241" s="1">
        <v>4598.9328626900997</v>
      </c>
    </row>
    <row r="242" spans="1:2" x14ac:dyDescent="0.25">
      <c r="A242" s="1">
        <v>28.875</v>
      </c>
      <c r="B242" s="1">
        <v>4605.3888006678799</v>
      </c>
    </row>
    <row r="243" spans="1:2" x14ac:dyDescent="0.25">
      <c r="A243" s="1">
        <v>29</v>
      </c>
      <c r="B243" s="1">
        <v>4595.56966343156</v>
      </c>
    </row>
    <row r="244" spans="1:2" x14ac:dyDescent="0.25">
      <c r="A244" s="1">
        <v>29.125</v>
      </c>
      <c r="B244" s="1">
        <v>4617.6002845638204</v>
      </c>
    </row>
    <row r="245" spans="1:2" x14ac:dyDescent="0.25">
      <c r="A245" s="1">
        <v>29.25</v>
      </c>
      <c r="B245" s="1">
        <v>4610.2681521655104</v>
      </c>
    </row>
    <row r="246" spans="1:2" x14ac:dyDescent="0.25">
      <c r="A246" s="1">
        <v>29.375</v>
      </c>
      <c r="B246" s="1">
        <v>4592.4071285498303</v>
      </c>
    </row>
    <row r="247" spans="1:2" x14ac:dyDescent="0.25">
      <c r="A247" s="1">
        <v>29.5</v>
      </c>
      <c r="B247" s="1">
        <v>4596.4621973195999</v>
      </c>
    </row>
    <row r="248" spans="1:2" x14ac:dyDescent="0.25">
      <c r="A248" s="1">
        <v>29.625</v>
      </c>
      <c r="B248" s="1">
        <v>4590.0773769056896</v>
      </c>
    </row>
    <row r="249" spans="1:2" x14ac:dyDescent="0.25">
      <c r="A249" s="1">
        <v>29.75</v>
      </c>
      <c r="B249" s="1">
        <v>4626.9024772839302</v>
      </c>
    </row>
    <row r="250" spans="1:2" x14ac:dyDescent="0.25">
      <c r="A250" s="1">
        <v>29.875</v>
      </c>
      <c r="B250" s="1">
        <v>4595.6992646357503</v>
      </c>
    </row>
    <row r="251" spans="1:2" x14ac:dyDescent="0.25">
      <c r="A251" s="1">
        <v>30</v>
      </c>
      <c r="B251" s="1">
        <v>4580.6308875643799</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File Description</vt:lpstr>
      <vt:lpstr>Sample number</vt:lpstr>
      <vt:lpstr>MEAN,MAX,MIN</vt:lpstr>
      <vt:lpstr>STDEV,SE</vt:lpstr>
      <vt:lpstr>ID-04</vt:lpstr>
      <vt:lpstr>ID-22</vt:lpstr>
      <vt:lpstr>ID-23</vt:lpstr>
      <vt:lpstr>ID-25</vt:lpstr>
      <vt:lpstr>ID-41</vt:lpstr>
      <vt:lpstr>ID-51</vt:lpstr>
      <vt:lpstr>ID-52</vt:lpstr>
      <vt:lpstr>ID-64</vt:lpstr>
      <vt:lpstr>ID-66</vt:lpstr>
      <vt:lpstr>ID-74</vt:lpstr>
      <vt:lpstr>ID-77</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2019-07-04T05:35:37Z</dcterms:created>
  <dcterms:modified xsi:type="dcterms:W3CDTF">2020-05-18T22:08:09Z</dcterms:modified>
</cp:coreProperties>
</file>