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6. oral related\Data to be uploaded in Nature\Oral data\Data_CA\"/>
    </mc:Choice>
  </mc:AlternateContent>
  <bookViews>
    <workbookView xWindow="0" yWindow="0" windowWidth="20490" windowHeight="7755"/>
  </bookViews>
  <sheets>
    <sheet name="File Description" sheetId="33" r:id="rId1"/>
    <sheet name="SAMPLE NUMBER" sheetId="35" r:id="rId2"/>
    <sheet name="MEAN,MAX,MIN" sheetId="36" r:id="rId3"/>
    <sheet name="STDEV,SE" sheetId="37" r:id="rId4"/>
    <sheet name="ID-04" sheetId="23" r:id="rId5"/>
    <sheet name="ID-22" sheetId="24" r:id="rId6"/>
    <sheet name="ID-23" sheetId="25" r:id="rId7"/>
    <sheet name="ID-25" sheetId="26" r:id="rId8"/>
    <sheet name="ID-41" sheetId="27" r:id="rId9"/>
    <sheet name="ID-51" sheetId="28" r:id="rId10"/>
    <sheet name="ID-52" sheetId="34" r:id="rId11"/>
    <sheet name="ID-64" sheetId="29" r:id="rId12"/>
    <sheet name="ID-66" sheetId="30" r:id="rId13"/>
    <sheet name="ID-74" sheetId="31" r:id="rId14"/>
    <sheet name="ID-77" sheetId="32" r:id="rId1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36" l="1"/>
  <c r="F253" i="34" l="1"/>
  <c r="F254" i="34" s="1"/>
  <c r="F252" i="34"/>
  <c r="D253" i="28"/>
  <c r="D254" i="28" s="1"/>
  <c r="D252" i="28"/>
  <c r="D253" i="24"/>
  <c r="D254" i="24" s="1"/>
  <c r="D252" i="24"/>
  <c r="D254" i="23"/>
  <c r="D253" i="23"/>
  <c r="D252" i="23"/>
  <c r="J4" i="36"/>
  <c r="H4" i="36"/>
  <c r="B4" i="36"/>
  <c r="F4" i="35"/>
  <c r="E4" i="35"/>
  <c r="D4" i="35"/>
  <c r="C4" i="35"/>
  <c r="B4" i="35"/>
  <c r="A4" i="35"/>
  <c r="K245" i="37" l="1"/>
  <c r="J245" i="37"/>
  <c r="I245" i="37"/>
  <c r="E245" i="37"/>
  <c r="D245" i="37"/>
  <c r="C245" i="37"/>
  <c r="D245" i="36"/>
  <c r="C245" i="36"/>
  <c r="K244" i="37"/>
  <c r="K243" i="37"/>
  <c r="K242" i="37"/>
  <c r="K241" i="37"/>
  <c r="K240" i="37"/>
  <c r="K239" i="37"/>
  <c r="K238" i="37"/>
  <c r="K237" i="37"/>
  <c r="K236" i="37"/>
  <c r="K235" i="37"/>
  <c r="K234" i="37"/>
  <c r="K233" i="37"/>
  <c r="K232" i="37"/>
  <c r="K231" i="37"/>
  <c r="K230" i="37"/>
  <c r="K229" i="37"/>
  <c r="K228" i="37"/>
  <c r="K227" i="37"/>
  <c r="K226" i="37"/>
  <c r="K225" i="37"/>
  <c r="K224" i="37"/>
  <c r="K223" i="37"/>
  <c r="K222" i="37"/>
  <c r="K221" i="37"/>
  <c r="K220" i="37"/>
  <c r="K219" i="37"/>
  <c r="K218" i="37"/>
  <c r="K217" i="37"/>
  <c r="K216" i="37"/>
  <c r="K215" i="37"/>
  <c r="K214" i="37"/>
  <c r="K213" i="37"/>
  <c r="K212" i="37"/>
  <c r="K211" i="37"/>
  <c r="K210" i="37"/>
  <c r="K209" i="37"/>
  <c r="K208" i="37"/>
  <c r="K207" i="37"/>
  <c r="K206" i="37"/>
  <c r="K205" i="37"/>
  <c r="K204" i="37"/>
  <c r="K203" i="37"/>
  <c r="K202" i="37"/>
  <c r="K201" i="37"/>
  <c r="K200" i="37"/>
  <c r="K199" i="37"/>
  <c r="K198" i="37"/>
  <c r="K197" i="37"/>
  <c r="K196" i="37"/>
  <c r="K195" i="37"/>
  <c r="K194" i="37"/>
  <c r="K193" i="37"/>
  <c r="K192" i="37"/>
  <c r="K191" i="37"/>
  <c r="K190" i="37"/>
  <c r="K189" i="37"/>
  <c r="K188" i="37"/>
  <c r="K187" i="37"/>
  <c r="K186" i="37"/>
  <c r="K185" i="37"/>
  <c r="K184" i="37"/>
  <c r="K183" i="37"/>
  <c r="K182" i="37"/>
  <c r="K181" i="37"/>
  <c r="K180" i="37"/>
  <c r="K179" i="37"/>
  <c r="K178" i="37"/>
  <c r="K177" i="37"/>
  <c r="K176" i="37"/>
  <c r="K175" i="37"/>
  <c r="K174" i="37"/>
  <c r="K173" i="37"/>
  <c r="K172" i="37"/>
  <c r="K171" i="37"/>
  <c r="K170" i="37"/>
  <c r="K169" i="37"/>
  <c r="K168" i="37"/>
  <c r="K167" i="37"/>
  <c r="K166" i="37"/>
  <c r="K165" i="37"/>
  <c r="K164" i="37"/>
  <c r="K163" i="37"/>
  <c r="K162" i="37"/>
  <c r="K161" i="37"/>
  <c r="K160" i="37"/>
  <c r="K159" i="37"/>
  <c r="K158" i="37"/>
  <c r="K157" i="37"/>
  <c r="K156" i="37"/>
  <c r="K155" i="37"/>
  <c r="K154" i="37"/>
  <c r="K153" i="37"/>
  <c r="K152" i="37"/>
  <c r="K151" i="37"/>
  <c r="K150" i="37"/>
  <c r="K149" i="37"/>
  <c r="K148" i="37"/>
  <c r="K147" i="37"/>
  <c r="K146" i="37"/>
  <c r="K145" i="37"/>
  <c r="K144" i="37"/>
  <c r="K143" i="37"/>
  <c r="K142" i="37"/>
  <c r="K141" i="37"/>
  <c r="K140" i="37"/>
  <c r="K139" i="37"/>
  <c r="K138" i="37"/>
  <c r="K137" i="37"/>
  <c r="K136" i="37"/>
  <c r="K135" i="37"/>
  <c r="K134" i="37"/>
  <c r="K133" i="37"/>
  <c r="K132" i="37"/>
  <c r="K131" i="37"/>
  <c r="K130" i="37"/>
  <c r="K129" i="37"/>
  <c r="K128" i="37"/>
  <c r="K127" i="37"/>
  <c r="K126" i="37"/>
  <c r="K125" i="37"/>
  <c r="K124" i="37"/>
  <c r="K123" i="37"/>
  <c r="K122" i="37"/>
  <c r="K121" i="37"/>
  <c r="K120" i="37"/>
  <c r="K119" i="37"/>
  <c r="K118" i="37"/>
  <c r="K117" i="37"/>
  <c r="K116" i="37"/>
  <c r="K115" i="37"/>
  <c r="K114" i="37"/>
  <c r="K113" i="37"/>
  <c r="K112" i="37"/>
  <c r="K111" i="37"/>
  <c r="K110" i="37"/>
  <c r="K109" i="37"/>
  <c r="K108" i="37"/>
  <c r="K107" i="37"/>
  <c r="K106" i="37"/>
  <c r="K105" i="37"/>
  <c r="K104" i="37"/>
  <c r="K103" i="37"/>
  <c r="K102" i="37"/>
  <c r="K101" i="37"/>
  <c r="K100" i="37"/>
  <c r="K99" i="37"/>
  <c r="K98" i="37"/>
  <c r="K97" i="37"/>
  <c r="K96" i="37"/>
  <c r="K95" i="37"/>
  <c r="K94" i="37"/>
  <c r="K93" i="37"/>
  <c r="K92" i="37"/>
  <c r="K91" i="37"/>
  <c r="K90" i="37"/>
  <c r="K89" i="37"/>
  <c r="K88" i="37"/>
  <c r="K87" i="37"/>
  <c r="K86" i="37"/>
  <c r="K85" i="37"/>
  <c r="K84" i="37"/>
  <c r="K83" i="37"/>
  <c r="K82" i="37"/>
  <c r="K81" i="37"/>
  <c r="K80" i="37"/>
  <c r="K79" i="37"/>
  <c r="K78" i="37"/>
  <c r="K77" i="37"/>
  <c r="K76" i="37"/>
  <c r="K75" i="37"/>
  <c r="K74" i="37"/>
  <c r="K73" i="37"/>
  <c r="K72" i="37"/>
  <c r="K71" i="37"/>
  <c r="K70" i="37"/>
  <c r="K69" i="37"/>
  <c r="K68" i="37"/>
  <c r="K67" i="37"/>
  <c r="K66" i="37"/>
  <c r="K65" i="37"/>
  <c r="K64" i="37"/>
  <c r="K63" i="37"/>
  <c r="K62" i="37"/>
  <c r="K61" i="37"/>
  <c r="K60" i="37"/>
  <c r="K59" i="37"/>
  <c r="K58" i="37"/>
  <c r="K57" i="37"/>
  <c r="K56" i="37"/>
  <c r="K55" i="37"/>
  <c r="K54" i="37"/>
  <c r="K53" i="37"/>
  <c r="K52" i="37"/>
  <c r="K51" i="37"/>
  <c r="K50" i="37"/>
  <c r="K49" i="37"/>
  <c r="K48" i="37"/>
  <c r="K47" i="37"/>
  <c r="K46" i="37"/>
  <c r="K45" i="37"/>
  <c r="K44" i="37"/>
  <c r="K43" i="37"/>
  <c r="K42" i="37"/>
  <c r="K41" i="37"/>
  <c r="K40" i="37"/>
  <c r="K39" i="37"/>
  <c r="K38" i="37"/>
  <c r="K37" i="37"/>
  <c r="K36" i="37"/>
  <c r="K35" i="37"/>
  <c r="K34" i="37"/>
  <c r="K33" i="37"/>
  <c r="K32" i="37"/>
  <c r="K31" i="37"/>
  <c r="K30" i="37"/>
  <c r="K29" i="37"/>
  <c r="K28" i="37"/>
  <c r="K27" i="37"/>
  <c r="K26" i="37"/>
  <c r="K25" i="37"/>
  <c r="K24" i="37"/>
  <c r="K23" i="37"/>
  <c r="K22" i="37"/>
  <c r="K21" i="37"/>
  <c r="K20" i="37"/>
  <c r="K19" i="37"/>
  <c r="K18" i="37"/>
  <c r="K17" i="37"/>
  <c r="K16" i="37"/>
  <c r="K15" i="37"/>
  <c r="K14" i="37"/>
  <c r="K13" i="37"/>
  <c r="K12" i="37"/>
  <c r="K11" i="37"/>
  <c r="K10" i="37"/>
  <c r="K9" i="37"/>
  <c r="K8" i="37"/>
  <c r="K7" i="37"/>
  <c r="K6" i="37"/>
  <c r="K5" i="37"/>
  <c r="I244" i="37"/>
  <c r="I243" i="37"/>
  <c r="I242" i="37"/>
  <c r="I241" i="37"/>
  <c r="I240" i="37"/>
  <c r="I239" i="37"/>
  <c r="I238" i="37"/>
  <c r="I237" i="37"/>
  <c r="I236" i="37"/>
  <c r="I235" i="37"/>
  <c r="I234" i="37"/>
  <c r="I233" i="37"/>
  <c r="I232" i="37"/>
  <c r="I231" i="37"/>
  <c r="I230" i="37"/>
  <c r="I229" i="37"/>
  <c r="I228" i="37"/>
  <c r="I227" i="37"/>
  <c r="I226" i="37"/>
  <c r="I225" i="37"/>
  <c r="I224" i="37"/>
  <c r="I223" i="37"/>
  <c r="I222" i="37"/>
  <c r="I221" i="37"/>
  <c r="I220" i="37"/>
  <c r="I219" i="37"/>
  <c r="I218" i="37"/>
  <c r="I217" i="37"/>
  <c r="I216" i="37"/>
  <c r="I215" i="37"/>
  <c r="I214" i="37"/>
  <c r="I213" i="37"/>
  <c r="I212" i="37"/>
  <c r="I211" i="37"/>
  <c r="I210" i="37"/>
  <c r="I209" i="37"/>
  <c r="I208" i="37"/>
  <c r="I207" i="37"/>
  <c r="I206" i="37"/>
  <c r="I205" i="37"/>
  <c r="I204" i="37"/>
  <c r="I203" i="37"/>
  <c r="I202" i="37"/>
  <c r="I201" i="37"/>
  <c r="I200" i="37"/>
  <c r="I199" i="37"/>
  <c r="I198" i="37"/>
  <c r="I197" i="37"/>
  <c r="I196" i="37"/>
  <c r="I195" i="37"/>
  <c r="I194" i="37"/>
  <c r="I193" i="37"/>
  <c r="I192" i="37"/>
  <c r="I191" i="37"/>
  <c r="I190" i="37"/>
  <c r="I189" i="37"/>
  <c r="I188" i="37"/>
  <c r="I187" i="37"/>
  <c r="I186" i="37"/>
  <c r="I185" i="37"/>
  <c r="I184" i="37"/>
  <c r="I183" i="37"/>
  <c r="I182" i="37"/>
  <c r="I181" i="37"/>
  <c r="I180" i="37"/>
  <c r="I179" i="37"/>
  <c r="I178" i="37"/>
  <c r="I177" i="37"/>
  <c r="I176" i="37"/>
  <c r="I175" i="37"/>
  <c r="I174" i="37"/>
  <c r="I173" i="37"/>
  <c r="I172" i="37"/>
  <c r="I171" i="37"/>
  <c r="I170" i="37"/>
  <c r="I169" i="37"/>
  <c r="I168" i="37"/>
  <c r="I167" i="37"/>
  <c r="I166" i="37"/>
  <c r="I165" i="37"/>
  <c r="I164" i="37"/>
  <c r="I163" i="37"/>
  <c r="I162" i="37"/>
  <c r="I161" i="37"/>
  <c r="I160" i="37"/>
  <c r="I159" i="37"/>
  <c r="I158" i="37"/>
  <c r="I157" i="37"/>
  <c r="I156" i="37"/>
  <c r="I155" i="37"/>
  <c r="I154" i="37"/>
  <c r="I153" i="37"/>
  <c r="I152" i="37"/>
  <c r="I151" i="37"/>
  <c r="I150" i="37"/>
  <c r="I149" i="37"/>
  <c r="I148" i="37"/>
  <c r="I147" i="37"/>
  <c r="I146" i="37"/>
  <c r="I145" i="37"/>
  <c r="I144" i="37"/>
  <c r="I143" i="37"/>
  <c r="I142" i="37"/>
  <c r="I141" i="37"/>
  <c r="I140" i="37"/>
  <c r="I139" i="37"/>
  <c r="I138" i="37"/>
  <c r="I137" i="37"/>
  <c r="I136" i="37"/>
  <c r="I135" i="37"/>
  <c r="I134" i="37"/>
  <c r="I133" i="37"/>
  <c r="I132" i="37"/>
  <c r="I131" i="37"/>
  <c r="I130" i="37"/>
  <c r="I129" i="37"/>
  <c r="I128" i="37"/>
  <c r="I127" i="37"/>
  <c r="I126" i="37"/>
  <c r="I125" i="37"/>
  <c r="I124" i="37"/>
  <c r="I123" i="37"/>
  <c r="I122" i="37"/>
  <c r="I121" i="37"/>
  <c r="I120" i="37"/>
  <c r="I119" i="37"/>
  <c r="I118" i="37"/>
  <c r="I117" i="37"/>
  <c r="I116" i="37"/>
  <c r="I115" i="37"/>
  <c r="I114" i="37"/>
  <c r="I113" i="37"/>
  <c r="I112" i="37"/>
  <c r="I111" i="37"/>
  <c r="I110" i="37"/>
  <c r="I109" i="37"/>
  <c r="I108" i="37"/>
  <c r="I107" i="37"/>
  <c r="I106" i="37"/>
  <c r="I105" i="37"/>
  <c r="I104" i="37"/>
  <c r="I103" i="37"/>
  <c r="I102" i="37"/>
  <c r="I101" i="37"/>
  <c r="I100" i="37"/>
  <c r="I99" i="37"/>
  <c r="I98" i="37"/>
  <c r="I97" i="37"/>
  <c r="I96" i="37"/>
  <c r="I95" i="37"/>
  <c r="I94" i="37"/>
  <c r="I93" i="37"/>
  <c r="I92" i="37"/>
  <c r="I91" i="37"/>
  <c r="I90" i="37"/>
  <c r="I89" i="37"/>
  <c r="I88" i="37"/>
  <c r="I87" i="37"/>
  <c r="I86" i="37"/>
  <c r="I85" i="37"/>
  <c r="I84" i="37"/>
  <c r="I83" i="37"/>
  <c r="I82" i="37"/>
  <c r="I81" i="37"/>
  <c r="I80" i="37"/>
  <c r="I79" i="37"/>
  <c r="I78" i="37"/>
  <c r="I77" i="37"/>
  <c r="I76" i="37"/>
  <c r="I75" i="37"/>
  <c r="I74" i="37"/>
  <c r="I73" i="37"/>
  <c r="I72" i="37"/>
  <c r="I71" i="37"/>
  <c r="I70" i="37"/>
  <c r="I69" i="37"/>
  <c r="I68" i="37"/>
  <c r="I67" i="37"/>
  <c r="I66" i="37"/>
  <c r="I65" i="37"/>
  <c r="I64" i="37"/>
  <c r="I63" i="37"/>
  <c r="I62" i="37"/>
  <c r="I61" i="37"/>
  <c r="I60" i="37"/>
  <c r="I59" i="37"/>
  <c r="I58" i="37"/>
  <c r="I57" i="37"/>
  <c r="I56" i="37"/>
  <c r="I55" i="37"/>
  <c r="I54" i="37"/>
  <c r="I53" i="37"/>
  <c r="I52" i="37"/>
  <c r="I51" i="37"/>
  <c r="I50" i="37"/>
  <c r="I49" i="37"/>
  <c r="I48" i="37"/>
  <c r="I47" i="37"/>
  <c r="I46" i="37"/>
  <c r="I45" i="37"/>
  <c r="I44" i="37"/>
  <c r="I43" i="37"/>
  <c r="I42" i="37"/>
  <c r="I41" i="37"/>
  <c r="I40" i="37"/>
  <c r="I39" i="37"/>
  <c r="I38" i="37"/>
  <c r="I37" i="37"/>
  <c r="I36" i="37"/>
  <c r="I35" i="37"/>
  <c r="I34" i="37"/>
  <c r="I33" i="37"/>
  <c r="I32" i="37"/>
  <c r="I31" i="37"/>
  <c r="I30" i="37"/>
  <c r="I29" i="37"/>
  <c r="I28" i="37"/>
  <c r="I27" i="37"/>
  <c r="I26" i="37"/>
  <c r="I25" i="37"/>
  <c r="I24" i="37"/>
  <c r="I23" i="37"/>
  <c r="I22" i="37"/>
  <c r="I21" i="37"/>
  <c r="I20" i="37"/>
  <c r="I19" i="37"/>
  <c r="I18" i="37"/>
  <c r="I17" i="37"/>
  <c r="I16" i="37"/>
  <c r="I15" i="37"/>
  <c r="I14" i="37"/>
  <c r="I13" i="37"/>
  <c r="I12" i="37"/>
  <c r="I11" i="37"/>
  <c r="I10" i="37"/>
  <c r="I9" i="37"/>
  <c r="I8" i="37"/>
  <c r="I7" i="37"/>
  <c r="I6" i="37"/>
  <c r="I5" i="37"/>
  <c r="E244" i="37"/>
  <c r="E243" i="37"/>
  <c r="E242" i="37"/>
  <c r="E241" i="37"/>
  <c r="E240" i="37"/>
  <c r="E239" i="37"/>
  <c r="E238" i="37"/>
  <c r="E237" i="37"/>
  <c r="E236" i="37"/>
  <c r="E235" i="37"/>
  <c r="E234" i="37"/>
  <c r="E233" i="37"/>
  <c r="E232" i="37"/>
  <c r="E231" i="37"/>
  <c r="E230" i="37"/>
  <c r="E229" i="37"/>
  <c r="E228" i="37"/>
  <c r="E227" i="37"/>
  <c r="E226" i="37"/>
  <c r="E225" i="37"/>
  <c r="E224" i="37"/>
  <c r="E223" i="37"/>
  <c r="E222" i="37"/>
  <c r="E221" i="37"/>
  <c r="E220" i="37"/>
  <c r="E219" i="37"/>
  <c r="E218" i="37"/>
  <c r="E217" i="37"/>
  <c r="E216" i="37"/>
  <c r="E215" i="37"/>
  <c r="E214" i="37"/>
  <c r="E213" i="37"/>
  <c r="E212" i="37"/>
  <c r="E211" i="37"/>
  <c r="E210" i="37"/>
  <c r="E209" i="37"/>
  <c r="E208" i="37"/>
  <c r="E207" i="37"/>
  <c r="E206" i="37"/>
  <c r="E205" i="37"/>
  <c r="E204" i="37"/>
  <c r="E203" i="37"/>
  <c r="E202" i="37"/>
  <c r="E201" i="37"/>
  <c r="E200" i="37"/>
  <c r="E199" i="37"/>
  <c r="E198" i="37"/>
  <c r="E197" i="37"/>
  <c r="E196" i="37"/>
  <c r="E195" i="37"/>
  <c r="E194" i="37"/>
  <c r="E193" i="37"/>
  <c r="E192" i="37"/>
  <c r="E191" i="37"/>
  <c r="E190" i="37"/>
  <c r="E189" i="37"/>
  <c r="E188" i="37"/>
  <c r="E187" i="37"/>
  <c r="E186" i="37"/>
  <c r="E185" i="37"/>
  <c r="E184" i="37"/>
  <c r="E183" i="37"/>
  <c r="E182" i="37"/>
  <c r="E181" i="37"/>
  <c r="E180" i="37"/>
  <c r="E179" i="37"/>
  <c r="E178" i="37"/>
  <c r="E177" i="37"/>
  <c r="E176" i="37"/>
  <c r="E175" i="37"/>
  <c r="E174" i="37"/>
  <c r="E173" i="37"/>
  <c r="E172" i="37"/>
  <c r="E171" i="37"/>
  <c r="E170" i="37"/>
  <c r="E169" i="37"/>
  <c r="E168" i="37"/>
  <c r="E167" i="37"/>
  <c r="E166" i="37"/>
  <c r="E165" i="37"/>
  <c r="E164" i="37"/>
  <c r="E163" i="37"/>
  <c r="E162" i="37"/>
  <c r="E161" i="37"/>
  <c r="E160" i="37"/>
  <c r="E159" i="37"/>
  <c r="E158" i="37"/>
  <c r="E157" i="37"/>
  <c r="E156" i="37"/>
  <c r="E155" i="37"/>
  <c r="E154" i="37"/>
  <c r="E153" i="37"/>
  <c r="E152" i="37"/>
  <c r="E151" i="37"/>
  <c r="E150" i="37"/>
  <c r="E149" i="37"/>
  <c r="E148" i="37"/>
  <c r="E147" i="37"/>
  <c r="E146" i="37"/>
  <c r="E145" i="37"/>
  <c r="E144" i="37"/>
  <c r="E143" i="37"/>
  <c r="E142" i="37"/>
  <c r="E141" i="37"/>
  <c r="E140" i="37"/>
  <c r="E139" i="37"/>
  <c r="E138" i="37"/>
  <c r="E137" i="37"/>
  <c r="E136" i="37"/>
  <c r="E135" i="37"/>
  <c r="E134" i="37"/>
  <c r="E133" i="37"/>
  <c r="E132" i="37"/>
  <c r="E131" i="37"/>
  <c r="E130" i="37"/>
  <c r="E129" i="37"/>
  <c r="E128" i="37"/>
  <c r="E127" i="37"/>
  <c r="E126" i="37"/>
  <c r="E125" i="37"/>
  <c r="E124" i="37"/>
  <c r="E123" i="37"/>
  <c r="E122" i="37"/>
  <c r="E121" i="37"/>
  <c r="E120" i="37"/>
  <c r="E119" i="37"/>
  <c r="E118" i="37"/>
  <c r="E117" i="37"/>
  <c r="E116" i="37"/>
  <c r="E115" i="37"/>
  <c r="E114" i="37"/>
  <c r="E113" i="37"/>
  <c r="E112" i="37"/>
  <c r="E111" i="37"/>
  <c r="E110" i="37"/>
  <c r="E109" i="37"/>
  <c r="E108" i="37"/>
  <c r="E107" i="37"/>
  <c r="E106" i="37"/>
  <c r="E105" i="37"/>
  <c r="E104" i="37"/>
  <c r="E103" i="37"/>
  <c r="E102" i="37"/>
  <c r="E101" i="37"/>
  <c r="E100" i="37"/>
  <c r="E99" i="37"/>
  <c r="E98" i="37"/>
  <c r="E97" i="37"/>
  <c r="E96" i="37"/>
  <c r="E95" i="37"/>
  <c r="E94" i="37"/>
  <c r="E93" i="37"/>
  <c r="E92" i="37"/>
  <c r="E91" i="37"/>
  <c r="E90" i="37"/>
  <c r="E89" i="37"/>
  <c r="E88" i="37"/>
  <c r="E87" i="37"/>
  <c r="E86" i="37"/>
  <c r="E85" i="37"/>
  <c r="E84" i="37"/>
  <c r="E83" i="37"/>
  <c r="E82" i="37"/>
  <c r="E81" i="37"/>
  <c r="E80" i="37"/>
  <c r="E79" i="37"/>
  <c r="E78" i="37"/>
  <c r="E77" i="37"/>
  <c r="E76" i="37"/>
  <c r="E75" i="37"/>
  <c r="E74" i="37"/>
  <c r="E73" i="37"/>
  <c r="E72" i="37"/>
  <c r="E71" i="37"/>
  <c r="E70" i="37"/>
  <c r="E69" i="37"/>
  <c r="E68" i="37"/>
  <c r="E67" i="37"/>
  <c r="E66" i="37"/>
  <c r="E65" i="37"/>
  <c r="E64" i="37"/>
  <c r="E63" i="37"/>
  <c r="E62" i="37"/>
  <c r="E61" i="37"/>
  <c r="E60" i="37"/>
  <c r="E59" i="37"/>
  <c r="E58" i="37"/>
  <c r="E57" i="37"/>
  <c r="E56" i="37"/>
  <c r="E55" i="37"/>
  <c r="E54" i="37"/>
  <c r="E53" i="37"/>
  <c r="E52" i="37"/>
  <c r="E51" i="37"/>
  <c r="E50" i="37"/>
  <c r="E49" i="37"/>
  <c r="E48" i="37"/>
  <c r="E47" i="37"/>
  <c r="E46" i="37"/>
  <c r="E45" i="37"/>
  <c r="E44" i="37"/>
  <c r="E43" i="37"/>
  <c r="E42" i="37"/>
  <c r="E41" i="37"/>
  <c r="E40" i="37"/>
  <c r="E39" i="37"/>
  <c r="E38" i="37"/>
  <c r="E37" i="37"/>
  <c r="E36" i="37"/>
  <c r="E35" i="37"/>
  <c r="E34" i="37"/>
  <c r="E33" i="37"/>
  <c r="E32" i="37"/>
  <c r="E31" i="37"/>
  <c r="E30" i="37"/>
  <c r="E29" i="37"/>
  <c r="E28" i="37"/>
  <c r="E27" i="37"/>
  <c r="E26" i="37"/>
  <c r="E25" i="37"/>
  <c r="E24" i="37"/>
  <c r="E23" i="37"/>
  <c r="E22" i="37"/>
  <c r="E21" i="37"/>
  <c r="E20" i="37"/>
  <c r="E19" i="37"/>
  <c r="E18" i="37"/>
  <c r="E17" i="37"/>
  <c r="E16" i="37"/>
  <c r="E15" i="37"/>
  <c r="E14" i="37"/>
  <c r="E13" i="37"/>
  <c r="E12" i="37"/>
  <c r="E11" i="37"/>
  <c r="E10" i="37"/>
  <c r="E9" i="37"/>
  <c r="E8" i="37"/>
  <c r="E7" i="37"/>
  <c r="E6" i="37"/>
  <c r="E5" i="37"/>
  <c r="C244" i="37"/>
  <c r="C243" i="37"/>
  <c r="C242" i="37"/>
  <c r="C241" i="37"/>
  <c r="C240" i="37"/>
  <c r="C239" i="37"/>
  <c r="C238" i="37"/>
  <c r="C237" i="37"/>
  <c r="C236" i="37"/>
  <c r="C235" i="37"/>
  <c r="C234" i="37"/>
  <c r="C233" i="37"/>
  <c r="C232" i="37"/>
  <c r="C231" i="37"/>
  <c r="C230" i="37"/>
  <c r="C229" i="37"/>
  <c r="C228" i="37"/>
  <c r="C227" i="37"/>
  <c r="C226" i="37"/>
  <c r="C225" i="37"/>
  <c r="C224" i="37"/>
  <c r="C223" i="37"/>
  <c r="C222" i="37"/>
  <c r="C221" i="37"/>
  <c r="C220" i="37"/>
  <c r="C219" i="37"/>
  <c r="C218" i="37"/>
  <c r="C217" i="37"/>
  <c r="C216" i="37"/>
  <c r="C215" i="37"/>
  <c r="C214" i="37"/>
  <c r="C213" i="37"/>
  <c r="C212" i="37"/>
  <c r="C211" i="37"/>
  <c r="C210" i="37"/>
  <c r="C209" i="37"/>
  <c r="C208" i="37"/>
  <c r="C207" i="37"/>
  <c r="C206" i="37"/>
  <c r="C205" i="37"/>
  <c r="C204" i="37"/>
  <c r="C203" i="37"/>
  <c r="C202" i="37"/>
  <c r="C201" i="37"/>
  <c r="C200" i="37"/>
  <c r="C199" i="37"/>
  <c r="C198" i="37"/>
  <c r="C197" i="37"/>
  <c r="C196" i="37"/>
  <c r="C195" i="37"/>
  <c r="C194" i="37"/>
  <c r="C193" i="37"/>
  <c r="C192" i="37"/>
  <c r="C191" i="37"/>
  <c r="C190" i="37"/>
  <c r="C189" i="37"/>
  <c r="C188" i="37"/>
  <c r="C187" i="37"/>
  <c r="C186" i="37"/>
  <c r="C185" i="37"/>
  <c r="C184" i="37"/>
  <c r="C183" i="37"/>
  <c r="C182" i="37"/>
  <c r="C181" i="37"/>
  <c r="C180" i="37"/>
  <c r="C179" i="37"/>
  <c r="C178" i="37"/>
  <c r="C177" i="37"/>
  <c r="C176" i="37"/>
  <c r="C175" i="37"/>
  <c r="C174" i="37"/>
  <c r="C173" i="37"/>
  <c r="C172" i="37"/>
  <c r="C171" i="37"/>
  <c r="C170" i="37"/>
  <c r="C169" i="37"/>
  <c r="C168" i="37"/>
  <c r="C167" i="37"/>
  <c r="C166" i="37"/>
  <c r="C165" i="37"/>
  <c r="C164" i="37"/>
  <c r="C163" i="37"/>
  <c r="C162" i="37"/>
  <c r="C161" i="37"/>
  <c r="C160" i="37"/>
  <c r="C159" i="37"/>
  <c r="C158" i="37"/>
  <c r="C157" i="37"/>
  <c r="C156" i="37"/>
  <c r="C155" i="37"/>
  <c r="C154" i="37"/>
  <c r="C153" i="37"/>
  <c r="C152" i="37"/>
  <c r="C151" i="37"/>
  <c r="C150" i="37"/>
  <c r="C149" i="37"/>
  <c r="C148" i="37"/>
  <c r="C147" i="37"/>
  <c r="C146" i="37"/>
  <c r="C145" i="37"/>
  <c r="C144" i="37"/>
  <c r="C143" i="37"/>
  <c r="C142" i="37"/>
  <c r="C141" i="37"/>
  <c r="C140" i="37"/>
  <c r="C139" i="37"/>
  <c r="C138" i="37"/>
  <c r="C137" i="37"/>
  <c r="C136" i="37"/>
  <c r="C135" i="37"/>
  <c r="C134" i="37"/>
  <c r="C133" i="37"/>
  <c r="C132" i="37"/>
  <c r="C131" i="37"/>
  <c r="C130" i="37"/>
  <c r="C129" i="37"/>
  <c r="C128" i="37"/>
  <c r="C127" i="37"/>
  <c r="C126" i="37"/>
  <c r="C125" i="37"/>
  <c r="C124" i="37"/>
  <c r="C123" i="37"/>
  <c r="C122" i="37"/>
  <c r="C121" i="37"/>
  <c r="C120" i="37"/>
  <c r="C119" i="37"/>
  <c r="C118" i="37"/>
  <c r="C117" i="37"/>
  <c r="C116" i="37"/>
  <c r="C115" i="37"/>
  <c r="C114" i="37"/>
  <c r="C113" i="37"/>
  <c r="C112" i="37"/>
  <c r="C111" i="37"/>
  <c r="C110" i="37"/>
  <c r="C109" i="37"/>
  <c r="C108" i="37"/>
  <c r="C107" i="37"/>
  <c r="C106" i="37"/>
  <c r="C105" i="37"/>
  <c r="C104" i="37"/>
  <c r="C103" i="37"/>
  <c r="C102" i="37"/>
  <c r="C101" i="37"/>
  <c r="C100" i="37"/>
  <c r="C99" i="37"/>
  <c r="C98" i="37"/>
  <c r="C97" i="37"/>
  <c r="C96" i="37"/>
  <c r="C95" i="37"/>
  <c r="C94" i="37"/>
  <c r="C93" i="37"/>
  <c r="C92" i="37"/>
  <c r="C91" i="37"/>
  <c r="C90" i="37"/>
  <c r="C89" i="37"/>
  <c r="C88" i="37"/>
  <c r="C87" i="37"/>
  <c r="C86" i="37"/>
  <c r="C85" i="37"/>
  <c r="C84" i="37"/>
  <c r="C83" i="37"/>
  <c r="C82" i="37"/>
  <c r="C81" i="37"/>
  <c r="C80" i="37"/>
  <c r="C79" i="37"/>
  <c r="C78" i="37"/>
  <c r="C77" i="37"/>
  <c r="C76" i="37"/>
  <c r="C75" i="37"/>
  <c r="C74" i="37"/>
  <c r="C73" i="37"/>
  <c r="C72" i="37"/>
  <c r="C71" i="37"/>
  <c r="C70" i="37"/>
  <c r="C69" i="37"/>
  <c r="C68" i="37"/>
  <c r="C67" i="37"/>
  <c r="C66" i="37"/>
  <c r="C65" i="37"/>
  <c r="C64" i="37"/>
  <c r="C63" i="37"/>
  <c r="C62" i="37"/>
  <c r="C61" i="37"/>
  <c r="C60" i="37"/>
  <c r="C59" i="37"/>
  <c r="C58" i="37"/>
  <c r="C57" i="37"/>
  <c r="C56" i="37"/>
  <c r="C55" i="37"/>
  <c r="C54" i="37"/>
  <c r="C53" i="37"/>
  <c r="C52" i="37"/>
  <c r="C51" i="37"/>
  <c r="C50" i="37"/>
  <c r="C49" i="37"/>
  <c r="C48" i="37"/>
  <c r="C47" i="37"/>
  <c r="C46" i="37"/>
  <c r="C45" i="37"/>
  <c r="C44" i="37"/>
  <c r="C43" i="37"/>
  <c r="C42" i="37"/>
  <c r="C41" i="37"/>
  <c r="C40" i="37"/>
  <c r="C39" i="37"/>
  <c r="C38" i="37"/>
  <c r="C37" i="37"/>
  <c r="C36" i="37"/>
  <c r="C35" i="37"/>
  <c r="C34" i="37"/>
  <c r="C33" i="37"/>
  <c r="C32" i="37"/>
  <c r="C31" i="37"/>
  <c r="C30" i="37"/>
  <c r="C29" i="37"/>
  <c r="C28" i="37"/>
  <c r="C27" i="37"/>
  <c r="C26" i="37"/>
  <c r="C25" i="37"/>
  <c r="C24" i="37"/>
  <c r="C23" i="37"/>
  <c r="C22" i="37"/>
  <c r="C21" i="37"/>
  <c r="C20" i="37"/>
  <c r="C19" i="37"/>
  <c r="C18" i="37"/>
  <c r="C17" i="37"/>
  <c r="C16" i="37"/>
  <c r="C15" i="37"/>
  <c r="C14" i="37"/>
  <c r="C13" i="37"/>
  <c r="C12" i="37"/>
  <c r="C11" i="37"/>
  <c r="C10" i="37"/>
  <c r="C9" i="37"/>
  <c r="C8" i="37"/>
  <c r="C7" i="37"/>
  <c r="C6" i="37"/>
  <c r="C5" i="37"/>
  <c r="K4" i="37"/>
  <c r="I4" i="37"/>
  <c r="E4" i="37"/>
  <c r="C4" i="37"/>
  <c r="Q5" i="36"/>
  <c r="Q244" i="36"/>
  <c r="Q243" i="36"/>
  <c r="Q242" i="36"/>
  <c r="Q241" i="36"/>
  <c r="Q240" i="36"/>
  <c r="Q239" i="36"/>
  <c r="Q238" i="36"/>
  <c r="Q237" i="36"/>
  <c r="Q236" i="36"/>
  <c r="Q235" i="36"/>
  <c r="Q234" i="36"/>
  <c r="Q233" i="36"/>
  <c r="Q232" i="36"/>
  <c r="Q231" i="36"/>
  <c r="Q230" i="36"/>
  <c r="Q229" i="36"/>
  <c r="Q228" i="36"/>
  <c r="Q227" i="36"/>
  <c r="Q226" i="36"/>
  <c r="Q225" i="36"/>
  <c r="Q224" i="36"/>
  <c r="Q223" i="36"/>
  <c r="Q222" i="36"/>
  <c r="Q221" i="36"/>
  <c r="Q220" i="36"/>
  <c r="Q219" i="36"/>
  <c r="Q218" i="36"/>
  <c r="Q217" i="36"/>
  <c r="Q216" i="36"/>
  <c r="Q215" i="36"/>
  <c r="Q214" i="36"/>
  <c r="Q213" i="36"/>
  <c r="Q212" i="36"/>
  <c r="Q211" i="36"/>
  <c r="Q210" i="36"/>
  <c r="Q209" i="36"/>
  <c r="Q208" i="36"/>
  <c r="Q207" i="36"/>
  <c r="Q206" i="36"/>
  <c r="Q205" i="36"/>
  <c r="Q204" i="36"/>
  <c r="Q203" i="36"/>
  <c r="Q202" i="36"/>
  <c r="Q201" i="36"/>
  <c r="Q200" i="36"/>
  <c r="Q199" i="36"/>
  <c r="Q198" i="36"/>
  <c r="Q197" i="36"/>
  <c r="Q196" i="36"/>
  <c r="Q195" i="36"/>
  <c r="Q194" i="36"/>
  <c r="Q193" i="36"/>
  <c r="Q192" i="36"/>
  <c r="Q191" i="36"/>
  <c r="Q190" i="36"/>
  <c r="Q189" i="36"/>
  <c r="Q188" i="36"/>
  <c r="Q187" i="36"/>
  <c r="Q186" i="36"/>
  <c r="Q185" i="36"/>
  <c r="Q184" i="36"/>
  <c r="Q183" i="36"/>
  <c r="Q182" i="36"/>
  <c r="Q181" i="36"/>
  <c r="Q180" i="36"/>
  <c r="Q179" i="36"/>
  <c r="Q178" i="36"/>
  <c r="Q177" i="36"/>
  <c r="Q176" i="36"/>
  <c r="Q175" i="36"/>
  <c r="Q174" i="36"/>
  <c r="Q173" i="36"/>
  <c r="Q172" i="36"/>
  <c r="Q171" i="36"/>
  <c r="Q170" i="36"/>
  <c r="Q169" i="36"/>
  <c r="Q168" i="36"/>
  <c r="Q167" i="36"/>
  <c r="Q166" i="36"/>
  <c r="Q165" i="36"/>
  <c r="Q164" i="36"/>
  <c r="Q163" i="36"/>
  <c r="Q162" i="36"/>
  <c r="Q161" i="36"/>
  <c r="Q160" i="36"/>
  <c r="Q159" i="36"/>
  <c r="Q158" i="36"/>
  <c r="Q157" i="36"/>
  <c r="Q156" i="36"/>
  <c r="Q155" i="36"/>
  <c r="Q154" i="36"/>
  <c r="Q153" i="36"/>
  <c r="Q152" i="36"/>
  <c r="Q151" i="36"/>
  <c r="Q150" i="36"/>
  <c r="Q149" i="36"/>
  <c r="Q148" i="36"/>
  <c r="Q147" i="36"/>
  <c r="Q146" i="36"/>
  <c r="Q145" i="36"/>
  <c r="Q144" i="36"/>
  <c r="Q143" i="36"/>
  <c r="Q142" i="36"/>
  <c r="Q141" i="36"/>
  <c r="Q140" i="36"/>
  <c r="Q139" i="36"/>
  <c r="Q138" i="36"/>
  <c r="Q137" i="36"/>
  <c r="Q136" i="36"/>
  <c r="Q135" i="36"/>
  <c r="Q134" i="36"/>
  <c r="Q133" i="36"/>
  <c r="Q132" i="36"/>
  <c r="Q131" i="36"/>
  <c r="Q130" i="36"/>
  <c r="Q129" i="36"/>
  <c r="Q128" i="36"/>
  <c r="Q127" i="36"/>
  <c r="Q126" i="36"/>
  <c r="Q125" i="36"/>
  <c r="Q124" i="36"/>
  <c r="Q123" i="36"/>
  <c r="Q122" i="36"/>
  <c r="Q121" i="36"/>
  <c r="Q120" i="36"/>
  <c r="Q119" i="36"/>
  <c r="Q118" i="36"/>
  <c r="Q117" i="36"/>
  <c r="Q116" i="36"/>
  <c r="Q115" i="36"/>
  <c r="Q114" i="36"/>
  <c r="Q113" i="36"/>
  <c r="Q112" i="36"/>
  <c r="Q111" i="36"/>
  <c r="Q110" i="36"/>
  <c r="Q109" i="36"/>
  <c r="Q108" i="36"/>
  <c r="Q107" i="36"/>
  <c r="Q106" i="36"/>
  <c r="Q105" i="36"/>
  <c r="Q104" i="36"/>
  <c r="Q103" i="36"/>
  <c r="Q102" i="36"/>
  <c r="Q101" i="36"/>
  <c r="Q100" i="36"/>
  <c r="Q99" i="36"/>
  <c r="Q98" i="36"/>
  <c r="Q97" i="36"/>
  <c r="Q96" i="36"/>
  <c r="Q95" i="36"/>
  <c r="Q94" i="36"/>
  <c r="Q93" i="36"/>
  <c r="Q92" i="36"/>
  <c r="Q91" i="36"/>
  <c r="Q90" i="36"/>
  <c r="Q89" i="36"/>
  <c r="Q88" i="36"/>
  <c r="Q87" i="36"/>
  <c r="Q86" i="36"/>
  <c r="Q85" i="36"/>
  <c r="Q84" i="36"/>
  <c r="Q83" i="36"/>
  <c r="Q82" i="36"/>
  <c r="Q81" i="36"/>
  <c r="Q80" i="36"/>
  <c r="Q79" i="36"/>
  <c r="Q78" i="36"/>
  <c r="Q77" i="36"/>
  <c r="Q76" i="36"/>
  <c r="Q75" i="36"/>
  <c r="Q74" i="36"/>
  <c r="Q73" i="36"/>
  <c r="Q72" i="36"/>
  <c r="Q71" i="36"/>
  <c r="Q70" i="36"/>
  <c r="Q69" i="36"/>
  <c r="Q68" i="36"/>
  <c r="Q67" i="36"/>
  <c r="Q66" i="36"/>
  <c r="Q65" i="36"/>
  <c r="Q64" i="36"/>
  <c r="Q63" i="36"/>
  <c r="Q62" i="36"/>
  <c r="Q61" i="36"/>
  <c r="Q60" i="36"/>
  <c r="Q59" i="36"/>
  <c r="Q58" i="36"/>
  <c r="Q57" i="36"/>
  <c r="Q56" i="36"/>
  <c r="Q55" i="36"/>
  <c r="Q54" i="36"/>
  <c r="Q53" i="36"/>
  <c r="Q52" i="36"/>
  <c r="Q51" i="36"/>
  <c r="Q50" i="36"/>
  <c r="Q49" i="36"/>
  <c r="Q48" i="36"/>
  <c r="Q47" i="36"/>
  <c r="Q46" i="36"/>
  <c r="Q45" i="36"/>
  <c r="Q44" i="36"/>
  <c r="Q43" i="36"/>
  <c r="Q42" i="36"/>
  <c r="Q41" i="36"/>
  <c r="Q40" i="36"/>
  <c r="Q39" i="36"/>
  <c r="Q38" i="36"/>
  <c r="Q37" i="36"/>
  <c r="Q36" i="36"/>
  <c r="Q35" i="36"/>
  <c r="Q34" i="36"/>
  <c r="Q33" i="36"/>
  <c r="Q32" i="36"/>
  <c r="Q31" i="36"/>
  <c r="Q30" i="36"/>
  <c r="Q29" i="36"/>
  <c r="Q28" i="36"/>
  <c r="Q27" i="36"/>
  <c r="Q26" i="36"/>
  <c r="Q25" i="36"/>
  <c r="Q24" i="36"/>
  <c r="Q23" i="36"/>
  <c r="Q22" i="36"/>
  <c r="Q21" i="36"/>
  <c r="Q20" i="36"/>
  <c r="Q19" i="36"/>
  <c r="Q18" i="36"/>
  <c r="Q17" i="36"/>
  <c r="Q16" i="36"/>
  <c r="Q15" i="36"/>
  <c r="Q14" i="36"/>
  <c r="Q13" i="36"/>
  <c r="Q12" i="36"/>
  <c r="Q11" i="36"/>
  <c r="Q10" i="36"/>
  <c r="Q9" i="36"/>
  <c r="Q8" i="36"/>
  <c r="Q7" i="36"/>
  <c r="Q6" i="36"/>
  <c r="O244" i="36"/>
  <c r="O243" i="36"/>
  <c r="O242" i="36"/>
  <c r="O241" i="36"/>
  <c r="O240" i="36"/>
  <c r="O239" i="36"/>
  <c r="O238" i="36"/>
  <c r="O237" i="36"/>
  <c r="O236" i="36"/>
  <c r="O235" i="36"/>
  <c r="O234" i="36"/>
  <c r="O233" i="36"/>
  <c r="O232" i="36"/>
  <c r="O231" i="36"/>
  <c r="O230" i="36"/>
  <c r="O229" i="36"/>
  <c r="O228" i="36"/>
  <c r="O227" i="36"/>
  <c r="O226" i="36"/>
  <c r="O225" i="36"/>
  <c r="O224" i="36"/>
  <c r="O223" i="36"/>
  <c r="O222" i="36"/>
  <c r="O221" i="36"/>
  <c r="O220" i="36"/>
  <c r="O219" i="36"/>
  <c r="O218" i="36"/>
  <c r="O217" i="36"/>
  <c r="O216" i="36"/>
  <c r="O215" i="36"/>
  <c r="O214" i="36"/>
  <c r="O213" i="36"/>
  <c r="O212" i="36"/>
  <c r="O211" i="36"/>
  <c r="O210" i="36"/>
  <c r="O209" i="36"/>
  <c r="O208" i="36"/>
  <c r="O207" i="36"/>
  <c r="O206" i="36"/>
  <c r="O205" i="36"/>
  <c r="O204" i="36"/>
  <c r="O203" i="36"/>
  <c r="O202" i="36"/>
  <c r="O201" i="36"/>
  <c r="O200" i="36"/>
  <c r="O199" i="36"/>
  <c r="O198" i="36"/>
  <c r="O197" i="36"/>
  <c r="O196" i="36"/>
  <c r="O195" i="36"/>
  <c r="O194" i="36"/>
  <c r="O193" i="36"/>
  <c r="O192" i="36"/>
  <c r="O191" i="36"/>
  <c r="O190" i="36"/>
  <c r="O189" i="36"/>
  <c r="O188" i="36"/>
  <c r="O187" i="36"/>
  <c r="O186" i="36"/>
  <c r="O185" i="36"/>
  <c r="O184" i="36"/>
  <c r="O183" i="36"/>
  <c r="O182" i="36"/>
  <c r="O181" i="36"/>
  <c r="O180" i="36"/>
  <c r="O179" i="36"/>
  <c r="O178" i="36"/>
  <c r="O177" i="36"/>
  <c r="O176" i="36"/>
  <c r="O175" i="36"/>
  <c r="O174" i="36"/>
  <c r="O173" i="36"/>
  <c r="O172" i="36"/>
  <c r="O171" i="36"/>
  <c r="O170" i="36"/>
  <c r="O169" i="36"/>
  <c r="O168" i="36"/>
  <c r="O167" i="36"/>
  <c r="O166" i="36"/>
  <c r="O165" i="36"/>
  <c r="O164" i="36"/>
  <c r="O163" i="36"/>
  <c r="O162" i="36"/>
  <c r="O161" i="36"/>
  <c r="O160" i="36"/>
  <c r="O159" i="36"/>
  <c r="O158" i="36"/>
  <c r="O157" i="36"/>
  <c r="O156" i="36"/>
  <c r="O155" i="36"/>
  <c r="O154" i="36"/>
  <c r="O153" i="36"/>
  <c r="O152" i="36"/>
  <c r="O151" i="36"/>
  <c r="O150" i="36"/>
  <c r="O149" i="36"/>
  <c r="O148" i="36"/>
  <c r="O147" i="36"/>
  <c r="O146" i="36"/>
  <c r="O145" i="36"/>
  <c r="O144" i="36"/>
  <c r="O143" i="36"/>
  <c r="O142" i="36"/>
  <c r="O141" i="36"/>
  <c r="O140" i="36"/>
  <c r="O139" i="36"/>
  <c r="O138" i="36"/>
  <c r="O137" i="36"/>
  <c r="O136" i="36"/>
  <c r="O135" i="36"/>
  <c r="O134" i="36"/>
  <c r="O133" i="36"/>
  <c r="O132" i="36"/>
  <c r="O131" i="36"/>
  <c r="O130" i="36"/>
  <c r="O129" i="36"/>
  <c r="O128" i="36"/>
  <c r="O127" i="36"/>
  <c r="O126" i="36"/>
  <c r="O125" i="36"/>
  <c r="O124" i="36"/>
  <c r="O123" i="36"/>
  <c r="O122" i="36"/>
  <c r="O121" i="36"/>
  <c r="O120" i="36"/>
  <c r="O119" i="36"/>
  <c r="O118" i="36"/>
  <c r="O117" i="36"/>
  <c r="O116" i="36"/>
  <c r="O115" i="36"/>
  <c r="O114" i="36"/>
  <c r="O113" i="36"/>
  <c r="O112" i="36"/>
  <c r="O111" i="36"/>
  <c r="O110" i="36"/>
  <c r="O109" i="36"/>
  <c r="O108" i="36"/>
  <c r="O107" i="36"/>
  <c r="O106" i="36"/>
  <c r="O105" i="36"/>
  <c r="O104" i="36"/>
  <c r="O103" i="36"/>
  <c r="O102" i="36"/>
  <c r="O101" i="36"/>
  <c r="O100" i="36"/>
  <c r="O99" i="36"/>
  <c r="O98" i="36"/>
  <c r="O97" i="36"/>
  <c r="O96" i="36"/>
  <c r="O95" i="36"/>
  <c r="O94" i="36"/>
  <c r="O93" i="36"/>
  <c r="O92" i="36"/>
  <c r="O91" i="36"/>
  <c r="O90" i="36"/>
  <c r="O89" i="36"/>
  <c r="O88" i="36"/>
  <c r="O87" i="36"/>
  <c r="O86" i="36"/>
  <c r="O85" i="36"/>
  <c r="O84" i="36"/>
  <c r="O83" i="36"/>
  <c r="O82" i="36"/>
  <c r="O81" i="36"/>
  <c r="O80" i="36"/>
  <c r="O79" i="36"/>
  <c r="O78" i="36"/>
  <c r="O77" i="36"/>
  <c r="O76" i="36"/>
  <c r="O75" i="36"/>
  <c r="O74" i="36"/>
  <c r="O73" i="36"/>
  <c r="O72" i="36"/>
  <c r="O71" i="36"/>
  <c r="O70" i="36"/>
  <c r="O69" i="36"/>
  <c r="O68" i="36"/>
  <c r="O67" i="36"/>
  <c r="O66" i="36"/>
  <c r="O65" i="36"/>
  <c r="O64" i="36"/>
  <c r="O63" i="36"/>
  <c r="O62" i="36"/>
  <c r="O61" i="36"/>
  <c r="O60" i="36"/>
  <c r="O59" i="36"/>
  <c r="O58" i="36"/>
  <c r="O57" i="36"/>
  <c r="O56" i="36"/>
  <c r="O55" i="36"/>
  <c r="O54" i="36"/>
  <c r="O53" i="36"/>
  <c r="O52" i="36"/>
  <c r="O51" i="36"/>
  <c r="O50" i="36"/>
  <c r="O49" i="36"/>
  <c r="O48" i="36"/>
  <c r="O47" i="36"/>
  <c r="O46" i="36"/>
  <c r="O45" i="36"/>
  <c r="O44" i="36"/>
  <c r="O43" i="36"/>
  <c r="O42" i="36"/>
  <c r="O41" i="36"/>
  <c r="O40" i="36"/>
  <c r="O39" i="36"/>
  <c r="O38" i="36"/>
  <c r="O37" i="36"/>
  <c r="O36" i="36"/>
  <c r="O35" i="36"/>
  <c r="O34" i="36"/>
  <c r="O33" i="36"/>
  <c r="O32" i="36"/>
  <c r="O31" i="36"/>
  <c r="O30" i="36"/>
  <c r="O29" i="36"/>
  <c r="O28" i="36"/>
  <c r="O27" i="36"/>
  <c r="O26" i="36"/>
  <c r="O25" i="36"/>
  <c r="O24" i="36"/>
  <c r="O23" i="36"/>
  <c r="O22" i="36"/>
  <c r="O21" i="36"/>
  <c r="O20" i="36"/>
  <c r="O19" i="36"/>
  <c r="O18" i="36"/>
  <c r="O17" i="36"/>
  <c r="O16" i="36"/>
  <c r="O15" i="36"/>
  <c r="O14" i="36"/>
  <c r="O13" i="36"/>
  <c r="O12" i="36"/>
  <c r="O11" i="36"/>
  <c r="O10" i="36"/>
  <c r="O9" i="36"/>
  <c r="O8" i="36"/>
  <c r="O7" i="36"/>
  <c r="O6" i="36"/>
  <c r="O5" i="36"/>
  <c r="K244" i="36"/>
  <c r="K243" i="36"/>
  <c r="K242" i="36"/>
  <c r="K241" i="36"/>
  <c r="K240" i="36"/>
  <c r="K239" i="36"/>
  <c r="K238" i="36"/>
  <c r="K237" i="36"/>
  <c r="K236" i="36"/>
  <c r="K235" i="36"/>
  <c r="K234" i="36"/>
  <c r="K233" i="36"/>
  <c r="K232" i="36"/>
  <c r="K231" i="36"/>
  <c r="K230" i="36"/>
  <c r="K229" i="36"/>
  <c r="K228" i="36"/>
  <c r="K227" i="36"/>
  <c r="K226" i="36"/>
  <c r="K225" i="36"/>
  <c r="K224" i="36"/>
  <c r="K223" i="36"/>
  <c r="K222" i="36"/>
  <c r="K221" i="36"/>
  <c r="K220" i="36"/>
  <c r="K219" i="36"/>
  <c r="K218" i="36"/>
  <c r="K217" i="36"/>
  <c r="K216" i="36"/>
  <c r="K215" i="36"/>
  <c r="K214" i="36"/>
  <c r="K213" i="36"/>
  <c r="K212" i="36"/>
  <c r="K211" i="36"/>
  <c r="K210" i="36"/>
  <c r="K209" i="36"/>
  <c r="K208" i="36"/>
  <c r="K207" i="36"/>
  <c r="K206" i="36"/>
  <c r="K205" i="36"/>
  <c r="K204" i="36"/>
  <c r="K203" i="36"/>
  <c r="K202" i="36"/>
  <c r="K201" i="36"/>
  <c r="K200" i="36"/>
  <c r="K199" i="36"/>
  <c r="K198" i="36"/>
  <c r="K197" i="36"/>
  <c r="K196" i="36"/>
  <c r="K195" i="36"/>
  <c r="K194" i="36"/>
  <c r="K193" i="36"/>
  <c r="K192" i="36"/>
  <c r="K191" i="36"/>
  <c r="K190" i="36"/>
  <c r="K189" i="36"/>
  <c r="K188" i="36"/>
  <c r="K187" i="36"/>
  <c r="K186" i="36"/>
  <c r="K185" i="36"/>
  <c r="K184" i="36"/>
  <c r="K183" i="36"/>
  <c r="K182" i="36"/>
  <c r="K181" i="36"/>
  <c r="K180" i="36"/>
  <c r="K179" i="36"/>
  <c r="K178" i="36"/>
  <c r="K177" i="36"/>
  <c r="K176" i="36"/>
  <c r="K175" i="36"/>
  <c r="K174" i="36"/>
  <c r="K173" i="36"/>
  <c r="K172" i="36"/>
  <c r="K171" i="36"/>
  <c r="K170" i="36"/>
  <c r="K169" i="36"/>
  <c r="K168" i="36"/>
  <c r="K167" i="36"/>
  <c r="K166" i="36"/>
  <c r="K165" i="36"/>
  <c r="K164" i="36"/>
  <c r="K163" i="36"/>
  <c r="K162" i="36"/>
  <c r="K161" i="36"/>
  <c r="K160" i="36"/>
  <c r="K159" i="36"/>
  <c r="K158" i="36"/>
  <c r="K157" i="36"/>
  <c r="K156" i="36"/>
  <c r="K155" i="36"/>
  <c r="K154" i="36"/>
  <c r="K153" i="36"/>
  <c r="K152" i="36"/>
  <c r="K151" i="36"/>
  <c r="K150" i="36"/>
  <c r="K149" i="36"/>
  <c r="K148" i="36"/>
  <c r="K147" i="36"/>
  <c r="K146" i="36"/>
  <c r="K145" i="36"/>
  <c r="K144" i="36"/>
  <c r="K143" i="36"/>
  <c r="K142" i="36"/>
  <c r="K141" i="36"/>
  <c r="K140" i="36"/>
  <c r="K139" i="36"/>
  <c r="K138" i="36"/>
  <c r="K137" i="36"/>
  <c r="K136" i="36"/>
  <c r="K135" i="36"/>
  <c r="K134" i="36"/>
  <c r="K133" i="36"/>
  <c r="K132" i="36"/>
  <c r="K131" i="36"/>
  <c r="K130" i="36"/>
  <c r="K129" i="36"/>
  <c r="K128" i="36"/>
  <c r="K127" i="36"/>
  <c r="K126" i="36"/>
  <c r="K125" i="36"/>
  <c r="K124" i="36"/>
  <c r="K123" i="36"/>
  <c r="K122" i="36"/>
  <c r="K121" i="36"/>
  <c r="K120" i="36"/>
  <c r="K119" i="36"/>
  <c r="K118" i="36"/>
  <c r="K117" i="36"/>
  <c r="K116" i="36"/>
  <c r="K115" i="36"/>
  <c r="K114" i="36"/>
  <c r="K113" i="36"/>
  <c r="K112" i="36"/>
  <c r="K111" i="36"/>
  <c r="K110" i="36"/>
  <c r="K109" i="36"/>
  <c r="K108" i="36"/>
  <c r="K107" i="36"/>
  <c r="K106" i="36"/>
  <c r="K105" i="36"/>
  <c r="K104" i="36"/>
  <c r="K103" i="36"/>
  <c r="K102" i="36"/>
  <c r="K101" i="36"/>
  <c r="K100" i="36"/>
  <c r="K99" i="36"/>
  <c r="K98" i="36"/>
  <c r="K97" i="36"/>
  <c r="K96" i="36"/>
  <c r="K95" i="36"/>
  <c r="K94" i="36"/>
  <c r="K93" i="36"/>
  <c r="K92" i="36"/>
  <c r="K91" i="36"/>
  <c r="K90" i="36"/>
  <c r="K89" i="36"/>
  <c r="K88" i="36"/>
  <c r="K87" i="36"/>
  <c r="K86" i="36"/>
  <c r="K85" i="36"/>
  <c r="K84" i="36"/>
  <c r="K83" i="36"/>
  <c r="K82" i="36"/>
  <c r="K81" i="36"/>
  <c r="K80" i="36"/>
  <c r="K79" i="36"/>
  <c r="K78" i="36"/>
  <c r="K77" i="36"/>
  <c r="K76" i="36"/>
  <c r="K75" i="36"/>
  <c r="K74" i="36"/>
  <c r="K73" i="36"/>
  <c r="K72" i="36"/>
  <c r="K71" i="36"/>
  <c r="K70" i="36"/>
  <c r="K69" i="36"/>
  <c r="K68" i="36"/>
  <c r="K67" i="36"/>
  <c r="K66" i="36"/>
  <c r="K65" i="36"/>
  <c r="K64" i="36"/>
  <c r="K63" i="36"/>
  <c r="K62" i="36"/>
  <c r="K61" i="36"/>
  <c r="K60" i="36"/>
  <c r="K59" i="36"/>
  <c r="K58" i="36"/>
  <c r="K57" i="36"/>
  <c r="K56" i="36"/>
  <c r="K55" i="36"/>
  <c r="K54" i="36"/>
  <c r="K53" i="36"/>
  <c r="K52" i="36"/>
  <c r="K51" i="36"/>
  <c r="K50" i="36"/>
  <c r="K49" i="36"/>
  <c r="K48" i="36"/>
  <c r="K47" i="36"/>
  <c r="K46" i="36"/>
  <c r="K45" i="36"/>
  <c r="K44" i="36"/>
  <c r="K43" i="36"/>
  <c r="K42" i="36"/>
  <c r="K41" i="36"/>
  <c r="K40" i="36"/>
  <c r="K39" i="36"/>
  <c r="K38" i="36"/>
  <c r="K37" i="36"/>
  <c r="K36" i="36"/>
  <c r="K35" i="36"/>
  <c r="K34" i="36"/>
  <c r="K33" i="36"/>
  <c r="K32" i="36"/>
  <c r="K31" i="36"/>
  <c r="K30" i="36"/>
  <c r="K29" i="36"/>
  <c r="K28" i="36"/>
  <c r="K27" i="36"/>
  <c r="K26" i="36"/>
  <c r="K25" i="36"/>
  <c r="K24" i="36"/>
  <c r="K23" i="36"/>
  <c r="K22" i="36"/>
  <c r="K21" i="36"/>
  <c r="K20" i="36"/>
  <c r="K19" i="36"/>
  <c r="K18" i="36"/>
  <c r="K17" i="36"/>
  <c r="K16" i="36"/>
  <c r="K15" i="36"/>
  <c r="K14" i="36"/>
  <c r="K13" i="36"/>
  <c r="K12" i="36"/>
  <c r="K11" i="36"/>
  <c r="K10" i="36"/>
  <c r="K9" i="36"/>
  <c r="K8" i="36"/>
  <c r="K7" i="36"/>
  <c r="K6" i="36"/>
  <c r="K5" i="36"/>
  <c r="I244" i="36"/>
  <c r="I243" i="36"/>
  <c r="I242" i="36"/>
  <c r="I241" i="36"/>
  <c r="I240" i="36"/>
  <c r="I239" i="36"/>
  <c r="I238" i="36"/>
  <c r="I237" i="36"/>
  <c r="I236" i="36"/>
  <c r="I235" i="36"/>
  <c r="I234" i="36"/>
  <c r="I233" i="36"/>
  <c r="I232" i="36"/>
  <c r="I231" i="36"/>
  <c r="I230" i="36"/>
  <c r="I229" i="36"/>
  <c r="I228" i="36"/>
  <c r="I227" i="36"/>
  <c r="I226" i="36"/>
  <c r="I225" i="36"/>
  <c r="I224" i="36"/>
  <c r="I223" i="36"/>
  <c r="I222" i="36"/>
  <c r="I221" i="36"/>
  <c r="I220" i="36"/>
  <c r="I219" i="36"/>
  <c r="I218" i="36"/>
  <c r="I217" i="36"/>
  <c r="I216" i="36"/>
  <c r="I215" i="36"/>
  <c r="I214" i="36"/>
  <c r="I213" i="36"/>
  <c r="I212" i="36"/>
  <c r="I211" i="36"/>
  <c r="I210" i="36"/>
  <c r="I209" i="36"/>
  <c r="I208" i="36"/>
  <c r="I207" i="36"/>
  <c r="I206" i="36"/>
  <c r="I205" i="36"/>
  <c r="I204" i="36"/>
  <c r="I203" i="36"/>
  <c r="I202" i="36"/>
  <c r="I201" i="36"/>
  <c r="I200" i="36"/>
  <c r="I199" i="36"/>
  <c r="I198" i="36"/>
  <c r="I197" i="36"/>
  <c r="I196" i="36"/>
  <c r="I195" i="36"/>
  <c r="I194" i="36"/>
  <c r="I193" i="36"/>
  <c r="I192" i="36"/>
  <c r="I191" i="36"/>
  <c r="I190" i="36"/>
  <c r="I189" i="36"/>
  <c r="I188" i="36"/>
  <c r="I187" i="36"/>
  <c r="I186" i="36"/>
  <c r="I185" i="36"/>
  <c r="I184" i="36"/>
  <c r="I183" i="36"/>
  <c r="I182" i="36"/>
  <c r="I181" i="36"/>
  <c r="I180" i="36"/>
  <c r="I179" i="36"/>
  <c r="I178" i="36"/>
  <c r="I177" i="36"/>
  <c r="I176" i="36"/>
  <c r="I175" i="36"/>
  <c r="I174" i="36"/>
  <c r="I173" i="36"/>
  <c r="I172" i="36"/>
  <c r="I171" i="36"/>
  <c r="I170" i="36"/>
  <c r="I169" i="36"/>
  <c r="I168" i="36"/>
  <c r="I167" i="36"/>
  <c r="I166" i="36"/>
  <c r="I165" i="36"/>
  <c r="I164" i="36"/>
  <c r="I163" i="36"/>
  <c r="I162" i="36"/>
  <c r="I161" i="36"/>
  <c r="I160" i="36"/>
  <c r="I159" i="36"/>
  <c r="I158" i="36"/>
  <c r="I157" i="36"/>
  <c r="I156" i="36"/>
  <c r="I155" i="36"/>
  <c r="I154" i="36"/>
  <c r="I153" i="36"/>
  <c r="I152" i="36"/>
  <c r="I151" i="36"/>
  <c r="I150" i="36"/>
  <c r="I149" i="36"/>
  <c r="I148" i="36"/>
  <c r="I147" i="36"/>
  <c r="I146" i="36"/>
  <c r="I145" i="36"/>
  <c r="I144" i="36"/>
  <c r="I143" i="36"/>
  <c r="I142" i="36"/>
  <c r="I141" i="36"/>
  <c r="I140" i="36"/>
  <c r="I139" i="36"/>
  <c r="I138" i="36"/>
  <c r="I137" i="36"/>
  <c r="I136" i="36"/>
  <c r="I135" i="36"/>
  <c r="I134" i="36"/>
  <c r="I133" i="36"/>
  <c r="I132" i="36"/>
  <c r="I131" i="36"/>
  <c r="I130" i="36"/>
  <c r="I129" i="36"/>
  <c r="I128" i="36"/>
  <c r="I127" i="36"/>
  <c r="I126" i="36"/>
  <c r="I125" i="36"/>
  <c r="I124" i="36"/>
  <c r="I123" i="36"/>
  <c r="I122" i="36"/>
  <c r="I121" i="36"/>
  <c r="I120" i="36"/>
  <c r="I119" i="36"/>
  <c r="I118" i="36"/>
  <c r="I117" i="36"/>
  <c r="I116" i="36"/>
  <c r="I115" i="36"/>
  <c r="I114" i="36"/>
  <c r="I113" i="36"/>
  <c r="I112" i="36"/>
  <c r="I111" i="36"/>
  <c r="I110" i="36"/>
  <c r="I109" i="36"/>
  <c r="I108" i="36"/>
  <c r="I107" i="36"/>
  <c r="I106" i="36"/>
  <c r="I105" i="36"/>
  <c r="I104" i="36"/>
  <c r="I103" i="36"/>
  <c r="I102" i="36"/>
  <c r="I101" i="36"/>
  <c r="I100" i="36"/>
  <c r="I99" i="36"/>
  <c r="I98" i="36"/>
  <c r="I97" i="36"/>
  <c r="I96" i="36"/>
  <c r="I95" i="36"/>
  <c r="I94" i="36"/>
  <c r="I93" i="36"/>
  <c r="I92" i="36"/>
  <c r="I91" i="36"/>
  <c r="I90" i="36"/>
  <c r="I89" i="36"/>
  <c r="I88" i="36"/>
  <c r="I87" i="36"/>
  <c r="I86" i="36"/>
  <c r="I85" i="36"/>
  <c r="I84" i="36"/>
  <c r="I83" i="36"/>
  <c r="I82" i="36"/>
  <c r="I81" i="36"/>
  <c r="I80" i="36"/>
  <c r="I79" i="36"/>
  <c r="I78" i="36"/>
  <c r="I77" i="36"/>
  <c r="I76" i="36"/>
  <c r="I75" i="36"/>
  <c r="I74" i="36"/>
  <c r="I73" i="36"/>
  <c r="I72" i="36"/>
  <c r="I71" i="36"/>
  <c r="I70" i="36"/>
  <c r="I69" i="36"/>
  <c r="I68" i="36"/>
  <c r="I67" i="36"/>
  <c r="I66" i="36"/>
  <c r="I65" i="36"/>
  <c r="I64" i="36"/>
  <c r="I63" i="36"/>
  <c r="I62" i="36"/>
  <c r="I61" i="36"/>
  <c r="I60" i="36"/>
  <c r="I59" i="36"/>
  <c r="I58" i="36"/>
  <c r="I57" i="36"/>
  <c r="I56" i="36"/>
  <c r="I55" i="36"/>
  <c r="I54" i="36"/>
  <c r="I53" i="36"/>
  <c r="I52" i="36"/>
  <c r="I51" i="36"/>
  <c r="I50" i="36"/>
  <c r="I49" i="36"/>
  <c r="I48" i="36"/>
  <c r="I47" i="36"/>
  <c r="I46" i="36"/>
  <c r="I45" i="36"/>
  <c r="I44" i="36"/>
  <c r="I43" i="36"/>
  <c r="I42" i="36"/>
  <c r="I41" i="36"/>
  <c r="I40" i="36"/>
  <c r="I39" i="36"/>
  <c r="I38" i="36"/>
  <c r="I37" i="36"/>
  <c r="I36" i="36"/>
  <c r="I35" i="36"/>
  <c r="I34" i="36"/>
  <c r="I33" i="36"/>
  <c r="I32" i="36"/>
  <c r="I31" i="36"/>
  <c r="I30" i="36"/>
  <c r="I29" i="36"/>
  <c r="I28" i="36"/>
  <c r="I27" i="36"/>
  <c r="I26" i="36"/>
  <c r="I25" i="36"/>
  <c r="I24" i="36"/>
  <c r="I23" i="36"/>
  <c r="I22" i="36"/>
  <c r="I21" i="36"/>
  <c r="I20" i="36"/>
  <c r="I19" i="36"/>
  <c r="I18" i="36"/>
  <c r="I17" i="36"/>
  <c r="I16" i="36"/>
  <c r="I15" i="36"/>
  <c r="I14" i="36"/>
  <c r="I13" i="36"/>
  <c r="I12" i="36"/>
  <c r="I11" i="36"/>
  <c r="I10" i="36"/>
  <c r="I9" i="36"/>
  <c r="I8" i="36"/>
  <c r="I7" i="36"/>
  <c r="I6" i="36"/>
  <c r="I5" i="36"/>
  <c r="E244" i="36"/>
  <c r="E243" i="36"/>
  <c r="E242" i="36"/>
  <c r="E241" i="36"/>
  <c r="E240" i="36"/>
  <c r="E239" i="36"/>
  <c r="E238" i="36"/>
  <c r="E237" i="36"/>
  <c r="E236" i="36"/>
  <c r="E235" i="36"/>
  <c r="E234" i="36"/>
  <c r="E233" i="36"/>
  <c r="E232" i="36"/>
  <c r="E231" i="36"/>
  <c r="E230" i="36"/>
  <c r="E229" i="36"/>
  <c r="E228" i="36"/>
  <c r="E227" i="36"/>
  <c r="E226" i="36"/>
  <c r="E225" i="36"/>
  <c r="E224" i="36"/>
  <c r="E223" i="36"/>
  <c r="E222" i="36"/>
  <c r="E221" i="36"/>
  <c r="E220" i="36"/>
  <c r="E219" i="36"/>
  <c r="E218" i="36"/>
  <c r="E217" i="36"/>
  <c r="E216" i="36"/>
  <c r="E215" i="36"/>
  <c r="E214" i="36"/>
  <c r="E213" i="36"/>
  <c r="E212" i="36"/>
  <c r="E211" i="36"/>
  <c r="E210" i="36"/>
  <c r="E209" i="36"/>
  <c r="E208" i="36"/>
  <c r="E207" i="36"/>
  <c r="E206" i="36"/>
  <c r="E205" i="36"/>
  <c r="E204" i="36"/>
  <c r="E203" i="36"/>
  <c r="E202" i="36"/>
  <c r="E201" i="36"/>
  <c r="E200" i="36"/>
  <c r="E199" i="36"/>
  <c r="E198" i="36"/>
  <c r="E197" i="36"/>
  <c r="E196" i="36"/>
  <c r="E195" i="36"/>
  <c r="E194" i="36"/>
  <c r="E193" i="36"/>
  <c r="E192" i="36"/>
  <c r="E191" i="36"/>
  <c r="E190" i="36"/>
  <c r="E189" i="36"/>
  <c r="E188" i="36"/>
  <c r="E187" i="36"/>
  <c r="E186" i="36"/>
  <c r="E185" i="36"/>
  <c r="E184" i="36"/>
  <c r="E183" i="36"/>
  <c r="E182" i="36"/>
  <c r="E181" i="36"/>
  <c r="E180" i="36"/>
  <c r="E179" i="36"/>
  <c r="E178" i="36"/>
  <c r="E177" i="36"/>
  <c r="E176" i="36"/>
  <c r="E175" i="36"/>
  <c r="E174" i="36"/>
  <c r="E173" i="36"/>
  <c r="E172" i="36"/>
  <c r="E171" i="36"/>
  <c r="E170" i="36"/>
  <c r="E169" i="36"/>
  <c r="E168" i="36"/>
  <c r="E167" i="36"/>
  <c r="E166" i="36"/>
  <c r="E165" i="36"/>
  <c r="E164" i="36"/>
  <c r="E163" i="36"/>
  <c r="E162" i="36"/>
  <c r="E161" i="36"/>
  <c r="E160" i="36"/>
  <c r="E159" i="36"/>
  <c r="E158" i="36"/>
  <c r="E157" i="36"/>
  <c r="E156" i="36"/>
  <c r="E155" i="36"/>
  <c r="E154" i="36"/>
  <c r="E153" i="36"/>
  <c r="E152" i="36"/>
  <c r="E151" i="36"/>
  <c r="E150" i="36"/>
  <c r="E149" i="36"/>
  <c r="E148" i="36"/>
  <c r="E147" i="36"/>
  <c r="E146" i="36"/>
  <c r="E145" i="36"/>
  <c r="E144" i="36"/>
  <c r="E143" i="36"/>
  <c r="E142" i="36"/>
  <c r="E141" i="36"/>
  <c r="E140" i="36"/>
  <c r="E139" i="36"/>
  <c r="E138" i="36"/>
  <c r="E137" i="36"/>
  <c r="E136" i="36"/>
  <c r="E135" i="36"/>
  <c r="E134" i="36"/>
  <c r="E133" i="36"/>
  <c r="E132" i="36"/>
  <c r="E131" i="36"/>
  <c r="E130" i="36"/>
  <c r="E129" i="36"/>
  <c r="E128" i="36"/>
  <c r="E127" i="36"/>
  <c r="E126" i="36"/>
  <c r="E125" i="36"/>
  <c r="E124" i="36"/>
  <c r="E123" i="36"/>
  <c r="E122" i="36"/>
  <c r="E121" i="36"/>
  <c r="E120" i="36"/>
  <c r="E119" i="36"/>
  <c r="E118" i="36"/>
  <c r="E117" i="36"/>
  <c r="E116" i="36"/>
  <c r="E115" i="36"/>
  <c r="E114" i="36"/>
  <c r="E113" i="36"/>
  <c r="E112" i="36"/>
  <c r="E111" i="36"/>
  <c r="E110" i="36"/>
  <c r="E109" i="36"/>
  <c r="E108" i="36"/>
  <c r="E107" i="36"/>
  <c r="E106" i="36"/>
  <c r="E105" i="36"/>
  <c r="E104" i="36"/>
  <c r="E103" i="36"/>
  <c r="E102" i="36"/>
  <c r="E101" i="36"/>
  <c r="E100" i="36"/>
  <c r="E99" i="36"/>
  <c r="E98" i="36"/>
  <c r="E97" i="36"/>
  <c r="E96" i="36"/>
  <c r="E95" i="36"/>
  <c r="E94" i="36"/>
  <c r="E93" i="36"/>
  <c r="E92" i="36"/>
  <c r="E91" i="36"/>
  <c r="E90" i="36"/>
  <c r="E89" i="36"/>
  <c r="E88" i="36"/>
  <c r="E87" i="36"/>
  <c r="E86" i="36"/>
  <c r="E85" i="36"/>
  <c r="E84" i="36"/>
  <c r="E83" i="36"/>
  <c r="E82" i="36"/>
  <c r="E81" i="36"/>
  <c r="E80" i="36"/>
  <c r="E79" i="36"/>
  <c r="E78" i="36"/>
  <c r="E77" i="36"/>
  <c r="E76" i="36"/>
  <c r="E75" i="36"/>
  <c r="E74" i="36"/>
  <c r="E73" i="36"/>
  <c r="E72" i="36"/>
  <c r="E71" i="36"/>
  <c r="E70" i="36"/>
  <c r="E69" i="36"/>
  <c r="E68" i="36"/>
  <c r="E67" i="36"/>
  <c r="E66" i="36"/>
  <c r="E65" i="36"/>
  <c r="E64" i="36"/>
  <c r="E63" i="36"/>
  <c r="E62" i="36"/>
  <c r="E61" i="36"/>
  <c r="E60" i="36"/>
  <c r="E59" i="36"/>
  <c r="E58" i="36"/>
  <c r="E57" i="36"/>
  <c r="E56" i="36"/>
  <c r="E55" i="36"/>
  <c r="E54" i="36"/>
  <c r="E53" i="36"/>
  <c r="E52" i="36"/>
  <c r="E51" i="36"/>
  <c r="E50" i="36"/>
  <c r="E49" i="36"/>
  <c r="E48" i="36"/>
  <c r="E47" i="36"/>
  <c r="E46" i="36"/>
  <c r="E45" i="36"/>
  <c r="E44" i="36"/>
  <c r="E43" i="36"/>
  <c r="E42" i="36"/>
  <c r="E41" i="36"/>
  <c r="E40" i="36"/>
  <c r="E39" i="36"/>
  <c r="E38" i="36"/>
  <c r="E37" i="36"/>
  <c r="E36" i="36"/>
  <c r="E35" i="36"/>
  <c r="E34" i="36"/>
  <c r="E33" i="36"/>
  <c r="E32" i="36"/>
  <c r="E31" i="36"/>
  <c r="E30" i="36"/>
  <c r="E29" i="36"/>
  <c r="E28" i="36"/>
  <c r="E27" i="36"/>
  <c r="E26" i="36"/>
  <c r="E25" i="36"/>
  <c r="E24" i="36"/>
  <c r="E23" i="36"/>
  <c r="E22" i="36"/>
  <c r="E21" i="36"/>
  <c r="E20" i="36"/>
  <c r="E19" i="36"/>
  <c r="E18" i="36"/>
  <c r="E17" i="36"/>
  <c r="E16" i="36"/>
  <c r="E15" i="36"/>
  <c r="E14" i="36"/>
  <c r="E13" i="36"/>
  <c r="E12" i="36"/>
  <c r="E11" i="36"/>
  <c r="E10" i="36"/>
  <c r="E9" i="36"/>
  <c r="E8" i="36"/>
  <c r="E7" i="36"/>
  <c r="E6" i="36"/>
  <c r="E5" i="36"/>
  <c r="C244" i="36"/>
  <c r="C243" i="36"/>
  <c r="C242" i="36"/>
  <c r="C241" i="36"/>
  <c r="C240" i="36"/>
  <c r="C239" i="36"/>
  <c r="C238" i="36"/>
  <c r="C237" i="36"/>
  <c r="C236" i="36"/>
  <c r="C235" i="36"/>
  <c r="C234" i="36"/>
  <c r="C233" i="36"/>
  <c r="C232" i="36"/>
  <c r="C231" i="36"/>
  <c r="C230" i="36"/>
  <c r="C229" i="36"/>
  <c r="C228" i="36"/>
  <c r="C227" i="36"/>
  <c r="C226" i="36"/>
  <c r="C225" i="36"/>
  <c r="C224" i="36"/>
  <c r="C223" i="36"/>
  <c r="C222" i="36"/>
  <c r="C221" i="36"/>
  <c r="C220" i="36"/>
  <c r="C219" i="36"/>
  <c r="C218" i="36"/>
  <c r="C217" i="36"/>
  <c r="C216" i="36"/>
  <c r="C215" i="36"/>
  <c r="C214" i="36"/>
  <c r="C213" i="36"/>
  <c r="C212" i="36"/>
  <c r="C211" i="36"/>
  <c r="C210" i="36"/>
  <c r="C209" i="36"/>
  <c r="C208" i="36"/>
  <c r="C207" i="36"/>
  <c r="C206" i="36"/>
  <c r="C205" i="36"/>
  <c r="C204" i="36"/>
  <c r="C203" i="36"/>
  <c r="C202" i="36"/>
  <c r="C201" i="36"/>
  <c r="C200" i="36"/>
  <c r="C199" i="36"/>
  <c r="C198" i="36"/>
  <c r="C197" i="36"/>
  <c r="C196" i="36"/>
  <c r="C195" i="36"/>
  <c r="C194" i="36"/>
  <c r="C193" i="36"/>
  <c r="C192" i="36"/>
  <c r="C191" i="36"/>
  <c r="C190" i="36"/>
  <c r="C189" i="36"/>
  <c r="C188" i="36"/>
  <c r="C187" i="36"/>
  <c r="C186" i="36"/>
  <c r="C185" i="36"/>
  <c r="C184" i="36"/>
  <c r="C183" i="36"/>
  <c r="C182" i="36"/>
  <c r="C181" i="36"/>
  <c r="C180" i="36"/>
  <c r="C179" i="36"/>
  <c r="C178" i="36"/>
  <c r="C177" i="36"/>
  <c r="C176" i="36"/>
  <c r="C175" i="36"/>
  <c r="C174" i="36"/>
  <c r="C173" i="36"/>
  <c r="C172" i="36"/>
  <c r="C171" i="36"/>
  <c r="C170" i="36"/>
  <c r="C169" i="36"/>
  <c r="C168" i="36"/>
  <c r="C167" i="36"/>
  <c r="C166" i="36"/>
  <c r="C165" i="36"/>
  <c r="C164" i="36"/>
  <c r="C163" i="36"/>
  <c r="C162" i="36"/>
  <c r="C161" i="36"/>
  <c r="C160" i="36"/>
  <c r="C159" i="36"/>
  <c r="C158" i="36"/>
  <c r="C157" i="36"/>
  <c r="C156" i="36"/>
  <c r="C155" i="36"/>
  <c r="C154" i="36"/>
  <c r="C153" i="36"/>
  <c r="C152" i="36"/>
  <c r="C151" i="36"/>
  <c r="C150" i="36"/>
  <c r="C149" i="36"/>
  <c r="C148" i="36"/>
  <c r="C147" i="36"/>
  <c r="C146" i="36"/>
  <c r="C145" i="36"/>
  <c r="C144" i="36"/>
  <c r="C143" i="36"/>
  <c r="C142" i="36"/>
  <c r="C141" i="36"/>
  <c r="C140" i="36"/>
  <c r="C139" i="36"/>
  <c r="C138" i="36"/>
  <c r="C137" i="36"/>
  <c r="C136" i="36"/>
  <c r="C135" i="36"/>
  <c r="C134" i="36"/>
  <c r="C133" i="36"/>
  <c r="C132" i="36"/>
  <c r="C131" i="36"/>
  <c r="C130" i="36"/>
  <c r="C129" i="36"/>
  <c r="C128" i="36"/>
  <c r="C127" i="36"/>
  <c r="C126" i="36"/>
  <c r="C125" i="36"/>
  <c r="C124" i="36"/>
  <c r="C123" i="36"/>
  <c r="C122" i="36"/>
  <c r="C121" i="36"/>
  <c r="C120" i="36"/>
  <c r="C119" i="36"/>
  <c r="C118" i="36"/>
  <c r="C117" i="36"/>
  <c r="C116" i="36"/>
  <c r="C115" i="36"/>
  <c r="C114" i="36"/>
  <c r="C113" i="36"/>
  <c r="C112" i="36"/>
  <c r="C111" i="36"/>
  <c r="C110" i="36"/>
  <c r="C109" i="36"/>
  <c r="C108" i="36"/>
  <c r="C107" i="36"/>
  <c r="C106" i="36"/>
  <c r="C105" i="36"/>
  <c r="C104" i="36"/>
  <c r="C103" i="36"/>
  <c r="C102" i="36"/>
  <c r="C101" i="36"/>
  <c r="C100"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C18" i="36"/>
  <c r="C17" i="36"/>
  <c r="C16" i="36"/>
  <c r="C15" i="36"/>
  <c r="C14" i="36"/>
  <c r="C13" i="36"/>
  <c r="C12" i="36"/>
  <c r="C11" i="36"/>
  <c r="C10" i="36"/>
  <c r="C9" i="36"/>
  <c r="C8" i="36"/>
  <c r="C7" i="36"/>
  <c r="C6" i="36"/>
  <c r="C5" i="36"/>
  <c r="E4" i="36"/>
  <c r="E245" i="36" s="1"/>
  <c r="C4" i="36"/>
  <c r="C254" i="34" l="1"/>
  <c r="C253" i="34"/>
  <c r="C252" i="34"/>
  <c r="B254" i="28"/>
  <c r="B253" i="28"/>
  <c r="B252" i="28"/>
  <c r="B254" i="24"/>
  <c r="B253" i="24"/>
  <c r="B252" i="24"/>
  <c r="B254" i="23"/>
  <c r="B253" i="23"/>
  <c r="B252" i="23"/>
  <c r="J244" i="37" l="1"/>
  <c r="H244" i="37"/>
  <c r="J243" i="37"/>
  <c r="H243" i="37"/>
  <c r="J242" i="37"/>
  <c r="H242" i="37"/>
  <c r="J241" i="37"/>
  <c r="H241" i="37"/>
  <c r="J240" i="37"/>
  <c r="H240" i="37"/>
  <c r="J239" i="37"/>
  <c r="H239" i="37"/>
  <c r="J238" i="37"/>
  <c r="H238" i="37"/>
  <c r="J237" i="37"/>
  <c r="H237" i="37"/>
  <c r="J236" i="37"/>
  <c r="H236" i="37"/>
  <c r="J235" i="37"/>
  <c r="H235" i="37"/>
  <c r="J234" i="37"/>
  <c r="H234" i="37"/>
  <c r="J233" i="37"/>
  <c r="H233" i="37"/>
  <c r="J232" i="37"/>
  <c r="H232" i="37"/>
  <c r="J231" i="37"/>
  <c r="H231" i="37"/>
  <c r="J230" i="37"/>
  <c r="H230" i="37"/>
  <c r="J229" i="37"/>
  <c r="H229" i="37"/>
  <c r="J228" i="37"/>
  <c r="H228" i="37"/>
  <c r="J227" i="37"/>
  <c r="H227" i="37"/>
  <c r="J226" i="37"/>
  <c r="H226" i="37"/>
  <c r="J225" i="37"/>
  <c r="H225" i="37"/>
  <c r="J224" i="37"/>
  <c r="H224" i="37"/>
  <c r="J223" i="37"/>
  <c r="H223" i="37"/>
  <c r="J222" i="37"/>
  <c r="H222" i="37"/>
  <c r="J221" i="37"/>
  <c r="H221" i="37"/>
  <c r="J220" i="37"/>
  <c r="H220" i="37"/>
  <c r="J219" i="37"/>
  <c r="H219" i="37"/>
  <c r="J218" i="37"/>
  <c r="H218" i="37"/>
  <c r="J217" i="37"/>
  <c r="H217" i="37"/>
  <c r="J216" i="37"/>
  <c r="H216" i="37"/>
  <c r="J215" i="37"/>
  <c r="H215" i="37"/>
  <c r="J214" i="37"/>
  <c r="H214" i="37"/>
  <c r="J213" i="37"/>
  <c r="H213" i="37"/>
  <c r="J212" i="37"/>
  <c r="H212" i="37"/>
  <c r="J211" i="37"/>
  <c r="H211" i="37"/>
  <c r="J210" i="37"/>
  <c r="H210" i="37"/>
  <c r="J209" i="37"/>
  <c r="H209" i="37"/>
  <c r="J208" i="37"/>
  <c r="H208" i="37"/>
  <c r="J207" i="37"/>
  <c r="H207" i="37"/>
  <c r="J206" i="37"/>
  <c r="H206" i="37"/>
  <c r="J205" i="37"/>
  <c r="H205" i="37"/>
  <c r="J204" i="37"/>
  <c r="H204" i="37"/>
  <c r="J203" i="37"/>
  <c r="H203" i="37"/>
  <c r="J202" i="37"/>
  <c r="H202" i="37"/>
  <c r="J201" i="37"/>
  <c r="H201" i="37"/>
  <c r="J200" i="37"/>
  <c r="H200" i="37"/>
  <c r="J199" i="37"/>
  <c r="H199" i="37"/>
  <c r="J198" i="37"/>
  <c r="H198" i="37"/>
  <c r="J197" i="37"/>
  <c r="H197" i="37"/>
  <c r="J196" i="37"/>
  <c r="H196" i="37"/>
  <c r="J195" i="37"/>
  <c r="H195" i="37"/>
  <c r="J194" i="37"/>
  <c r="H194" i="37"/>
  <c r="J193" i="37"/>
  <c r="H193" i="37"/>
  <c r="J192" i="37"/>
  <c r="H192" i="37"/>
  <c r="J191" i="37"/>
  <c r="H191" i="37"/>
  <c r="J190" i="37"/>
  <c r="H190" i="37"/>
  <c r="J189" i="37"/>
  <c r="H189" i="37"/>
  <c r="J188" i="37"/>
  <c r="H188" i="37"/>
  <c r="J187" i="37"/>
  <c r="H187" i="37"/>
  <c r="J186" i="37"/>
  <c r="H186" i="37"/>
  <c r="J185" i="37"/>
  <c r="H185" i="37"/>
  <c r="J184" i="37"/>
  <c r="H184" i="37"/>
  <c r="J183" i="37"/>
  <c r="H183" i="37"/>
  <c r="J182" i="37"/>
  <c r="H182" i="37"/>
  <c r="J181" i="37"/>
  <c r="H181" i="37"/>
  <c r="J180" i="37"/>
  <c r="H180" i="37"/>
  <c r="J179" i="37"/>
  <c r="H179" i="37"/>
  <c r="J178" i="37"/>
  <c r="H178" i="37"/>
  <c r="J177" i="37"/>
  <c r="H177" i="37"/>
  <c r="J176" i="37"/>
  <c r="H176" i="37"/>
  <c r="J175" i="37"/>
  <c r="H175" i="37"/>
  <c r="J174" i="37"/>
  <c r="H174" i="37"/>
  <c r="J173" i="37"/>
  <c r="H173" i="37"/>
  <c r="J172" i="37"/>
  <c r="H172" i="37"/>
  <c r="J171" i="37"/>
  <c r="H171" i="37"/>
  <c r="J170" i="37"/>
  <c r="H170" i="37"/>
  <c r="J169" i="37"/>
  <c r="H169" i="37"/>
  <c r="J168" i="37"/>
  <c r="H168" i="37"/>
  <c r="J167" i="37"/>
  <c r="H167" i="37"/>
  <c r="J166" i="37"/>
  <c r="H166" i="37"/>
  <c r="J165" i="37"/>
  <c r="H165" i="37"/>
  <c r="J164" i="37"/>
  <c r="H164" i="37"/>
  <c r="J163" i="37"/>
  <c r="H163" i="37"/>
  <c r="J162" i="37"/>
  <c r="H162" i="37"/>
  <c r="J161" i="37"/>
  <c r="H161" i="37"/>
  <c r="J160" i="37"/>
  <c r="H160" i="37"/>
  <c r="J159" i="37"/>
  <c r="H159" i="37"/>
  <c r="J158" i="37"/>
  <c r="H158" i="37"/>
  <c r="J157" i="37"/>
  <c r="H157" i="37"/>
  <c r="J156" i="37"/>
  <c r="H156" i="37"/>
  <c r="J155" i="37"/>
  <c r="H155" i="37"/>
  <c r="J154" i="37"/>
  <c r="H154" i="37"/>
  <c r="J153" i="37"/>
  <c r="H153" i="37"/>
  <c r="J152" i="37"/>
  <c r="H152" i="37"/>
  <c r="J151" i="37"/>
  <c r="H151" i="37"/>
  <c r="J150" i="37"/>
  <c r="H150" i="37"/>
  <c r="J149" i="37"/>
  <c r="H149" i="37"/>
  <c r="J148" i="37"/>
  <c r="H148" i="37"/>
  <c r="J147" i="37"/>
  <c r="H147" i="37"/>
  <c r="J146" i="37"/>
  <c r="H146" i="37"/>
  <c r="J145" i="37"/>
  <c r="H145" i="37"/>
  <c r="J144" i="37"/>
  <c r="H144" i="37"/>
  <c r="J143" i="37"/>
  <c r="H143" i="37"/>
  <c r="J142" i="37"/>
  <c r="H142" i="37"/>
  <c r="J141" i="37"/>
  <c r="H141" i="37"/>
  <c r="J140" i="37"/>
  <c r="H140" i="37"/>
  <c r="J139" i="37"/>
  <c r="H139" i="37"/>
  <c r="J138" i="37"/>
  <c r="H138" i="37"/>
  <c r="J137" i="37"/>
  <c r="H137" i="37"/>
  <c r="J136" i="37"/>
  <c r="H136" i="37"/>
  <c r="J135" i="37"/>
  <c r="H135" i="37"/>
  <c r="J134" i="37"/>
  <c r="H134" i="37"/>
  <c r="J133" i="37"/>
  <c r="H133" i="37"/>
  <c r="J132" i="37"/>
  <c r="H132" i="37"/>
  <c r="J131" i="37"/>
  <c r="H131" i="37"/>
  <c r="J130" i="37"/>
  <c r="H130" i="37"/>
  <c r="J129" i="37"/>
  <c r="H129" i="37"/>
  <c r="J128" i="37"/>
  <c r="H128" i="37"/>
  <c r="J127" i="37"/>
  <c r="H127" i="37"/>
  <c r="J126" i="37"/>
  <c r="H126" i="37"/>
  <c r="J125" i="37"/>
  <c r="H125" i="37"/>
  <c r="J124" i="37"/>
  <c r="H124" i="37"/>
  <c r="J123" i="37"/>
  <c r="H123" i="37"/>
  <c r="J122" i="37"/>
  <c r="H122" i="37"/>
  <c r="J121" i="37"/>
  <c r="H121" i="37"/>
  <c r="J120" i="37"/>
  <c r="H120" i="37"/>
  <c r="J119" i="37"/>
  <c r="H119" i="37"/>
  <c r="J118" i="37"/>
  <c r="H118" i="37"/>
  <c r="J117" i="37"/>
  <c r="H117" i="37"/>
  <c r="J116" i="37"/>
  <c r="H116" i="37"/>
  <c r="J115" i="37"/>
  <c r="H115" i="37"/>
  <c r="J114" i="37"/>
  <c r="H114" i="37"/>
  <c r="J113" i="37"/>
  <c r="H113" i="37"/>
  <c r="J112" i="37"/>
  <c r="H112" i="37"/>
  <c r="J111" i="37"/>
  <c r="H111" i="37"/>
  <c r="J110" i="37"/>
  <c r="H110" i="37"/>
  <c r="J109" i="37"/>
  <c r="H109" i="37"/>
  <c r="J108" i="37"/>
  <c r="H108" i="37"/>
  <c r="J107" i="37"/>
  <c r="H107" i="37"/>
  <c r="J106" i="37"/>
  <c r="H106" i="37"/>
  <c r="J105" i="37"/>
  <c r="H105" i="37"/>
  <c r="J104" i="37"/>
  <c r="H104" i="37"/>
  <c r="J103" i="37"/>
  <c r="H103" i="37"/>
  <c r="J102" i="37"/>
  <c r="H102" i="37"/>
  <c r="J101" i="37"/>
  <c r="H101" i="37"/>
  <c r="J100" i="37"/>
  <c r="H100" i="37"/>
  <c r="J99" i="37"/>
  <c r="H99" i="37"/>
  <c r="J98" i="37"/>
  <c r="H98" i="37"/>
  <c r="J97" i="37"/>
  <c r="H97" i="37"/>
  <c r="J96" i="37"/>
  <c r="H96" i="37"/>
  <c r="J95" i="37"/>
  <c r="H95" i="37"/>
  <c r="J94" i="37"/>
  <c r="H94" i="37"/>
  <c r="J93" i="37"/>
  <c r="H93" i="37"/>
  <c r="J92" i="37"/>
  <c r="H92" i="37"/>
  <c r="J91" i="37"/>
  <c r="H91" i="37"/>
  <c r="J90" i="37"/>
  <c r="H90" i="37"/>
  <c r="J89" i="37"/>
  <c r="H89" i="37"/>
  <c r="J88" i="37"/>
  <c r="H88" i="37"/>
  <c r="J87" i="37"/>
  <c r="H87" i="37"/>
  <c r="J86" i="37"/>
  <c r="H86" i="37"/>
  <c r="J85" i="37"/>
  <c r="H85" i="37"/>
  <c r="J84" i="37"/>
  <c r="H84" i="37"/>
  <c r="J83" i="37"/>
  <c r="H83" i="37"/>
  <c r="J82" i="37"/>
  <c r="H82" i="37"/>
  <c r="J81" i="37"/>
  <c r="H81" i="37"/>
  <c r="J80" i="37"/>
  <c r="H80" i="37"/>
  <c r="J79" i="37"/>
  <c r="H79" i="37"/>
  <c r="J78" i="37"/>
  <c r="H78" i="37"/>
  <c r="J77" i="37"/>
  <c r="H77" i="37"/>
  <c r="J76" i="37"/>
  <c r="H76" i="37"/>
  <c r="J75" i="37"/>
  <c r="H75" i="37"/>
  <c r="J74" i="37"/>
  <c r="H74" i="37"/>
  <c r="J73" i="37"/>
  <c r="H73" i="37"/>
  <c r="J72" i="37"/>
  <c r="H72" i="37"/>
  <c r="J71" i="37"/>
  <c r="H71" i="37"/>
  <c r="J70" i="37"/>
  <c r="H70" i="37"/>
  <c r="J69" i="37"/>
  <c r="H69" i="37"/>
  <c r="J68" i="37"/>
  <c r="H68" i="37"/>
  <c r="J67" i="37"/>
  <c r="H67" i="37"/>
  <c r="J66" i="37"/>
  <c r="H66" i="37"/>
  <c r="J65" i="37"/>
  <c r="H65" i="37"/>
  <c r="J64" i="37"/>
  <c r="H64" i="37"/>
  <c r="J63" i="37"/>
  <c r="H63" i="37"/>
  <c r="J62" i="37"/>
  <c r="H62" i="37"/>
  <c r="J61" i="37"/>
  <c r="H61" i="37"/>
  <c r="J60" i="37"/>
  <c r="H60" i="37"/>
  <c r="J59" i="37"/>
  <c r="H59" i="37"/>
  <c r="J58" i="37"/>
  <c r="H58" i="37"/>
  <c r="J57" i="37"/>
  <c r="H57" i="37"/>
  <c r="J56" i="37"/>
  <c r="H56" i="37"/>
  <c r="J55" i="37"/>
  <c r="H55" i="37"/>
  <c r="J54" i="37"/>
  <c r="H54" i="37"/>
  <c r="J53" i="37"/>
  <c r="H53" i="37"/>
  <c r="J52" i="37"/>
  <c r="H52" i="37"/>
  <c r="J51" i="37"/>
  <c r="H51" i="37"/>
  <c r="J50" i="37"/>
  <c r="H50" i="37"/>
  <c r="J49" i="37"/>
  <c r="H49" i="37"/>
  <c r="J48" i="37"/>
  <c r="H48" i="37"/>
  <c r="J47" i="37"/>
  <c r="H47" i="37"/>
  <c r="J46" i="37"/>
  <c r="H46" i="37"/>
  <c r="J45" i="37"/>
  <c r="H45" i="37"/>
  <c r="J44" i="37"/>
  <c r="H44" i="37"/>
  <c r="J43" i="37"/>
  <c r="H43" i="37"/>
  <c r="J42" i="37"/>
  <c r="H42" i="37"/>
  <c r="J41" i="37"/>
  <c r="H41" i="37"/>
  <c r="J40" i="37"/>
  <c r="H40" i="37"/>
  <c r="J39" i="37"/>
  <c r="H39" i="37"/>
  <c r="J38" i="37"/>
  <c r="H38" i="37"/>
  <c r="J37" i="37"/>
  <c r="H37" i="37"/>
  <c r="J36" i="37"/>
  <c r="H36" i="37"/>
  <c r="J35" i="37"/>
  <c r="H35" i="37"/>
  <c r="J34" i="37"/>
  <c r="H34" i="37"/>
  <c r="J33" i="37"/>
  <c r="H33" i="37"/>
  <c r="J32" i="37"/>
  <c r="H32" i="37"/>
  <c r="J31" i="37"/>
  <c r="H31" i="37"/>
  <c r="J30" i="37"/>
  <c r="H30" i="37"/>
  <c r="J29" i="37"/>
  <c r="H29" i="37"/>
  <c r="J28" i="37"/>
  <c r="H28" i="37"/>
  <c r="J27" i="37"/>
  <c r="H27" i="37"/>
  <c r="J26" i="37"/>
  <c r="H26" i="37"/>
  <c r="J25" i="37"/>
  <c r="H25" i="37"/>
  <c r="J24" i="37"/>
  <c r="H24" i="37"/>
  <c r="J23" i="37"/>
  <c r="H23" i="37"/>
  <c r="J22" i="37"/>
  <c r="H22" i="37"/>
  <c r="J21" i="37"/>
  <c r="H21" i="37"/>
  <c r="J20" i="37"/>
  <c r="H20" i="37"/>
  <c r="J19" i="37"/>
  <c r="H19" i="37"/>
  <c r="J18" i="37"/>
  <c r="H18" i="37"/>
  <c r="J17" i="37"/>
  <c r="H17" i="37"/>
  <c r="J16" i="37"/>
  <c r="H16" i="37"/>
  <c r="J15" i="37"/>
  <c r="H15" i="37"/>
  <c r="J14" i="37"/>
  <c r="H14" i="37"/>
  <c r="J13" i="37"/>
  <c r="H13" i="37"/>
  <c r="J12" i="37"/>
  <c r="H12" i="37"/>
  <c r="J11" i="37"/>
  <c r="H11" i="37"/>
  <c r="J10" i="37"/>
  <c r="H10" i="37"/>
  <c r="J9" i="37"/>
  <c r="H9" i="37"/>
  <c r="J8" i="37"/>
  <c r="H8" i="37"/>
  <c r="J7" i="37"/>
  <c r="H7" i="37"/>
  <c r="J6" i="37"/>
  <c r="H6" i="37"/>
  <c r="J5" i="37"/>
  <c r="H5" i="37"/>
  <c r="D244" i="37"/>
  <c r="B244" i="37"/>
  <c r="D243" i="37"/>
  <c r="B243" i="37"/>
  <c r="D242" i="37"/>
  <c r="B242" i="37"/>
  <c r="D241" i="37"/>
  <c r="B241" i="37"/>
  <c r="D240" i="37"/>
  <c r="B240" i="37"/>
  <c r="D239" i="37"/>
  <c r="B239" i="37"/>
  <c r="D238" i="37"/>
  <c r="B238" i="37"/>
  <c r="D237" i="37"/>
  <c r="B237" i="37"/>
  <c r="D236" i="37"/>
  <c r="B236" i="37"/>
  <c r="D235" i="37"/>
  <c r="B235" i="37"/>
  <c r="D234" i="37"/>
  <c r="B234" i="37"/>
  <c r="D233" i="37"/>
  <c r="B233" i="37"/>
  <c r="D232" i="37"/>
  <c r="B232" i="37"/>
  <c r="D231" i="37"/>
  <c r="B231" i="37"/>
  <c r="D230" i="37"/>
  <c r="B230" i="37"/>
  <c r="D229" i="37"/>
  <c r="B229" i="37"/>
  <c r="D228" i="37"/>
  <c r="B228" i="37"/>
  <c r="D227" i="37"/>
  <c r="B227" i="37"/>
  <c r="D226" i="37"/>
  <c r="B226" i="37"/>
  <c r="D225" i="37"/>
  <c r="B225" i="37"/>
  <c r="D224" i="37"/>
  <c r="B224" i="37"/>
  <c r="D223" i="37"/>
  <c r="B223" i="37"/>
  <c r="D222" i="37"/>
  <c r="B222" i="37"/>
  <c r="D221" i="37"/>
  <c r="B221" i="37"/>
  <c r="D220" i="37"/>
  <c r="B220" i="37"/>
  <c r="D219" i="37"/>
  <c r="B219" i="37"/>
  <c r="D218" i="37"/>
  <c r="B218" i="37"/>
  <c r="D217" i="37"/>
  <c r="B217" i="37"/>
  <c r="D216" i="37"/>
  <c r="B216" i="37"/>
  <c r="D215" i="37"/>
  <c r="B215" i="37"/>
  <c r="D214" i="37"/>
  <c r="B214" i="37"/>
  <c r="D213" i="37"/>
  <c r="B213" i="37"/>
  <c r="D212" i="37"/>
  <c r="B212" i="37"/>
  <c r="D211" i="37"/>
  <c r="B211" i="37"/>
  <c r="D210" i="37"/>
  <c r="B210" i="37"/>
  <c r="D209" i="37"/>
  <c r="B209" i="37"/>
  <c r="D208" i="37"/>
  <c r="B208" i="37"/>
  <c r="D207" i="37"/>
  <c r="B207" i="37"/>
  <c r="D206" i="37"/>
  <c r="B206" i="37"/>
  <c r="D205" i="37"/>
  <c r="B205" i="37"/>
  <c r="D204" i="37"/>
  <c r="B204" i="37"/>
  <c r="D203" i="37"/>
  <c r="B203" i="37"/>
  <c r="D202" i="37"/>
  <c r="B202" i="37"/>
  <c r="D201" i="37"/>
  <c r="B201" i="37"/>
  <c r="D200" i="37"/>
  <c r="B200" i="37"/>
  <c r="D199" i="37"/>
  <c r="B199" i="37"/>
  <c r="D198" i="37"/>
  <c r="B198" i="37"/>
  <c r="D197" i="37"/>
  <c r="B197" i="37"/>
  <c r="D196" i="37"/>
  <c r="B196" i="37"/>
  <c r="D195" i="37"/>
  <c r="B195" i="37"/>
  <c r="D194" i="37"/>
  <c r="B194" i="37"/>
  <c r="D193" i="37"/>
  <c r="B193" i="37"/>
  <c r="D192" i="37"/>
  <c r="B192" i="37"/>
  <c r="D191" i="37"/>
  <c r="B191" i="37"/>
  <c r="D190" i="37"/>
  <c r="B190" i="37"/>
  <c r="D189" i="37"/>
  <c r="B189" i="37"/>
  <c r="D188" i="37"/>
  <c r="B188" i="37"/>
  <c r="D187" i="37"/>
  <c r="B187" i="37"/>
  <c r="D186" i="37"/>
  <c r="B186" i="37"/>
  <c r="D185" i="37"/>
  <c r="B185" i="37"/>
  <c r="D184" i="37"/>
  <c r="B184" i="37"/>
  <c r="D183" i="37"/>
  <c r="B183" i="37"/>
  <c r="D182" i="37"/>
  <c r="B182" i="37"/>
  <c r="D181" i="37"/>
  <c r="B181" i="37"/>
  <c r="D180" i="37"/>
  <c r="B180" i="37"/>
  <c r="D179" i="37"/>
  <c r="B179" i="37"/>
  <c r="D178" i="37"/>
  <c r="B178" i="37"/>
  <c r="D177" i="37"/>
  <c r="B177" i="37"/>
  <c r="D176" i="37"/>
  <c r="B176" i="37"/>
  <c r="D175" i="37"/>
  <c r="B175" i="37"/>
  <c r="D174" i="37"/>
  <c r="B174" i="37"/>
  <c r="D173" i="37"/>
  <c r="B173" i="37"/>
  <c r="D172" i="37"/>
  <c r="B172" i="37"/>
  <c r="D171" i="37"/>
  <c r="B171" i="37"/>
  <c r="D170" i="37"/>
  <c r="B170" i="37"/>
  <c r="D169" i="37"/>
  <c r="B169" i="37"/>
  <c r="D168" i="37"/>
  <c r="B168" i="37"/>
  <c r="D167" i="37"/>
  <c r="B167" i="37"/>
  <c r="D166" i="37"/>
  <c r="B166" i="37"/>
  <c r="D165" i="37"/>
  <c r="B165" i="37"/>
  <c r="D164" i="37"/>
  <c r="B164" i="37"/>
  <c r="D163" i="37"/>
  <c r="B163" i="37"/>
  <c r="D162" i="37"/>
  <c r="B162" i="37"/>
  <c r="D161" i="37"/>
  <c r="B161" i="37"/>
  <c r="D160" i="37"/>
  <c r="B160" i="37"/>
  <c r="D159" i="37"/>
  <c r="B159" i="37"/>
  <c r="D158" i="37"/>
  <c r="B158" i="37"/>
  <c r="D157" i="37"/>
  <c r="B157" i="37"/>
  <c r="D156" i="37"/>
  <c r="B156" i="37"/>
  <c r="D155" i="37"/>
  <c r="B155" i="37"/>
  <c r="D154" i="37"/>
  <c r="B154" i="37"/>
  <c r="D153" i="37"/>
  <c r="B153" i="37"/>
  <c r="D152" i="37"/>
  <c r="B152" i="37"/>
  <c r="D151" i="37"/>
  <c r="B151" i="37"/>
  <c r="D150" i="37"/>
  <c r="B150" i="37"/>
  <c r="D149" i="37"/>
  <c r="B149" i="37"/>
  <c r="D148" i="37"/>
  <c r="B148" i="37"/>
  <c r="D147" i="37"/>
  <c r="B147" i="37"/>
  <c r="D146" i="37"/>
  <c r="B146" i="37"/>
  <c r="D145" i="37"/>
  <c r="B145" i="37"/>
  <c r="D144" i="37"/>
  <c r="B144" i="37"/>
  <c r="D143" i="37"/>
  <c r="B143" i="37"/>
  <c r="D142" i="37"/>
  <c r="B142" i="37"/>
  <c r="D141" i="37"/>
  <c r="B141" i="37"/>
  <c r="D140" i="37"/>
  <c r="B140" i="37"/>
  <c r="D139" i="37"/>
  <c r="B139" i="37"/>
  <c r="D138" i="37"/>
  <c r="B138" i="37"/>
  <c r="D137" i="37"/>
  <c r="B137" i="37"/>
  <c r="D136" i="37"/>
  <c r="B136" i="37"/>
  <c r="D135" i="37"/>
  <c r="B135" i="37"/>
  <c r="D134" i="37"/>
  <c r="B134" i="37"/>
  <c r="D133" i="37"/>
  <c r="B133" i="37"/>
  <c r="D132" i="37"/>
  <c r="B132" i="37"/>
  <c r="D131" i="37"/>
  <c r="B131" i="37"/>
  <c r="D130" i="37"/>
  <c r="B130" i="37"/>
  <c r="D129" i="37"/>
  <c r="B129" i="37"/>
  <c r="D128" i="37"/>
  <c r="B128" i="37"/>
  <c r="D127" i="37"/>
  <c r="B127" i="37"/>
  <c r="D126" i="37"/>
  <c r="B126" i="37"/>
  <c r="D125" i="37"/>
  <c r="B125" i="37"/>
  <c r="D124" i="37"/>
  <c r="B124" i="37"/>
  <c r="D123" i="37"/>
  <c r="B123" i="37"/>
  <c r="D122" i="37"/>
  <c r="B122" i="37"/>
  <c r="D121" i="37"/>
  <c r="B121" i="37"/>
  <c r="D120" i="37"/>
  <c r="B120" i="37"/>
  <c r="D119" i="37"/>
  <c r="B119" i="37"/>
  <c r="D118" i="37"/>
  <c r="B118" i="37"/>
  <c r="D117" i="37"/>
  <c r="B117" i="37"/>
  <c r="D116" i="37"/>
  <c r="B116" i="37"/>
  <c r="D115" i="37"/>
  <c r="B115" i="37"/>
  <c r="D114" i="37"/>
  <c r="B114" i="37"/>
  <c r="D113" i="37"/>
  <c r="B113" i="37"/>
  <c r="D112" i="37"/>
  <c r="B112" i="37"/>
  <c r="D111" i="37"/>
  <c r="B111" i="37"/>
  <c r="D110" i="37"/>
  <c r="B110" i="37"/>
  <c r="D109" i="37"/>
  <c r="B109" i="37"/>
  <c r="D108" i="37"/>
  <c r="B108" i="37"/>
  <c r="D107" i="37"/>
  <c r="B107" i="37"/>
  <c r="D106" i="37"/>
  <c r="B106" i="37"/>
  <c r="D105" i="37"/>
  <c r="B105" i="37"/>
  <c r="D104" i="37"/>
  <c r="B104" i="37"/>
  <c r="D103" i="37"/>
  <c r="B103" i="37"/>
  <c r="D102" i="37"/>
  <c r="B102" i="37"/>
  <c r="D101" i="37"/>
  <c r="B101" i="37"/>
  <c r="D100" i="37"/>
  <c r="B100" i="37"/>
  <c r="D99" i="37"/>
  <c r="B99" i="37"/>
  <c r="D98" i="37"/>
  <c r="B98" i="37"/>
  <c r="D97" i="37"/>
  <c r="B97" i="37"/>
  <c r="D96" i="37"/>
  <c r="B96" i="37"/>
  <c r="D95" i="37"/>
  <c r="B95" i="37"/>
  <c r="D94" i="37"/>
  <c r="B94" i="37"/>
  <c r="D93" i="37"/>
  <c r="B93" i="37"/>
  <c r="D92" i="37"/>
  <c r="B92" i="37"/>
  <c r="D91" i="37"/>
  <c r="B91" i="37"/>
  <c r="D90" i="37"/>
  <c r="B90" i="37"/>
  <c r="D89" i="37"/>
  <c r="B89" i="37"/>
  <c r="D88" i="37"/>
  <c r="B88" i="37"/>
  <c r="D87" i="37"/>
  <c r="B87" i="37"/>
  <c r="D86" i="37"/>
  <c r="B86" i="37"/>
  <c r="D85" i="37"/>
  <c r="B85" i="37"/>
  <c r="D84" i="37"/>
  <c r="B84" i="37"/>
  <c r="D83" i="37"/>
  <c r="B83" i="37"/>
  <c r="D82" i="37"/>
  <c r="B82" i="37"/>
  <c r="D81" i="37"/>
  <c r="B81" i="37"/>
  <c r="D80" i="37"/>
  <c r="B80" i="37"/>
  <c r="D79" i="37"/>
  <c r="B79" i="37"/>
  <c r="D78" i="37"/>
  <c r="B78" i="37"/>
  <c r="D77" i="37"/>
  <c r="B77" i="37"/>
  <c r="D76" i="37"/>
  <c r="B76" i="37"/>
  <c r="D75" i="37"/>
  <c r="B75" i="37"/>
  <c r="D74" i="37"/>
  <c r="B74" i="37"/>
  <c r="D73" i="37"/>
  <c r="B73" i="37"/>
  <c r="D72" i="37"/>
  <c r="B72" i="37"/>
  <c r="D71" i="37"/>
  <c r="B71" i="37"/>
  <c r="D70" i="37"/>
  <c r="B70" i="37"/>
  <c r="D69" i="37"/>
  <c r="B69" i="37"/>
  <c r="D68" i="37"/>
  <c r="B68" i="37"/>
  <c r="D67" i="37"/>
  <c r="B67" i="37"/>
  <c r="D66" i="37"/>
  <c r="B66" i="37"/>
  <c r="D65" i="37"/>
  <c r="B65" i="37"/>
  <c r="D64" i="37"/>
  <c r="B64" i="37"/>
  <c r="D63" i="37"/>
  <c r="B63" i="37"/>
  <c r="D62" i="37"/>
  <c r="B62" i="37"/>
  <c r="D61" i="37"/>
  <c r="B61" i="37"/>
  <c r="D60" i="37"/>
  <c r="B60" i="37"/>
  <c r="D59" i="37"/>
  <c r="B59" i="37"/>
  <c r="D58" i="37"/>
  <c r="B58" i="37"/>
  <c r="D57" i="37"/>
  <c r="B57" i="37"/>
  <c r="D56" i="37"/>
  <c r="B56" i="37"/>
  <c r="D55" i="37"/>
  <c r="B55" i="37"/>
  <c r="D54" i="37"/>
  <c r="B54" i="37"/>
  <c r="D53" i="37"/>
  <c r="B53" i="37"/>
  <c r="D52" i="37"/>
  <c r="B52" i="37"/>
  <c r="D51" i="37"/>
  <c r="B51" i="37"/>
  <c r="D50" i="37"/>
  <c r="B50" i="37"/>
  <c r="D49" i="37"/>
  <c r="B49" i="37"/>
  <c r="D48" i="37"/>
  <c r="B48" i="37"/>
  <c r="D47" i="37"/>
  <c r="B47" i="37"/>
  <c r="D46" i="37"/>
  <c r="B46" i="37"/>
  <c r="D45" i="37"/>
  <c r="B45" i="37"/>
  <c r="D44" i="37"/>
  <c r="B44" i="37"/>
  <c r="D43" i="37"/>
  <c r="B43" i="37"/>
  <c r="D42" i="37"/>
  <c r="B42" i="37"/>
  <c r="D41" i="37"/>
  <c r="B41" i="37"/>
  <c r="D40" i="37"/>
  <c r="B40" i="37"/>
  <c r="D39" i="37"/>
  <c r="B39" i="37"/>
  <c r="D38" i="37"/>
  <c r="B38" i="37"/>
  <c r="D37" i="37"/>
  <c r="B37" i="37"/>
  <c r="D36" i="37"/>
  <c r="B36" i="37"/>
  <c r="D35" i="37"/>
  <c r="B35" i="37"/>
  <c r="D34" i="37"/>
  <c r="B34" i="37"/>
  <c r="D33" i="37"/>
  <c r="B33" i="37"/>
  <c r="D32" i="37"/>
  <c r="B32" i="37"/>
  <c r="D31" i="37"/>
  <c r="B31" i="37"/>
  <c r="D30" i="37"/>
  <c r="B30" i="37"/>
  <c r="D29" i="37"/>
  <c r="B29" i="37"/>
  <c r="D28" i="37"/>
  <c r="B28" i="37"/>
  <c r="D27" i="37"/>
  <c r="B27" i="37"/>
  <c r="D26" i="37"/>
  <c r="B26" i="37"/>
  <c r="D25" i="37"/>
  <c r="B25" i="37"/>
  <c r="D24" i="37"/>
  <c r="B24" i="37"/>
  <c r="D23" i="37"/>
  <c r="B23" i="37"/>
  <c r="D22" i="37"/>
  <c r="B22" i="37"/>
  <c r="D21" i="37"/>
  <c r="B21" i="37"/>
  <c r="D20" i="37"/>
  <c r="B20" i="37"/>
  <c r="D19" i="37"/>
  <c r="B19" i="37"/>
  <c r="D18" i="37"/>
  <c r="B18" i="37"/>
  <c r="D17" i="37"/>
  <c r="B17" i="37"/>
  <c r="D16" i="37"/>
  <c r="B16" i="37"/>
  <c r="D15" i="37"/>
  <c r="B15" i="37"/>
  <c r="D14" i="37"/>
  <c r="B14" i="37"/>
  <c r="D13" i="37"/>
  <c r="B13" i="37"/>
  <c r="D12" i="37"/>
  <c r="B12" i="37"/>
  <c r="D11" i="37"/>
  <c r="B11" i="37"/>
  <c r="D10" i="37"/>
  <c r="B10" i="37"/>
  <c r="D9" i="37"/>
  <c r="B9" i="37"/>
  <c r="D8" i="37"/>
  <c r="B8" i="37"/>
  <c r="D7" i="37"/>
  <c r="B7" i="37"/>
  <c r="D6" i="37"/>
  <c r="B6" i="37"/>
  <c r="D5" i="37"/>
  <c r="B5" i="37"/>
  <c r="J4" i="37"/>
  <c r="D4" i="37"/>
  <c r="H4" i="37"/>
  <c r="B4" i="37"/>
  <c r="P4" i="36"/>
  <c r="N4" i="36"/>
  <c r="D244" i="36"/>
  <c r="P244" i="36" s="1"/>
  <c r="D243" i="36"/>
  <c r="D242" i="36"/>
  <c r="P242" i="36" s="1"/>
  <c r="D241" i="36"/>
  <c r="P241" i="36" s="1"/>
  <c r="D240" i="36"/>
  <c r="J240" i="36" s="1"/>
  <c r="D239" i="36"/>
  <c r="J239" i="36" s="1"/>
  <c r="D238" i="36"/>
  <c r="P238" i="36" s="1"/>
  <c r="D237" i="36"/>
  <c r="D236" i="36"/>
  <c r="P236" i="36" s="1"/>
  <c r="D235" i="36"/>
  <c r="D234" i="36"/>
  <c r="P234" i="36" s="1"/>
  <c r="D233" i="36"/>
  <c r="D232" i="36"/>
  <c r="J232" i="36" s="1"/>
  <c r="D231" i="36"/>
  <c r="D230" i="36"/>
  <c r="P230" i="36" s="1"/>
  <c r="D229" i="36"/>
  <c r="J229" i="36" s="1"/>
  <c r="D228" i="36"/>
  <c r="P228" i="36" s="1"/>
  <c r="D227" i="36"/>
  <c r="D226" i="36"/>
  <c r="P226" i="36" s="1"/>
  <c r="D225" i="36"/>
  <c r="J225" i="36" s="1"/>
  <c r="D224" i="36"/>
  <c r="J224" i="36" s="1"/>
  <c r="D223" i="36"/>
  <c r="J223" i="36" s="1"/>
  <c r="D222" i="36"/>
  <c r="P222" i="36" s="1"/>
  <c r="D221" i="36"/>
  <c r="D220" i="36"/>
  <c r="P220" i="36" s="1"/>
  <c r="D219" i="36"/>
  <c r="D218" i="36"/>
  <c r="P218" i="36" s="1"/>
  <c r="D217" i="36"/>
  <c r="D216" i="36"/>
  <c r="P216" i="36" s="1"/>
  <c r="D215" i="36"/>
  <c r="D214" i="36"/>
  <c r="P214" i="36" s="1"/>
  <c r="D213" i="36"/>
  <c r="P213" i="36" s="1"/>
  <c r="D212" i="36"/>
  <c r="P212" i="36" s="1"/>
  <c r="D211" i="36"/>
  <c r="D210" i="36"/>
  <c r="P210" i="36" s="1"/>
  <c r="D209" i="36"/>
  <c r="J209" i="36" s="1"/>
  <c r="D208" i="36"/>
  <c r="P208" i="36" s="1"/>
  <c r="D207" i="36"/>
  <c r="P207" i="36" s="1"/>
  <c r="D206" i="36"/>
  <c r="J206" i="36" s="1"/>
  <c r="D205" i="36"/>
  <c r="D204" i="36"/>
  <c r="P204" i="36" s="1"/>
  <c r="D203" i="36"/>
  <c r="D202" i="36"/>
  <c r="P202" i="36" s="1"/>
  <c r="D201" i="36"/>
  <c r="D200" i="36"/>
  <c r="P200" i="36" s="1"/>
  <c r="D199" i="36"/>
  <c r="D198" i="36"/>
  <c r="P198" i="36" s="1"/>
  <c r="D197" i="36"/>
  <c r="J197" i="36" s="1"/>
  <c r="D196" i="36"/>
  <c r="P196" i="36" s="1"/>
  <c r="D195" i="36"/>
  <c r="D194" i="36"/>
  <c r="J194" i="36" s="1"/>
  <c r="D193" i="36"/>
  <c r="J193" i="36" s="1"/>
  <c r="D192" i="36"/>
  <c r="P192" i="36" s="1"/>
  <c r="D191" i="36"/>
  <c r="J191" i="36" s="1"/>
  <c r="D190" i="36"/>
  <c r="P190" i="36" s="1"/>
  <c r="D189" i="36"/>
  <c r="D188" i="36"/>
  <c r="P188" i="36" s="1"/>
  <c r="D187" i="36"/>
  <c r="D186" i="36"/>
  <c r="P186" i="36" s="1"/>
  <c r="D185" i="36"/>
  <c r="D184" i="36"/>
  <c r="J184" i="36" s="1"/>
  <c r="D183" i="36"/>
  <c r="D182" i="36"/>
  <c r="P182" i="36" s="1"/>
  <c r="D181" i="36"/>
  <c r="J181" i="36" s="1"/>
  <c r="D180" i="36"/>
  <c r="P180" i="36" s="1"/>
  <c r="D179" i="36"/>
  <c r="D178" i="36"/>
  <c r="P178" i="36" s="1"/>
  <c r="D177" i="36"/>
  <c r="J177" i="36" s="1"/>
  <c r="D176" i="36"/>
  <c r="P176" i="36" s="1"/>
  <c r="D175" i="36"/>
  <c r="J175" i="36" s="1"/>
  <c r="D174" i="36"/>
  <c r="P174" i="36" s="1"/>
  <c r="D173" i="36"/>
  <c r="D172" i="36"/>
  <c r="J172" i="36" s="1"/>
  <c r="D171" i="36"/>
  <c r="D170" i="36"/>
  <c r="P170" i="36" s="1"/>
  <c r="D169" i="36"/>
  <c r="D168" i="36"/>
  <c r="P168" i="36" s="1"/>
  <c r="D167" i="36"/>
  <c r="D166" i="36"/>
  <c r="P166" i="36" s="1"/>
  <c r="D165" i="36"/>
  <c r="J165" i="36" s="1"/>
  <c r="D164" i="36"/>
  <c r="J164" i="36" s="1"/>
  <c r="D163" i="36"/>
  <c r="D162" i="36"/>
  <c r="P162" i="36" s="1"/>
  <c r="D161" i="36"/>
  <c r="P161" i="36" s="1"/>
  <c r="D160" i="36"/>
  <c r="P160" i="36" s="1"/>
  <c r="D159" i="36"/>
  <c r="J159" i="36" s="1"/>
  <c r="D158" i="36"/>
  <c r="P158" i="36" s="1"/>
  <c r="D157" i="36"/>
  <c r="D156" i="36"/>
  <c r="J156" i="36" s="1"/>
  <c r="D155" i="36"/>
  <c r="D154" i="36"/>
  <c r="P154" i="36" s="1"/>
  <c r="D153" i="36"/>
  <c r="D152" i="36"/>
  <c r="P152" i="36" s="1"/>
  <c r="D151" i="36"/>
  <c r="D150" i="36"/>
  <c r="P150" i="36" s="1"/>
  <c r="D149" i="36"/>
  <c r="J149" i="36" s="1"/>
  <c r="D148" i="36"/>
  <c r="J148" i="36" s="1"/>
  <c r="D147" i="36"/>
  <c r="D146" i="36"/>
  <c r="P146" i="36" s="1"/>
  <c r="D145" i="36"/>
  <c r="J145" i="36" s="1"/>
  <c r="D144" i="36"/>
  <c r="P144" i="36" s="1"/>
  <c r="D143" i="36"/>
  <c r="P143" i="36" s="1"/>
  <c r="D142" i="36"/>
  <c r="P142" i="36" s="1"/>
  <c r="D141" i="36"/>
  <c r="D140" i="36"/>
  <c r="J140" i="36" s="1"/>
  <c r="D139" i="36"/>
  <c r="D138" i="36"/>
  <c r="P138" i="36" s="1"/>
  <c r="D137" i="36"/>
  <c r="D136" i="36"/>
  <c r="P136" i="36" s="1"/>
  <c r="D135" i="36"/>
  <c r="D134" i="36"/>
  <c r="P134" i="36" s="1"/>
  <c r="D133" i="36"/>
  <c r="P133" i="36" s="1"/>
  <c r="D132" i="36"/>
  <c r="P132" i="36" s="1"/>
  <c r="D131" i="36"/>
  <c r="P131" i="36" s="1"/>
  <c r="D130" i="36"/>
  <c r="P130" i="36" s="1"/>
  <c r="D129" i="36"/>
  <c r="J129" i="36" s="1"/>
  <c r="D128" i="36"/>
  <c r="P128" i="36" s="1"/>
  <c r="D127" i="36"/>
  <c r="P127" i="36" s="1"/>
  <c r="D126" i="36"/>
  <c r="P126" i="36" s="1"/>
  <c r="D125" i="36"/>
  <c r="P125" i="36" s="1"/>
  <c r="D124" i="36"/>
  <c r="J124" i="36" s="1"/>
  <c r="D123" i="36"/>
  <c r="D122" i="36"/>
  <c r="P122" i="36" s="1"/>
  <c r="D121" i="36"/>
  <c r="D120" i="36"/>
  <c r="P120" i="36" s="1"/>
  <c r="D119" i="36"/>
  <c r="D118" i="36"/>
  <c r="P118" i="36" s="1"/>
  <c r="D117" i="36"/>
  <c r="J117" i="36" s="1"/>
  <c r="D116" i="36"/>
  <c r="J116" i="36" s="1"/>
  <c r="D115" i="36"/>
  <c r="P115" i="36" s="1"/>
  <c r="D114" i="36"/>
  <c r="P114" i="36" s="1"/>
  <c r="D113" i="36"/>
  <c r="P113" i="36" s="1"/>
  <c r="D112" i="36"/>
  <c r="P112" i="36" s="1"/>
  <c r="D111" i="36"/>
  <c r="P111" i="36" s="1"/>
  <c r="D110" i="36"/>
  <c r="P110" i="36" s="1"/>
  <c r="D109" i="36"/>
  <c r="P109" i="36" s="1"/>
  <c r="D108" i="36"/>
  <c r="P108" i="36" s="1"/>
  <c r="D107" i="36"/>
  <c r="D106" i="36"/>
  <c r="P106" i="36" s="1"/>
  <c r="D105" i="36"/>
  <c r="D104" i="36"/>
  <c r="P104" i="36" s="1"/>
  <c r="D103" i="36"/>
  <c r="D102" i="36"/>
  <c r="P102" i="36" s="1"/>
  <c r="D101" i="36"/>
  <c r="J101" i="36" s="1"/>
  <c r="D100" i="36"/>
  <c r="P100" i="36" s="1"/>
  <c r="D99" i="36"/>
  <c r="P99" i="36" s="1"/>
  <c r="D98" i="36"/>
  <c r="P98" i="36" s="1"/>
  <c r="D97" i="36"/>
  <c r="J97" i="36" s="1"/>
  <c r="D96" i="36"/>
  <c r="P96" i="36" s="1"/>
  <c r="D95" i="36"/>
  <c r="J95" i="36" s="1"/>
  <c r="D94" i="36"/>
  <c r="P94" i="36" s="1"/>
  <c r="D93" i="36"/>
  <c r="P93" i="36" s="1"/>
  <c r="D92" i="36"/>
  <c r="P92" i="36" s="1"/>
  <c r="D91" i="36"/>
  <c r="D90" i="36"/>
  <c r="P90" i="36" s="1"/>
  <c r="D89" i="36"/>
  <c r="D88" i="36"/>
  <c r="P88" i="36" s="1"/>
  <c r="D87" i="36"/>
  <c r="D86" i="36"/>
  <c r="P86" i="36" s="1"/>
  <c r="D85" i="36"/>
  <c r="P85" i="36" s="1"/>
  <c r="D84" i="36"/>
  <c r="P84" i="36" s="1"/>
  <c r="D83" i="36"/>
  <c r="P83" i="36" s="1"/>
  <c r="D82" i="36"/>
  <c r="P82" i="36" s="1"/>
  <c r="D81" i="36"/>
  <c r="P81" i="36" s="1"/>
  <c r="D80" i="36"/>
  <c r="P80" i="36" s="1"/>
  <c r="D79" i="36"/>
  <c r="J79" i="36" s="1"/>
  <c r="D78" i="36"/>
  <c r="P78" i="36" s="1"/>
  <c r="D77" i="36"/>
  <c r="P77" i="36" s="1"/>
  <c r="D76" i="36"/>
  <c r="P76" i="36" s="1"/>
  <c r="D75" i="36"/>
  <c r="D74" i="36"/>
  <c r="P74" i="36" s="1"/>
  <c r="D73" i="36"/>
  <c r="D72" i="36"/>
  <c r="P72" i="36" s="1"/>
  <c r="D71" i="36"/>
  <c r="D70" i="36"/>
  <c r="P70" i="36" s="1"/>
  <c r="D69" i="36"/>
  <c r="P69" i="36" s="1"/>
  <c r="D68" i="36"/>
  <c r="P68" i="36" s="1"/>
  <c r="D67" i="36"/>
  <c r="P67" i="36" s="1"/>
  <c r="D66" i="36"/>
  <c r="P66" i="36" s="1"/>
  <c r="D65" i="36"/>
  <c r="P65" i="36" s="1"/>
  <c r="D64" i="36"/>
  <c r="P64" i="36" s="1"/>
  <c r="D63" i="36"/>
  <c r="J63" i="36" s="1"/>
  <c r="D62" i="36"/>
  <c r="P62" i="36" s="1"/>
  <c r="D61" i="36"/>
  <c r="P61" i="36" s="1"/>
  <c r="D60" i="36"/>
  <c r="P60" i="36" s="1"/>
  <c r="D59" i="36"/>
  <c r="D58" i="36"/>
  <c r="P58" i="36" s="1"/>
  <c r="D57" i="36"/>
  <c r="D56" i="36"/>
  <c r="P56" i="36" s="1"/>
  <c r="D55" i="36"/>
  <c r="D54" i="36"/>
  <c r="J54" i="36" s="1"/>
  <c r="D53" i="36"/>
  <c r="P53" i="36" s="1"/>
  <c r="D52" i="36"/>
  <c r="P52" i="36" s="1"/>
  <c r="D51" i="36"/>
  <c r="P51" i="36" s="1"/>
  <c r="D50" i="36"/>
  <c r="P50" i="36" s="1"/>
  <c r="D49" i="36"/>
  <c r="J49" i="36" s="1"/>
  <c r="D48" i="36"/>
  <c r="P48" i="36" s="1"/>
  <c r="D47" i="36"/>
  <c r="J47" i="36" s="1"/>
  <c r="D46" i="36"/>
  <c r="P46" i="36" s="1"/>
  <c r="D45" i="36"/>
  <c r="P45" i="36" s="1"/>
  <c r="D44" i="36"/>
  <c r="P44" i="36" s="1"/>
  <c r="D43" i="36"/>
  <c r="P43" i="36" s="1"/>
  <c r="D42" i="36"/>
  <c r="P42" i="36" s="1"/>
  <c r="D41" i="36"/>
  <c r="D40" i="36"/>
  <c r="P40" i="36" s="1"/>
  <c r="D39" i="36"/>
  <c r="D38" i="36"/>
  <c r="P38" i="36" s="1"/>
  <c r="D37" i="36"/>
  <c r="P37" i="36" s="1"/>
  <c r="D36" i="36"/>
  <c r="P36" i="36" s="1"/>
  <c r="D35" i="36"/>
  <c r="P35" i="36" s="1"/>
  <c r="D34" i="36"/>
  <c r="P34" i="36" s="1"/>
  <c r="D33" i="36"/>
  <c r="J33" i="36" s="1"/>
  <c r="D32" i="36"/>
  <c r="P32" i="36" s="1"/>
  <c r="D31" i="36"/>
  <c r="J31" i="36" s="1"/>
  <c r="D30" i="36"/>
  <c r="J30" i="36" s="1"/>
  <c r="D29" i="36"/>
  <c r="P29" i="36" s="1"/>
  <c r="D28" i="36"/>
  <c r="P28" i="36" s="1"/>
  <c r="D27" i="36"/>
  <c r="P27" i="36" s="1"/>
  <c r="D26" i="36"/>
  <c r="P26" i="36" s="1"/>
  <c r="D25" i="36"/>
  <c r="P25" i="36" s="1"/>
  <c r="D24" i="36"/>
  <c r="P24" i="36" s="1"/>
  <c r="D23" i="36"/>
  <c r="P23" i="36" s="1"/>
  <c r="D22" i="36"/>
  <c r="P22" i="36" s="1"/>
  <c r="D21" i="36"/>
  <c r="J21" i="36" s="1"/>
  <c r="D20" i="36"/>
  <c r="P20" i="36" s="1"/>
  <c r="D19" i="36"/>
  <c r="P19" i="36" s="1"/>
  <c r="D18" i="36"/>
  <c r="P18" i="36" s="1"/>
  <c r="D17" i="36"/>
  <c r="J17" i="36" s="1"/>
  <c r="D16" i="36"/>
  <c r="P16" i="36" s="1"/>
  <c r="D15" i="36"/>
  <c r="P15" i="36" s="1"/>
  <c r="D14" i="36"/>
  <c r="J14" i="36" s="1"/>
  <c r="D13" i="36"/>
  <c r="P13" i="36" s="1"/>
  <c r="D12" i="36"/>
  <c r="P12" i="36" s="1"/>
  <c r="D11" i="36"/>
  <c r="P11" i="36" s="1"/>
  <c r="D10" i="36"/>
  <c r="P10" i="36" s="1"/>
  <c r="D9" i="36"/>
  <c r="P9" i="36" s="1"/>
  <c r="D8" i="36"/>
  <c r="P8" i="36" s="1"/>
  <c r="D7" i="36"/>
  <c r="P7" i="36" s="1"/>
  <c r="D6" i="36"/>
  <c r="P6" i="36" s="1"/>
  <c r="D5" i="36"/>
  <c r="J5" i="36" s="1"/>
  <c r="B244" i="36"/>
  <c r="B243" i="36"/>
  <c r="B242" i="36"/>
  <c r="B241" i="36"/>
  <c r="B240" i="36"/>
  <c r="H240" i="36" s="1"/>
  <c r="B239" i="36"/>
  <c r="B238" i="36"/>
  <c r="B237" i="36"/>
  <c r="B236" i="36"/>
  <c r="H236" i="36" s="1"/>
  <c r="B235" i="36"/>
  <c r="H235" i="36" s="1"/>
  <c r="B234" i="36"/>
  <c r="N234" i="36" s="1"/>
  <c r="B233" i="36"/>
  <c r="B232" i="36"/>
  <c r="B231" i="36"/>
  <c r="H231" i="36" s="1"/>
  <c r="B230" i="36"/>
  <c r="B229" i="36"/>
  <c r="N229" i="36" s="1"/>
  <c r="B228" i="36"/>
  <c r="B227" i="36"/>
  <c r="B226" i="36"/>
  <c r="B225" i="36"/>
  <c r="B224" i="36"/>
  <c r="H224" i="36" s="1"/>
  <c r="B223" i="36"/>
  <c r="B222" i="36"/>
  <c r="B221" i="36"/>
  <c r="B220" i="36"/>
  <c r="N220" i="36" s="1"/>
  <c r="B219" i="36"/>
  <c r="N219" i="36" s="1"/>
  <c r="B218" i="36"/>
  <c r="H218" i="36" s="1"/>
  <c r="B217" i="36"/>
  <c r="B216" i="36"/>
  <c r="B215" i="36"/>
  <c r="H215" i="36" s="1"/>
  <c r="B214" i="36"/>
  <c r="B213" i="36"/>
  <c r="H213" i="36" s="1"/>
  <c r="B212" i="36"/>
  <c r="B211" i="36"/>
  <c r="B210" i="36"/>
  <c r="B209" i="36"/>
  <c r="B208" i="36"/>
  <c r="H208" i="36" s="1"/>
  <c r="B207" i="36"/>
  <c r="B206" i="36"/>
  <c r="B205" i="36"/>
  <c r="B204" i="36"/>
  <c r="H204" i="36" s="1"/>
  <c r="B203" i="36"/>
  <c r="H203" i="36" s="1"/>
  <c r="B202" i="36"/>
  <c r="H202" i="36" s="1"/>
  <c r="B201" i="36"/>
  <c r="B200" i="36"/>
  <c r="B199" i="36"/>
  <c r="N199" i="36" s="1"/>
  <c r="B198" i="36"/>
  <c r="B197" i="36"/>
  <c r="H197" i="36" s="1"/>
  <c r="B196" i="36"/>
  <c r="B195" i="36"/>
  <c r="B194" i="36"/>
  <c r="B193" i="36"/>
  <c r="B192" i="36"/>
  <c r="H192" i="36" s="1"/>
  <c r="B191" i="36"/>
  <c r="B190" i="36"/>
  <c r="B189" i="36"/>
  <c r="B188" i="36"/>
  <c r="H188" i="36" s="1"/>
  <c r="B187" i="36"/>
  <c r="H187" i="36" s="1"/>
  <c r="B186" i="36"/>
  <c r="N186" i="36" s="1"/>
  <c r="B185" i="36"/>
  <c r="B184" i="36"/>
  <c r="B183" i="36"/>
  <c r="H183" i="36" s="1"/>
  <c r="B182" i="36"/>
  <c r="B181" i="36"/>
  <c r="H181" i="36" s="1"/>
  <c r="B180" i="36"/>
  <c r="B179" i="36"/>
  <c r="B178" i="36"/>
  <c r="B177" i="36"/>
  <c r="B176" i="36"/>
  <c r="N176" i="36" s="1"/>
  <c r="B175" i="36"/>
  <c r="B174" i="36"/>
  <c r="B173" i="36"/>
  <c r="B172" i="36"/>
  <c r="H172" i="36" s="1"/>
  <c r="B171" i="36"/>
  <c r="N171" i="36" s="1"/>
  <c r="B170" i="36"/>
  <c r="H170" i="36" s="1"/>
  <c r="B169" i="36"/>
  <c r="B168" i="36"/>
  <c r="B167" i="36"/>
  <c r="H167" i="36" s="1"/>
  <c r="B166" i="36"/>
  <c r="B165" i="36"/>
  <c r="H165" i="36" s="1"/>
  <c r="B164" i="36"/>
  <c r="B163" i="36"/>
  <c r="B162" i="36"/>
  <c r="B161" i="36"/>
  <c r="B160" i="36"/>
  <c r="H160" i="36" s="1"/>
  <c r="B159" i="36"/>
  <c r="B158" i="36"/>
  <c r="B157" i="36"/>
  <c r="B156" i="36"/>
  <c r="N156" i="36" s="1"/>
  <c r="B155" i="36"/>
  <c r="H155" i="36" s="1"/>
  <c r="B154" i="36"/>
  <c r="H154" i="36" s="1"/>
  <c r="B153" i="36"/>
  <c r="B152" i="36"/>
  <c r="B151" i="36"/>
  <c r="H151" i="36" s="1"/>
  <c r="B150" i="36"/>
  <c r="B149" i="36"/>
  <c r="N149" i="36" s="1"/>
  <c r="B148" i="36"/>
  <c r="B147" i="36"/>
  <c r="B146" i="36"/>
  <c r="B145" i="36"/>
  <c r="B144" i="36"/>
  <c r="H144" i="36" s="1"/>
  <c r="B143" i="36"/>
  <c r="B142" i="36"/>
  <c r="B141" i="36"/>
  <c r="B140" i="36"/>
  <c r="H140" i="36" s="1"/>
  <c r="B139" i="36"/>
  <c r="H139" i="36" s="1"/>
  <c r="B138" i="36"/>
  <c r="H138" i="36" s="1"/>
  <c r="B137" i="36"/>
  <c r="N137" i="36" s="1"/>
  <c r="B136" i="36"/>
  <c r="N136" i="36" s="1"/>
  <c r="B135" i="36"/>
  <c r="N135" i="36" s="1"/>
  <c r="B134" i="36"/>
  <c r="B133" i="36"/>
  <c r="N133" i="36" s="1"/>
  <c r="B132" i="36"/>
  <c r="B131" i="36"/>
  <c r="N131" i="36" s="1"/>
  <c r="B130" i="36"/>
  <c r="B129" i="36"/>
  <c r="B128" i="36"/>
  <c r="N128" i="36" s="1"/>
  <c r="B127" i="36"/>
  <c r="B126" i="36"/>
  <c r="N126" i="36" s="1"/>
  <c r="B125" i="36"/>
  <c r="B124" i="36"/>
  <c r="N124" i="36" s="1"/>
  <c r="B123" i="36"/>
  <c r="H123" i="36" s="1"/>
  <c r="B122" i="36"/>
  <c r="H122" i="36" s="1"/>
  <c r="B121" i="36"/>
  <c r="N121" i="36" s="1"/>
  <c r="B120" i="36"/>
  <c r="N120" i="36" s="1"/>
  <c r="B119" i="36"/>
  <c r="H119" i="36" s="1"/>
  <c r="B118" i="36"/>
  <c r="B117" i="36"/>
  <c r="H117" i="36" s="1"/>
  <c r="B116" i="36"/>
  <c r="B115" i="36"/>
  <c r="N115" i="36" s="1"/>
  <c r="B114" i="36"/>
  <c r="B113" i="36"/>
  <c r="B112" i="36"/>
  <c r="N112" i="36" s="1"/>
  <c r="B111" i="36"/>
  <c r="B110" i="36"/>
  <c r="N110" i="36" s="1"/>
  <c r="B109" i="36"/>
  <c r="B108" i="36"/>
  <c r="N108" i="36" s="1"/>
  <c r="B107" i="36"/>
  <c r="H107" i="36" s="1"/>
  <c r="B106" i="36"/>
  <c r="H106" i="36" s="1"/>
  <c r="B105" i="36"/>
  <c r="N105" i="36" s="1"/>
  <c r="B104" i="36"/>
  <c r="N104" i="36" s="1"/>
  <c r="B103" i="36"/>
  <c r="H103" i="36" s="1"/>
  <c r="B102" i="36"/>
  <c r="B101" i="36"/>
  <c r="N101" i="36" s="1"/>
  <c r="B100" i="36"/>
  <c r="B99" i="36"/>
  <c r="N99" i="36" s="1"/>
  <c r="B98" i="36"/>
  <c r="B97" i="36"/>
  <c r="B96" i="36"/>
  <c r="H96" i="36" s="1"/>
  <c r="B95" i="36"/>
  <c r="B94" i="36"/>
  <c r="N94" i="36" s="1"/>
  <c r="B93" i="36"/>
  <c r="B92" i="36"/>
  <c r="N92" i="36" s="1"/>
  <c r="B91" i="36"/>
  <c r="N91" i="36" s="1"/>
  <c r="B90" i="36"/>
  <c r="N90" i="36" s="1"/>
  <c r="B89" i="36"/>
  <c r="N89" i="36" s="1"/>
  <c r="B88" i="36"/>
  <c r="N88" i="36" s="1"/>
  <c r="B87" i="36"/>
  <c r="H87" i="36" s="1"/>
  <c r="B86" i="36"/>
  <c r="B85" i="36"/>
  <c r="N85" i="36" s="1"/>
  <c r="B84" i="36"/>
  <c r="B83" i="36"/>
  <c r="N83" i="36" s="1"/>
  <c r="B82" i="36"/>
  <c r="B81" i="36"/>
  <c r="B80" i="36"/>
  <c r="H80" i="36" s="1"/>
  <c r="B79" i="36"/>
  <c r="B78" i="36"/>
  <c r="N78" i="36" s="1"/>
  <c r="B77" i="36"/>
  <c r="B76" i="36"/>
  <c r="H76" i="36" s="1"/>
  <c r="B75" i="36"/>
  <c r="H75" i="36" s="1"/>
  <c r="B74" i="36"/>
  <c r="H74" i="36" s="1"/>
  <c r="B73" i="36"/>
  <c r="N73" i="36" s="1"/>
  <c r="B72" i="36"/>
  <c r="N72" i="36" s="1"/>
  <c r="B71" i="36"/>
  <c r="N71" i="36" s="1"/>
  <c r="B70" i="36"/>
  <c r="B69" i="36"/>
  <c r="N69" i="36" s="1"/>
  <c r="B68" i="36"/>
  <c r="B67" i="36"/>
  <c r="N67" i="36" s="1"/>
  <c r="B66" i="36"/>
  <c r="B65" i="36"/>
  <c r="B64" i="36"/>
  <c r="H64" i="36" s="1"/>
  <c r="B63" i="36"/>
  <c r="B62" i="36"/>
  <c r="N62" i="36" s="1"/>
  <c r="B61" i="36"/>
  <c r="B60" i="36"/>
  <c r="H60" i="36" s="1"/>
  <c r="B59" i="36"/>
  <c r="N59" i="36" s="1"/>
  <c r="B58" i="36"/>
  <c r="N58" i="36" s="1"/>
  <c r="B57" i="36"/>
  <c r="N57" i="36" s="1"/>
  <c r="B56" i="36"/>
  <c r="N56" i="36" s="1"/>
  <c r="B55" i="36"/>
  <c r="H55" i="36" s="1"/>
  <c r="B54" i="36"/>
  <c r="N54" i="36" s="1"/>
  <c r="B53" i="36"/>
  <c r="N53" i="36" s="1"/>
  <c r="B52" i="36"/>
  <c r="B51" i="36"/>
  <c r="N51" i="36" s="1"/>
  <c r="B50" i="36"/>
  <c r="B49" i="36"/>
  <c r="N49" i="36" s="1"/>
  <c r="B48" i="36"/>
  <c r="H48" i="36" s="1"/>
  <c r="B47" i="36"/>
  <c r="B46" i="36"/>
  <c r="N46" i="36" s="1"/>
  <c r="B45" i="36"/>
  <c r="B44" i="36"/>
  <c r="H44" i="36" s="1"/>
  <c r="B43" i="36"/>
  <c r="N43" i="36" s="1"/>
  <c r="B42" i="36"/>
  <c r="N42" i="36" s="1"/>
  <c r="B41" i="36"/>
  <c r="N41" i="36" s="1"/>
  <c r="B40" i="36"/>
  <c r="N40" i="36" s="1"/>
  <c r="B39" i="36"/>
  <c r="N39" i="36" s="1"/>
  <c r="B38" i="36"/>
  <c r="N38" i="36" s="1"/>
  <c r="B37" i="36"/>
  <c r="H37" i="36" s="1"/>
  <c r="B36" i="36"/>
  <c r="B35" i="36"/>
  <c r="N35" i="36" s="1"/>
  <c r="B34" i="36"/>
  <c r="B33" i="36"/>
  <c r="N33" i="36" s="1"/>
  <c r="B32" i="36"/>
  <c r="H32" i="36" s="1"/>
  <c r="B31" i="36"/>
  <c r="N31" i="36" s="1"/>
  <c r="B30" i="36"/>
  <c r="N30" i="36" s="1"/>
  <c r="B29" i="36"/>
  <c r="N29" i="36" s="1"/>
  <c r="B28" i="36"/>
  <c r="N28" i="36" s="1"/>
  <c r="B27" i="36"/>
  <c r="N27" i="36" s="1"/>
  <c r="B26" i="36"/>
  <c r="N26" i="36" s="1"/>
  <c r="B25" i="36"/>
  <c r="N25" i="36" s="1"/>
  <c r="B24" i="36"/>
  <c r="N24" i="36" s="1"/>
  <c r="B23" i="36"/>
  <c r="H23" i="36" s="1"/>
  <c r="B22" i="36"/>
  <c r="N22" i="36" s="1"/>
  <c r="B21" i="36"/>
  <c r="H21" i="36" s="1"/>
  <c r="B20" i="36"/>
  <c r="N20" i="36" s="1"/>
  <c r="B19" i="36"/>
  <c r="N19" i="36" s="1"/>
  <c r="B18" i="36"/>
  <c r="N18" i="36" s="1"/>
  <c r="B17" i="36"/>
  <c r="N17" i="36" s="1"/>
  <c r="B16" i="36"/>
  <c r="H16" i="36" s="1"/>
  <c r="B15" i="36"/>
  <c r="N15" i="36" s="1"/>
  <c r="B14" i="36"/>
  <c r="N14" i="36" s="1"/>
  <c r="B13" i="36"/>
  <c r="N13" i="36" s="1"/>
  <c r="B12" i="36"/>
  <c r="H12" i="36" s="1"/>
  <c r="B11" i="36"/>
  <c r="N11" i="36" s="1"/>
  <c r="B10" i="36"/>
  <c r="N10" i="36" s="1"/>
  <c r="B9" i="36"/>
  <c r="N9" i="36" s="1"/>
  <c r="B8" i="36"/>
  <c r="N8" i="36" s="1"/>
  <c r="B7" i="36"/>
  <c r="H7" i="36" s="1"/>
  <c r="B6" i="36"/>
  <c r="N6" i="36" s="1"/>
  <c r="B5" i="36"/>
  <c r="H5" i="36" s="1"/>
  <c r="P245" i="36" l="1"/>
  <c r="Q4" i="36"/>
  <c r="Q245" i="36" s="1"/>
  <c r="N245" i="36"/>
  <c r="O4" i="36"/>
  <c r="O245" i="36" s="1"/>
  <c r="B245" i="37"/>
  <c r="H245" i="37"/>
  <c r="J93" i="36"/>
  <c r="H136" i="36"/>
  <c r="H149" i="36"/>
  <c r="H229" i="36"/>
  <c r="H13" i="36"/>
  <c r="N64" i="36"/>
  <c r="J51" i="36"/>
  <c r="P101" i="36"/>
  <c r="H56" i="36"/>
  <c r="P149" i="36"/>
  <c r="H90" i="36"/>
  <c r="N165" i="36"/>
  <c r="H234" i="36"/>
  <c r="N74" i="36"/>
  <c r="J25" i="36"/>
  <c r="H59" i="36"/>
  <c r="H99" i="36"/>
  <c r="J241" i="36"/>
  <c r="P177" i="36"/>
  <c r="J161" i="36"/>
  <c r="H29" i="36"/>
  <c r="H171" i="36"/>
  <c r="N16" i="36"/>
  <c r="N107" i="36"/>
  <c r="N187" i="36"/>
  <c r="H35" i="36"/>
  <c r="J67" i="36"/>
  <c r="H176" i="36"/>
  <c r="P21" i="36"/>
  <c r="N117" i="36"/>
  <c r="N192" i="36"/>
  <c r="J37" i="36"/>
  <c r="H73" i="36"/>
  <c r="H110" i="36"/>
  <c r="H186" i="36"/>
  <c r="N37" i="36"/>
  <c r="N122" i="36"/>
  <c r="N202" i="36"/>
  <c r="H18" i="36"/>
  <c r="H42" i="36"/>
  <c r="J81" i="36"/>
  <c r="J115" i="36"/>
  <c r="J213" i="36"/>
  <c r="P49" i="36"/>
  <c r="P129" i="36"/>
  <c r="P229" i="36"/>
  <c r="J9" i="36"/>
  <c r="H49" i="36"/>
  <c r="H85" i="36"/>
  <c r="H133" i="36"/>
  <c r="H219" i="36"/>
  <c r="N144" i="36"/>
  <c r="N235" i="36"/>
  <c r="N68" i="36"/>
  <c r="H68" i="36"/>
  <c r="J23" i="36"/>
  <c r="H156" i="36"/>
  <c r="P31" i="36"/>
  <c r="N44" i="36"/>
  <c r="N87" i="36"/>
  <c r="P159" i="36"/>
  <c r="N172" i="36"/>
  <c r="N215" i="36"/>
  <c r="N45" i="36"/>
  <c r="H45" i="36"/>
  <c r="N61" i="36"/>
  <c r="H61" i="36"/>
  <c r="N77" i="36"/>
  <c r="H77" i="36"/>
  <c r="N93" i="36"/>
  <c r="H93" i="36"/>
  <c r="N109" i="36"/>
  <c r="H109" i="36"/>
  <c r="N125" i="36"/>
  <c r="H125" i="36"/>
  <c r="N141" i="36"/>
  <c r="H141" i="36"/>
  <c r="N157" i="36"/>
  <c r="H157" i="36"/>
  <c r="N173" i="36"/>
  <c r="H173" i="36"/>
  <c r="N189" i="36"/>
  <c r="H189" i="36"/>
  <c r="N205" i="36"/>
  <c r="H205" i="36"/>
  <c r="N221" i="36"/>
  <c r="H221" i="36"/>
  <c r="N237" i="36"/>
  <c r="H237" i="36"/>
  <c r="P141" i="36"/>
  <c r="J141" i="36"/>
  <c r="P157" i="36"/>
  <c r="J157" i="36"/>
  <c r="P173" i="36"/>
  <c r="J173" i="36"/>
  <c r="P189" i="36"/>
  <c r="J189" i="36"/>
  <c r="P205" i="36"/>
  <c r="J205" i="36"/>
  <c r="P221" i="36"/>
  <c r="J221" i="36"/>
  <c r="P237" i="36"/>
  <c r="J237" i="36"/>
  <c r="H8" i="36"/>
  <c r="J13" i="36"/>
  <c r="H19" i="36"/>
  <c r="H24" i="36"/>
  <c r="J29" i="36"/>
  <c r="J35" i="36"/>
  <c r="H43" i="36"/>
  <c r="H57" i="36"/>
  <c r="J65" i="36"/>
  <c r="H83" i="36"/>
  <c r="H91" i="36"/>
  <c r="J99" i="36"/>
  <c r="H108" i="36"/>
  <c r="J125" i="36"/>
  <c r="J133" i="36"/>
  <c r="N5" i="36"/>
  <c r="P17" i="36"/>
  <c r="N32" i="36"/>
  <c r="P47" i="36"/>
  <c r="N60" i="36"/>
  <c r="N75" i="36"/>
  <c r="N103" i="36"/>
  <c r="P117" i="36"/>
  <c r="P145" i="36"/>
  <c r="N160" i="36"/>
  <c r="P175" i="36"/>
  <c r="N188" i="36"/>
  <c r="N203" i="36"/>
  <c r="N218" i="36"/>
  <c r="N231" i="36"/>
  <c r="N228" i="36"/>
  <c r="H228" i="36"/>
  <c r="J7" i="36"/>
  <c r="H124" i="36"/>
  <c r="J143" i="36"/>
  <c r="H199" i="36"/>
  <c r="N70" i="36"/>
  <c r="H70" i="36"/>
  <c r="N86" i="36"/>
  <c r="H86" i="36"/>
  <c r="N102" i="36"/>
  <c r="H102" i="36"/>
  <c r="N118" i="36"/>
  <c r="H118" i="36"/>
  <c r="N134" i="36"/>
  <c r="H134" i="36"/>
  <c r="N142" i="36"/>
  <c r="H142" i="36"/>
  <c r="N150" i="36"/>
  <c r="H150" i="36"/>
  <c r="N158" i="36"/>
  <c r="H158" i="36"/>
  <c r="N166" i="36"/>
  <c r="H166" i="36"/>
  <c r="N174" i="36"/>
  <c r="H174" i="36"/>
  <c r="N182" i="36"/>
  <c r="H182" i="36"/>
  <c r="N190" i="36"/>
  <c r="H190" i="36"/>
  <c r="N198" i="36"/>
  <c r="H198" i="36"/>
  <c r="N206" i="36"/>
  <c r="H206" i="36"/>
  <c r="N214" i="36"/>
  <c r="H214" i="36"/>
  <c r="N222" i="36"/>
  <c r="H222" i="36"/>
  <c r="N230" i="36"/>
  <c r="H230" i="36"/>
  <c r="N238" i="36"/>
  <c r="H238" i="36"/>
  <c r="H9" i="36"/>
  <c r="H14" i="36"/>
  <c r="J19" i="36"/>
  <c r="H25" i="36"/>
  <c r="H30" i="36"/>
  <c r="J43" i="36"/>
  <c r="H51" i="36"/>
  <c r="H58" i="36"/>
  <c r="H67" i="36"/>
  <c r="J83" i="36"/>
  <c r="H92" i="36"/>
  <c r="H101" i="36"/>
  <c r="J109" i="36"/>
  <c r="H126" i="36"/>
  <c r="H135" i="36"/>
  <c r="P5" i="36"/>
  <c r="N21" i="36"/>
  <c r="P33" i="36"/>
  <c r="N48" i="36"/>
  <c r="P63" i="36"/>
  <c r="N76" i="36"/>
  <c r="N106" i="36"/>
  <c r="N119" i="36"/>
  <c r="P191" i="36"/>
  <c r="N204" i="36"/>
  <c r="N196" i="36"/>
  <c r="H196" i="36"/>
  <c r="N63" i="36"/>
  <c r="H63" i="36"/>
  <c r="N239" i="36"/>
  <c r="H239" i="36"/>
  <c r="P87" i="36"/>
  <c r="J87" i="36"/>
  <c r="P103" i="36"/>
  <c r="J103" i="36"/>
  <c r="P79" i="36"/>
  <c r="N152" i="36"/>
  <c r="H152" i="36"/>
  <c r="N168" i="36"/>
  <c r="H168" i="36"/>
  <c r="N184" i="36"/>
  <c r="H184" i="36"/>
  <c r="N200" i="36"/>
  <c r="H200" i="36"/>
  <c r="N216" i="36"/>
  <c r="H216" i="36"/>
  <c r="N232" i="36"/>
  <c r="H232" i="36"/>
  <c r="H10" i="36"/>
  <c r="J15" i="36"/>
  <c r="H26" i="36"/>
  <c r="H38" i="36"/>
  <c r="J45" i="36"/>
  <c r="H53" i="36"/>
  <c r="H69" i="36"/>
  <c r="J77" i="36"/>
  <c r="J85" i="36"/>
  <c r="H94" i="36"/>
  <c r="J111" i="36"/>
  <c r="H120" i="36"/>
  <c r="H128" i="36"/>
  <c r="H137" i="36"/>
  <c r="J207" i="36"/>
  <c r="H220" i="36"/>
  <c r="N23" i="36"/>
  <c r="N80" i="36"/>
  <c r="P95" i="36"/>
  <c r="N123" i="36"/>
  <c r="N138" i="36"/>
  <c r="N151" i="36"/>
  <c r="P165" i="36"/>
  <c r="N181" i="36"/>
  <c r="P193" i="36"/>
  <c r="N208" i="36"/>
  <c r="P223" i="36"/>
  <c r="N236" i="36"/>
  <c r="N116" i="36"/>
  <c r="H116" i="36"/>
  <c r="N164" i="36"/>
  <c r="H164" i="36"/>
  <c r="N212" i="36"/>
  <c r="H212" i="36"/>
  <c r="N111" i="36"/>
  <c r="H111" i="36"/>
  <c r="N143" i="36"/>
  <c r="H143" i="36"/>
  <c r="N175" i="36"/>
  <c r="H175" i="36"/>
  <c r="N207" i="36"/>
  <c r="H207" i="36"/>
  <c r="P39" i="36"/>
  <c r="J39" i="36"/>
  <c r="P71" i="36"/>
  <c r="J71" i="36"/>
  <c r="P119" i="36"/>
  <c r="J119" i="36"/>
  <c r="P151" i="36"/>
  <c r="J151" i="36"/>
  <c r="P183" i="36"/>
  <c r="J183" i="36"/>
  <c r="P215" i="36"/>
  <c r="J215" i="36"/>
  <c r="H20" i="36"/>
  <c r="H31" i="36"/>
  <c r="N7" i="36"/>
  <c r="N65" i="36"/>
  <c r="H65" i="36"/>
  <c r="N81" i="36"/>
  <c r="H81" i="36"/>
  <c r="N97" i="36"/>
  <c r="H97" i="36"/>
  <c r="N113" i="36"/>
  <c r="H113" i="36"/>
  <c r="N129" i="36"/>
  <c r="H129" i="36"/>
  <c r="N145" i="36"/>
  <c r="H145" i="36"/>
  <c r="N153" i="36"/>
  <c r="H153" i="36"/>
  <c r="N161" i="36"/>
  <c r="H161" i="36"/>
  <c r="N169" i="36"/>
  <c r="H169" i="36"/>
  <c r="N177" i="36"/>
  <c r="H177" i="36"/>
  <c r="N185" i="36"/>
  <c r="H185" i="36"/>
  <c r="N193" i="36"/>
  <c r="H193" i="36"/>
  <c r="N201" i="36"/>
  <c r="H201" i="36"/>
  <c r="N209" i="36"/>
  <c r="H209" i="36"/>
  <c r="N217" i="36"/>
  <c r="H217" i="36"/>
  <c r="N225" i="36"/>
  <c r="H225" i="36"/>
  <c r="N233" i="36"/>
  <c r="H233" i="36"/>
  <c r="N241" i="36"/>
  <c r="H241" i="36"/>
  <c r="P41" i="36"/>
  <c r="J41" i="36"/>
  <c r="P57" i="36"/>
  <c r="J57" i="36"/>
  <c r="P73" i="36"/>
  <c r="J73" i="36"/>
  <c r="P89" i="36"/>
  <c r="J89" i="36"/>
  <c r="P105" i="36"/>
  <c r="J105" i="36"/>
  <c r="P121" i="36"/>
  <c r="J121" i="36"/>
  <c r="P137" i="36"/>
  <c r="J137" i="36"/>
  <c r="P153" i="36"/>
  <c r="J153" i="36"/>
  <c r="P169" i="36"/>
  <c r="J169" i="36"/>
  <c r="P185" i="36"/>
  <c r="J185" i="36"/>
  <c r="P201" i="36"/>
  <c r="J201" i="36"/>
  <c r="P217" i="36"/>
  <c r="J217" i="36"/>
  <c r="P233" i="36"/>
  <c r="J233" i="36"/>
  <c r="H11" i="36"/>
  <c r="H27" i="36"/>
  <c r="H39" i="36"/>
  <c r="H46" i="36"/>
  <c r="J53" i="36"/>
  <c r="J61" i="36"/>
  <c r="J69" i="36"/>
  <c r="H78" i="36"/>
  <c r="H104" i="36"/>
  <c r="H112" i="36"/>
  <c r="H121" i="36"/>
  <c r="N96" i="36"/>
  <c r="N139" i="36"/>
  <c r="N154" i="36"/>
  <c r="N167" i="36"/>
  <c r="P181" i="36"/>
  <c r="N197" i="36"/>
  <c r="P209" i="36"/>
  <c r="N224" i="36"/>
  <c r="P239" i="36"/>
  <c r="N36" i="36"/>
  <c r="H36" i="36"/>
  <c r="N84" i="36"/>
  <c r="H84" i="36"/>
  <c r="N132" i="36"/>
  <c r="H132" i="36"/>
  <c r="N180" i="36"/>
  <c r="H180" i="36"/>
  <c r="N47" i="36"/>
  <c r="H47" i="36"/>
  <c r="N79" i="36"/>
  <c r="H79" i="36"/>
  <c r="N159" i="36"/>
  <c r="H159" i="36"/>
  <c r="P55" i="36"/>
  <c r="J55" i="36"/>
  <c r="H15" i="36"/>
  <c r="J127" i="36"/>
  <c r="N50" i="36"/>
  <c r="H50" i="36"/>
  <c r="N66" i="36"/>
  <c r="H66" i="36"/>
  <c r="N82" i="36"/>
  <c r="H82" i="36"/>
  <c r="N98" i="36"/>
  <c r="H98" i="36"/>
  <c r="N114" i="36"/>
  <c r="H114" i="36"/>
  <c r="N130" i="36"/>
  <c r="H130" i="36"/>
  <c r="N146" i="36"/>
  <c r="H146" i="36"/>
  <c r="N162" i="36"/>
  <c r="H162" i="36"/>
  <c r="N178" i="36"/>
  <c r="H178" i="36"/>
  <c r="N194" i="36"/>
  <c r="H194" i="36"/>
  <c r="N210" i="36"/>
  <c r="H210" i="36"/>
  <c r="N226" i="36"/>
  <c r="H226" i="36"/>
  <c r="N242" i="36"/>
  <c r="H242" i="36"/>
  <c r="H6" i="36"/>
  <c r="J11" i="36"/>
  <c r="H17" i="36"/>
  <c r="H22" i="36"/>
  <c r="J27" i="36"/>
  <c r="H33" i="36"/>
  <c r="H40" i="36"/>
  <c r="H54" i="36"/>
  <c r="H62" i="36"/>
  <c r="H71" i="36"/>
  <c r="H88" i="36"/>
  <c r="H105" i="36"/>
  <c r="J113" i="36"/>
  <c r="H131" i="36"/>
  <c r="N12" i="36"/>
  <c r="N55" i="36"/>
  <c r="P97" i="36"/>
  <c r="N140" i="36"/>
  <c r="N155" i="36"/>
  <c r="N170" i="36"/>
  <c r="N183" i="36"/>
  <c r="P197" i="36"/>
  <c r="N213" i="36"/>
  <c r="P225" i="36"/>
  <c r="N240" i="36"/>
  <c r="N52" i="36"/>
  <c r="H52" i="36"/>
  <c r="N100" i="36"/>
  <c r="H100" i="36"/>
  <c r="N148" i="36"/>
  <c r="H148" i="36"/>
  <c r="N244" i="36"/>
  <c r="H244" i="36"/>
  <c r="N95" i="36"/>
  <c r="H95" i="36"/>
  <c r="N127" i="36"/>
  <c r="H127" i="36"/>
  <c r="N191" i="36"/>
  <c r="H191" i="36"/>
  <c r="N223" i="36"/>
  <c r="H223" i="36"/>
  <c r="P135" i="36"/>
  <c r="J135" i="36"/>
  <c r="P167" i="36"/>
  <c r="J167" i="36"/>
  <c r="P199" i="36"/>
  <c r="J199" i="36"/>
  <c r="P231" i="36"/>
  <c r="J231" i="36"/>
  <c r="N34" i="36"/>
  <c r="H34" i="36"/>
  <c r="N147" i="36"/>
  <c r="H147" i="36"/>
  <c r="N163" i="36"/>
  <c r="H163" i="36"/>
  <c r="N179" i="36"/>
  <c r="H179" i="36"/>
  <c r="N195" i="36"/>
  <c r="H195" i="36"/>
  <c r="N211" i="36"/>
  <c r="H211" i="36"/>
  <c r="N227" i="36"/>
  <c r="H227" i="36"/>
  <c r="N243" i="36"/>
  <c r="H243" i="36"/>
  <c r="P59" i="36"/>
  <c r="J59" i="36"/>
  <c r="P75" i="36"/>
  <c r="J75" i="36"/>
  <c r="P91" i="36"/>
  <c r="J91" i="36"/>
  <c r="P107" i="36"/>
  <c r="J107" i="36"/>
  <c r="P123" i="36"/>
  <c r="J123" i="36"/>
  <c r="P139" i="36"/>
  <c r="J139" i="36"/>
  <c r="P147" i="36"/>
  <c r="J147" i="36"/>
  <c r="P155" i="36"/>
  <c r="J155" i="36"/>
  <c r="P163" i="36"/>
  <c r="J163" i="36"/>
  <c r="P171" i="36"/>
  <c r="J171" i="36"/>
  <c r="P179" i="36"/>
  <c r="J179" i="36"/>
  <c r="P187" i="36"/>
  <c r="J187" i="36"/>
  <c r="P195" i="36"/>
  <c r="J195" i="36"/>
  <c r="P203" i="36"/>
  <c r="J203" i="36"/>
  <c r="P211" i="36"/>
  <c r="J211" i="36"/>
  <c r="P219" i="36"/>
  <c r="J219" i="36"/>
  <c r="P227" i="36"/>
  <c r="J227" i="36"/>
  <c r="P235" i="36"/>
  <c r="J235" i="36"/>
  <c r="P243" i="36"/>
  <c r="J243" i="36"/>
  <c r="H28" i="36"/>
  <c r="H41" i="36"/>
  <c r="H72" i="36"/>
  <c r="H89" i="36"/>
  <c r="H115" i="36"/>
  <c r="J131" i="36"/>
  <c r="B245" i="36"/>
  <c r="J12" i="36"/>
  <c r="J24" i="36"/>
  <c r="J32" i="36"/>
  <c r="J40" i="36"/>
  <c r="J48" i="36"/>
  <c r="J52" i="36"/>
  <c r="J60" i="36"/>
  <c r="J68" i="36"/>
  <c r="J72" i="36"/>
  <c r="J80" i="36"/>
  <c r="J88" i="36"/>
  <c r="J96" i="36"/>
  <c r="J104" i="36"/>
  <c r="J112" i="36"/>
  <c r="J120" i="36"/>
  <c r="J128" i="36"/>
  <c r="J136" i="36"/>
  <c r="J144" i="36"/>
  <c r="J152" i="36"/>
  <c r="J160" i="36"/>
  <c r="J168" i="36"/>
  <c r="J176" i="36"/>
  <c r="J180" i="36"/>
  <c r="J188" i="36"/>
  <c r="J196" i="36"/>
  <c r="J204" i="36"/>
  <c r="J212" i="36"/>
  <c r="J220" i="36"/>
  <c r="J228" i="36"/>
  <c r="J236" i="36"/>
  <c r="J244" i="36"/>
  <c r="P116" i="36"/>
  <c r="P124" i="36"/>
  <c r="P140" i="36"/>
  <c r="P148" i="36"/>
  <c r="P156" i="36"/>
  <c r="P164" i="36"/>
  <c r="P172" i="36"/>
  <c r="P184" i="36"/>
  <c r="P224" i="36"/>
  <c r="P232" i="36"/>
  <c r="P240" i="36"/>
  <c r="J6" i="36"/>
  <c r="J10" i="36"/>
  <c r="J18" i="36"/>
  <c r="J22" i="36"/>
  <c r="J26" i="36"/>
  <c r="J34" i="36"/>
  <c r="J38" i="36"/>
  <c r="J42" i="36"/>
  <c r="J46" i="36"/>
  <c r="J50" i="36"/>
  <c r="J58" i="36"/>
  <c r="J62" i="36"/>
  <c r="J66" i="36"/>
  <c r="J70" i="36"/>
  <c r="J74" i="36"/>
  <c r="J78" i="36"/>
  <c r="J82" i="36"/>
  <c r="J86" i="36"/>
  <c r="J94" i="36"/>
  <c r="J102" i="36"/>
  <c r="J110" i="36"/>
  <c r="J114" i="36"/>
  <c r="J122" i="36"/>
  <c r="J130" i="36"/>
  <c r="J134" i="36"/>
  <c r="J142" i="36"/>
  <c r="J146" i="36"/>
  <c r="J154" i="36"/>
  <c r="J158" i="36"/>
  <c r="J166" i="36"/>
  <c r="J174" i="36"/>
  <c r="J182" i="36"/>
  <c r="J190" i="36"/>
  <c r="J198" i="36"/>
  <c r="J202" i="36"/>
  <c r="J210" i="36"/>
  <c r="J214" i="36"/>
  <c r="J222" i="36"/>
  <c r="J230" i="36"/>
  <c r="J238" i="36"/>
  <c r="P14" i="36"/>
  <c r="P30" i="36"/>
  <c r="P54" i="36"/>
  <c r="P194" i="36"/>
  <c r="P206" i="36"/>
  <c r="J90" i="36"/>
  <c r="J98" i="36"/>
  <c r="J106" i="36"/>
  <c r="J118" i="36"/>
  <c r="J126" i="36"/>
  <c r="J138" i="36"/>
  <c r="J150" i="36"/>
  <c r="J162" i="36"/>
  <c r="J170" i="36"/>
  <c r="J178" i="36"/>
  <c r="J186" i="36"/>
  <c r="J218" i="36"/>
  <c r="J226" i="36"/>
  <c r="J234" i="36"/>
  <c r="J242" i="36"/>
  <c r="J8" i="36"/>
  <c r="J16" i="36"/>
  <c r="J20" i="36"/>
  <c r="J28" i="36"/>
  <c r="J36" i="36"/>
  <c r="J44" i="36"/>
  <c r="J56" i="36"/>
  <c r="J64" i="36"/>
  <c r="J76" i="36"/>
  <c r="J84" i="36"/>
  <c r="J92" i="36"/>
  <c r="J100" i="36"/>
  <c r="J108" i="36"/>
  <c r="J132" i="36"/>
  <c r="J192" i="36"/>
  <c r="J200" i="36"/>
  <c r="J208" i="36"/>
  <c r="J216" i="36"/>
  <c r="K4" i="36" l="1"/>
  <c r="K245" i="36" s="1"/>
  <c r="J245" i="36"/>
  <c r="I4" i="36"/>
  <c r="I245" i="36" s="1"/>
  <c r="H245" i="36"/>
</calcChain>
</file>

<file path=xl/sharedStrings.xml><?xml version="1.0" encoding="utf-8"?>
<sst xmlns="http://schemas.openxmlformats.org/spreadsheetml/2006/main" count="260" uniqueCount="45">
  <si>
    <t>Time(s)</t>
  </si>
  <si>
    <r>
      <t>Pixel averaged blood perfusion, ω</t>
    </r>
    <r>
      <rPr>
        <vertAlign val="subscript"/>
        <sz val="11"/>
        <color theme="1"/>
        <rFont val="Adobe Heiti Std R"/>
        <family val="2"/>
        <charset val="128"/>
      </rPr>
      <t>b</t>
    </r>
    <r>
      <rPr>
        <sz val="12.3"/>
        <color theme="1"/>
        <rFont val="Adobe Heiti Std R"/>
        <family val="2"/>
        <charset val="128"/>
      </rPr>
      <t xml:space="preserve"> (ml/min/100 gm)</t>
    </r>
  </si>
  <si>
    <t>Age</t>
  </si>
  <si>
    <t>Male/Female</t>
  </si>
  <si>
    <t>Female</t>
  </si>
  <si>
    <r>
      <t>Average heat transfer coefficient (W/m</t>
    </r>
    <r>
      <rPr>
        <vertAlign val="superscript"/>
        <sz val="11"/>
        <color theme="1"/>
        <rFont val="Adobe Heiti Std R"/>
        <family val="2"/>
        <charset val="128"/>
      </rPr>
      <t>2</t>
    </r>
    <r>
      <rPr>
        <sz val="11"/>
        <color theme="1"/>
        <rFont val="Adobe Heiti Std R"/>
        <family val="2"/>
        <charset val="128"/>
      </rPr>
      <t>/K)</t>
    </r>
  </si>
  <si>
    <t>Relative humidity, RH (%)</t>
  </si>
  <si>
    <r>
      <t>Core body temperture, T</t>
    </r>
    <r>
      <rPr>
        <vertAlign val="subscript"/>
        <sz val="11"/>
        <color theme="1"/>
        <rFont val="Adobe Heiti Std R"/>
        <family val="2"/>
        <charset val="128"/>
      </rPr>
      <t>c</t>
    </r>
    <r>
      <rPr>
        <sz val="11"/>
        <color theme="1"/>
        <rFont val="Adobe Heiti Std R"/>
        <family val="2"/>
        <charset val="128"/>
      </rPr>
      <t xml:space="preserve"> (degC)</t>
    </r>
  </si>
  <si>
    <r>
      <t>Ambient temperature, T</t>
    </r>
    <r>
      <rPr>
        <vertAlign val="subscript"/>
        <sz val="11"/>
        <color theme="1"/>
        <rFont val="Adobe Heiti Std R"/>
        <family val="2"/>
        <charset val="128"/>
      </rPr>
      <t>amb</t>
    </r>
    <r>
      <rPr>
        <sz val="11"/>
        <color theme="1"/>
        <rFont val="Adobe Heiti Std R"/>
        <family val="2"/>
        <charset val="128"/>
      </rPr>
      <t xml:space="preserve"> (degC)</t>
    </r>
  </si>
  <si>
    <t>Moisture (%)</t>
  </si>
  <si>
    <t>Dorsum of Tongue</t>
  </si>
  <si>
    <t>Male</t>
  </si>
  <si>
    <t>Left Buccal Mucosa</t>
  </si>
  <si>
    <t>Left Lateral Boarder of Tongue</t>
  </si>
  <si>
    <r>
      <t>ROI (x</t>
    </r>
    <r>
      <rPr>
        <vertAlign val="subscript"/>
        <sz val="11"/>
        <color theme="1"/>
        <rFont val="Adobe Heiti Std R"/>
        <family val="2"/>
        <charset val="128"/>
      </rPr>
      <t>1</t>
    </r>
    <r>
      <rPr>
        <sz val="11"/>
        <color theme="1"/>
        <rFont val="Adobe Heiti Std R"/>
        <family val="2"/>
        <charset val="128"/>
      </rPr>
      <t>,y</t>
    </r>
    <r>
      <rPr>
        <vertAlign val="subscript"/>
        <sz val="11"/>
        <color theme="1"/>
        <rFont val="Adobe Heiti Std R"/>
        <family val="2"/>
        <charset val="128"/>
      </rPr>
      <t>1</t>
    </r>
    <r>
      <rPr>
        <sz val="11"/>
        <color theme="1"/>
        <rFont val="Adobe Heiti Std R"/>
        <family val="2"/>
        <charset val="128"/>
      </rPr>
      <t xml:space="preserve"> - x</t>
    </r>
    <r>
      <rPr>
        <vertAlign val="subscript"/>
        <sz val="11"/>
        <color theme="1"/>
        <rFont val="Adobe Heiti Std R"/>
        <family val="2"/>
        <charset val="128"/>
      </rPr>
      <t>2</t>
    </r>
    <r>
      <rPr>
        <sz val="11"/>
        <color theme="1"/>
        <rFont val="Adobe Heiti Std R"/>
        <family val="2"/>
        <charset val="128"/>
      </rPr>
      <t>,y</t>
    </r>
    <r>
      <rPr>
        <vertAlign val="subscript"/>
        <sz val="11"/>
        <color theme="1"/>
        <rFont val="Adobe Heiti Std R"/>
        <family val="2"/>
        <charset val="128"/>
      </rPr>
      <t>2</t>
    </r>
    <r>
      <rPr>
        <sz val="11"/>
        <color theme="1"/>
        <rFont val="Adobe Heiti Std R"/>
        <family val="2"/>
        <charset val="128"/>
      </rPr>
      <t>)</t>
    </r>
  </si>
  <si>
    <r>
      <t>Pixel averaged blood perfusion, ω</t>
    </r>
    <r>
      <rPr>
        <vertAlign val="subscript"/>
        <sz val="11"/>
        <color theme="1"/>
        <rFont val="Adobe Heiti Std R"/>
        <family val="2"/>
        <charset val="128"/>
      </rPr>
      <t>b</t>
    </r>
    <r>
      <rPr>
        <sz val="12.3"/>
        <color theme="1"/>
        <rFont val="Adobe Heiti Std R"/>
        <family val="2"/>
        <charset val="128"/>
      </rPr>
      <t xml:space="preserve"> (m</t>
    </r>
    <r>
      <rPr>
        <vertAlign val="superscript"/>
        <sz val="12.3"/>
        <color theme="1"/>
        <rFont val="Adobe Heiti Std R"/>
        <family val="2"/>
        <charset val="128"/>
      </rPr>
      <t>3</t>
    </r>
    <r>
      <rPr>
        <sz val="12.3"/>
        <color theme="1"/>
        <rFont val="Adobe Heiti Std R"/>
        <family val="2"/>
        <charset val="128"/>
      </rPr>
      <t>/s/m</t>
    </r>
    <r>
      <rPr>
        <vertAlign val="superscript"/>
        <sz val="12.3"/>
        <color theme="1"/>
        <rFont val="Adobe Heiti Std R"/>
        <family val="2"/>
        <charset val="128"/>
      </rPr>
      <t>3</t>
    </r>
    <r>
      <rPr>
        <sz val="12.3"/>
        <color theme="1"/>
        <rFont val="Adobe Heiti Std R"/>
        <family val="2"/>
        <charset val="128"/>
      </rPr>
      <t>)</t>
    </r>
  </si>
  <si>
    <t>77,33-109,68</t>
  </si>
  <si>
    <t>43,30 - 72,57</t>
  </si>
  <si>
    <t>68,39-77,50</t>
  </si>
  <si>
    <t>78,64 - 136,127</t>
  </si>
  <si>
    <t>81,67 - 110,92</t>
  </si>
  <si>
    <t>66,44-92,71</t>
  </si>
  <si>
    <t>52,73-61,83</t>
  </si>
  <si>
    <t>75,58 - 96,84</t>
  </si>
  <si>
    <t>35,52 - 55,80</t>
  </si>
  <si>
    <t>27,67 - 63,104</t>
  </si>
  <si>
    <t>52,28 - 105,90</t>
  </si>
  <si>
    <t>Right Lower Buccal Gingiva</t>
  </si>
  <si>
    <t>Left Lower Buccal Gingiva</t>
  </si>
  <si>
    <t>Lower Labial Gingiva</t>
  </si>
  <si>
    <t>Rignt Lower Buccal Gingiva</t>
  </si>
  <si>
    <t>Time</t>
  </si>
  <si>
    <t>Average of time series data</t>
  </si>
  <si>
    <t>SD of time series data</t>
  </si>
  <si>
    <t>SE of time series data</t>
  </si>
  <si>
    <t>87,54-100,80</t>
  </si>
  <si>
    <t>Sample number (n)</t>
  </si>
  <si>
    <r>
      <t>Mean of Pixel averaged blood perfusion, ω</t>
    </r>
    <r>
      <rPr>
        <vertAlign val="subscript"/>
        <sz val="11"/>
        <color theme="1"/>
        <rFont val="Adobe Heiti Std R"/>
        <family val="2"/>
        <charset val="128"/>
      </rPr>
      <t>b</t>
    </r>
  </si>
  <si>
    <t xml:space="preserve"> (ml/min/100 gm)</t>
  </si>
  <si>
    <t>sec</t>
  </si>
  <si>
    <r>
      <t xml:space="preserve"> (m</t>
    </r>
    <r>
      <rPr>
        <b/>
        <vertAlign val="superscript"/>
        <sz val="10"/>
        <color theme="1"/>
        <rFont val="Adobe Heiti Std R"/>
        <family val="2"/>
        <charset val="128"/>
      </rPr>
      <t>3</t>
    </r>
    <r>
      <rPr>
        <b/>
        <sz val="10"/>
        <color theme="1"/>
        <rFont val="Adobe Heiti Std R"/>
        <family val="2"/>
        <charset val="128"/>
      </rPr>
      <t>/s/m</t>
    </r>
    <r>
      <rPr>
        <b/>
        <vertAlign val="superscript"/>
        <sz val="10"/>
        <color theme="1"/>
        <rFont val="Adobe Heiti Std R"/>
        <family val="2"/>
        <charset val="128"/>
      </rPr>
      <t>3</t>
    </r>
    <r>
      <rPr>
        <b/>
        <sz val="10"/>
        <color theme="1"/>
        <rFont val="Adobe Heiti Std R"/>
        <family val="2"/>
        <charset val="128"/>
      </rPr>
      <t>)</t>
    </r>
  </si>
  <si>
    <r>
      <t>Maximum/Positive Deviation of Pixel averaged blood perfusion, ω</t>
    </r>
    <r>
      <rPr>
        <vertAlign val="subscript"/>
        <sz val="11"/>
        <color theme="1"/>
        <rFont val="Adobe Heiti Std R"/>
        <family val="2"/>
        <charset val="128"/>
      </rPr>
      <t>b</t>
    </r>
  </si>
  <si>
    <r>
      <t>Minimum/Negative Deviation of Pixel averaged blood perfusion, ω</t>
    </r>
    <r>
      <rPr>
        <vertAlign val="subscript"/>
        <sz val="11"/>
        <color theme="1"/>
        <rFont val="Adobe Heiti Std R"/>
        <family val="2"/>
        <charset val="128"/>
      </rPr>
      <t>b</t>
    </r>
  </si>
  <si>
    <r>
      <t>Standard Deviation of Pixel averaged blood perfusion, ω</t>
    </r>
    <r>
      <rPr>
        <vertAlign val="subscript"/>
        <sz val="11"/>
        <color theme="1"/>
        <rFont val="Adobe Heiti Std R"/>
        <family val="2"/>
        <charset val="128"/>
      </rPr>
      <t>b</t>
    </r>
  </si>
  <si>
    <r>
      <t>Standard Error of Pixel averaged blood perfusion, ω</t>
    </r>
    <r>
      <rPr>
        <vertAlign val="subscript"/>
        <sz val="11"/>
        <color theme="1"/>
        <rFont val="Adobe Heiti Std R"/>
        <family val="2"/>
        <charset val="128"/>
      </rPr>
      <t>b</t>
    </r>
  </si>
</sst>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theme="1"/>
      <name val="Adobe Heiti Std R"/>
      <family val="2"/>
      <charset val="128"/>
    </font>
    <font>
      <sz val="11"/>
      <color theme="1"/>
      <name val="Adobe Heiti Std R"/>
      <family val="2"/>
      <charset val="128"/>
    </font>
    <font>
      <vertAlign val="subscript"/>
      <sz val="11"/>
      <color theme="1"/>
      <name val="Adobe Heiti Std R"/>
      <family val="2"/>
      <charset val="128"/>
    </font>
    <font>
      <sz val="12.3"/>
      <color theme="1"/>
      <name val="Adobe Heiti Std R"/>
      <family val="2"/>
      <charset val="128"/>
    </font>
    <font>
      <vertAlign val="superscript"/>
      <sz val="11"/>
      <color theme="1"/>
      <name val="Adobe Heiti Std R"/>
      <family val="2"/>
      <charset val="128"/>
    </font>
    <font>
      <vertAlign val="superscript"/>
      <sz val="12.3"/>
      <color theme="1"/>
      <name val="Adobe Heiti Std R"/>
      <family val="2"/>
      <charset val="128"/>
    </font>
    <font>
      <b/>
      <sz val="11"/>
      <color theme="1"/>
      <name val="Calibri"/>
      <family val="2"/>
      <scheme val="minor"/>
    </font>
    <font>
      <b/>
      <sz val="9"/>
      <color theme="1"/>
      <name val="Calibri"/>
      <family val="2"/>
      <scheme val="minor"/>
    </font>
    <font>
      <b/>
      <sz val="10"/>
      <color theme="1"/>
      <name val="Adobe Heiti Std R"/>
      <family val="2"/>
      <charset val="128"/>
    </font>
    <font>
      <b/>
      <vertAlign val="superscript"/>
      <sz val="10"/>
      <color theme="1"/>
      <name val="Adobe Heiti Std R"/>
      <family val="2"/>
      <charset val="128"/>
    </font>
    <font>
      <sz val="10"/>
      <color theme="1"/>
      <name val="Adobe Heiti Std R"/>
      <family val="2"/>
      <charset val="128"/>
    </font>
  </fonts>
  <fills count="4">
    <fill>
      <patternFill patternType="none"/>
    </fill>
    <fill>
      <patternFill patternType="gray125"/>
    </fill>
    <fill>
      <patternFill patternType="solid">
        <fgColor rgb="FFFFFF00"/>
        <bgColor indexed="64"/>
      </patternFill>
    </fill>
    <fill>
      <patternFill patternType="solid">
        <fgColor rgb="FFC59EE2"/>
        <bgColor indexed="64"/>
      </patternFill>
    </fill>
  </fills>
  <borders count="12">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46">
    <xf numFmtId="0" fontId="0" fillId="0" borderId="0" xfId="0"/>
    <xf numFmtId="0" fontId="0" fillId="0" borderId="2" xfId="0" applyBorder="1" applyAlignment="1">
      <alignment horizontal="center"/>
    </xf>
    <xf numFmtId="0" fontId="0" fillId="0" borderId="0" xfId="0" applyAlignment="1">
      <alignment horizontal="center"/>
    </xf>
    <xf numFmtId="0" fontId="0" fillId="0" borderId="0" xfId="0" applyFill="1"/>
    <xf numFmtId="0" fontId="1" fillId="0" borderId="2" xfId="0" applyFont="1" applyBorder="1" applyAlignment="1">
      <alignment horizontal="center" vertical="center"/>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center"/>
    </xf>
    <xf numFmtId="0" fontId="2" fillId="2" borderId="2" xfId="0" applyFont="1" applyFill="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center" vertical="center"/>
    </xf>
    <xf numFmtId="0" fontId="2" fillId="0" borderId="2" xfId="0" applyFont="1" applyBorder="1" applyAlignment="1">
      <alignment horizontal="center"/>
    </xf>
    <xf numFmtId="0" fontId="1" fillId="0" borderId="2" xfId="0" applyFont="1" applyBorder="1" applyAlignment="1">
      <alignment horizontal="center" vertical="center"/>
    </xf>
    <xf numFmtId="0" fontId="2" fillId="0" borderId="2" xfId="0" applyFont="1" applyBorder="1" applyAlignment="1">
      <alignment horizontal="center"/>
    </xf>
    <xf numFmtId="0" fontId="2" fillId="0" borderId="2" xfId="0" applyFont="1" applyBorder="1" applyAlignment="1">
      <alignment horizontal="center"/>
    </xf>
    <xf numFmtId="0" fontId="1" fillId="0" borderId="2" xfId="0" applyFont="1" applyBorder="1" applyAlignment="1">
      <alignment horizontal="center" vertical="center"/>
    </xf>
    <xf numFmtId="0" fontId="2" fillId="0" borderId="2" xfId="0" applyFont="1" applyBorder="1" applyAlignment="1">
      <alignment horizontal="center"/>
    </xf>
    <xf numFmtId="0" fontId="1" fillId="0" borderId="2" xfId="0" applyFont="1" applyBorder="1" applyAlignment="1">
      <alignment horizontal="center" vertical="center"/>
    </xf>
    <xf numFmtId="0" fontId="2" fillId="0" borderId="2" xfId="0" applyFont="1" applyBorder="1" applyAlignment="1">
      <alignment horizontal="center"/>
    </xf>
    <xf numFmtId="0" fontId="2" fillId="0" borderId="4" xfId="0" applyFont="1" applyBorder="1" applyAlignment="1">
      <alignment horizontal="center" wrapText="1"/>
    </xf>
    <xf numFmtId="0" fontId="2" fillId="0" borderId="2" xfId="0" applyFont="1" applyBorder="1" applyAlignment="1">
      <alignment horizontal="center" wrapText="1"/>
    </xf>
    <xf numFmtId="0" fontId="0" fillId="0" borderId="5" xfId="0" applyBorder="1" applyAlignment="1">
      <alignment horizontal="center"/>
    </xf>
    <xf numFmtId="0" fontId="8" fillId="2" borderId="6" xfId="0" applyFont="1" applyFill="1" applyBorder="1" applyAlignment="1">
      <alignment horizontal="center" wrapText="1"/>
    </xf>
    <xf numFmtId="0" fontId="7" fillId="2" borderId="10" xfId="0" applyFont="1" applyFill="1" applyBorder="1" applyAlignment="1">
      <alignment horizontal="center"/>
    </xf>
    <xf numFmtId="0" fontId="0" fillId="2" borderId="8" xfId="0" applyFill="1" applyBorder="1" applyAlignment="1">
      <alignment horizontal="center"/>
    </xf>
    <xf numFmtId="0" fontId="1" fillId="3" borderId="2" xfId="0" applyFont="1" applyFill="1" applyBorder="1" applyAlignment="1">
      <alignment horizontal="center" vertical="center" wrapText="1"/>
    </xf>
    <xf numFmtId="0" fontId="0" fillId="0" borderId="2" xfId="0" applyFill="1" applyBorder="1" applyAlignment="1">
      <alignment horizontal="center"/>
    </xf>
    <xf numFmtId="0" fontId="1" fillId="3" borderId="2" xfId="0" applyFont="1" applyFill="1" applyBorder="1" applyAlignment="1">
      <alignment horizontal="center" vertical="center"/>
    </xf>
    <xf numFmtId="0" fontId="2" fillId="0" borderId="2" xfId="0" applyFont="1" applyFill="1" applyBorder="1" applyAlignment="1">
      <alignment horizontal="center" vertical="center"/>
    </xf>
    <xf numFmtId="0" fontId="8" fillId="2" borderId="2" xfId="0" applyFont="1" applyFill="1" applyBorder="1" applyAlignment="1">
      <alignment horizontal="center" wrapText="1"/>
    </xf>
    <xf numFmtId="0" fontId="0" fillId="0" borderId="2" xfId="0" applyBorder="1" applyAlignment="1">
      <alignment horizontal="center" vertical="center"/>
    </xf>
    <xf numFmtId="0" fontId="9" fillId="3" borderId="2" xfId="0" applyFont="1" applyFill="1" applyBorder="1" applyAlignment="1">
      <alignment horizontal="center"/>
    </xf>
    <xf numFmtId="0" fontId="0" fillId="2" borderId="7" xfId="0" applyFill="1" applyBorder="1" applyAlignment="1">
      <alignment horizontal="center"/>
    </xf>
    <xf numFmtId="0" fontId="0" fillId="2" borderId="11" xfId="0" applyFill="1" applyBorder="1" applyAlignment="1">
      <alignment horizontal="center"/>
    </xf>
    <xf numFmtId="0" fontId="0" fillId="2" borderId="9" xfId="0" applyFill="1" applyBorder="1" applyAlignment="1">
      <alignment horizontal="center"/>
    </xf>
    <xf numFmtId="0" fontId="9" fillId="2" borderId="6" xfId="0" applyFont="1" applyFill="1" applyBorder="1" applyAlignment="1">
      <alignment horizontal="center" wrapText="1"/>
    </xf>
    <xf numFmtId="0" fontId="9" fillId="2" borderId="10" xfId="0" applyFont="1" applyFill="1" applyBorder="1" applyAlignment="1">
      <alignment horizontal="center"/>
    </xf>
    <xf numFmtId="0" fontId="11" fillId="2" borderId="8" xfId="0" applyFont="1" applyFill="1" applyBorder="1" applyAlignment="1">
      <alignment horizontal="center"/>
    </xf>
    <xf numFmtId="0" fontId="1" fillId="3"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1" fillId="0" borderId="2" xfId="0" applyFont="1" applyBorder="1" applyAlignment="1">
      <alignment horizontal="center" vertic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center"/>
    </xf>
    <xf numFmtId="0" fontId="1" fillId="0" borderId="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C59E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581025</xdr:colOff>
      <xdr:row>17</xdr:row>
      <xdr:rowOff>104775</xdr:rowOff>
    </xdr:to>
    <xdr:sp macro="" textlink="">
      <xdr:nvSpPr>
        <xdr:cNvPr id="3" name="Rectangle 2"/>
        <xdr:cNvSpPr/>
      </xdr:nvSpPr>
      <xdr:spPr>
        <a:xfrm>
          <a:off x="0" y="0"/>
          <a:ext cx="11553825" cy="3343275"/>
        </a:xfrm>
        <a:prstGeom prst="rect">
          <a:avLst/>
        </a:prstGeom>
        <a:solidFill>
          <a:srgbClr val="C59EE2"/>
        </a:solidFill>
        <a:ln>
          <a:solidFill>
            <a:schemeClr val="tx1"/>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US" sz="1100">
              <a:solidFill>
                <a:schemeClr val="tx1"/>
              </a:solidFill>
              <a:latin typeface="Adobe Heiti Std R" panose="020B0400000000000000" pitchFamily="34" charset="-128"/>
              <a:ea typeface="Adobe Heiti Std R" panose="020B0400000000000000" pitchFamily="34" charset="-128"/>
            </a:rPr>
            <a:t>File No. "</a:t>
          </a:r>
          <a:r>
            <a:rPr lang="en-US" sz="1100">
              <a:solidFill>
                <a:srgbClr val="0000CC"/>
              </a:solidFill>
              <a:latin typeface="Adobe Heiti Std R" panose="020B0400000000000000" pitchFamily="34" charset="-128"/>
              <a:ea typeface="Adobe Heiti Std R" panose="020B0400000000000000" pitchFamily="34" charset="-128"/>
            </a:rPr>
            <a:t>OSCC_Perfusion.xlsx</a:t>
          </a:r>
          <a:r>
            <a:rPr lang="en-US" sz="1100">
              <a:solidFill>
                <a:schemeClr val="tx1"/>
              </a:solidFill>
              <a:latin typeface="Adobe Heiti Std R" panose="020B0400000000000000" pitchFamily="34" charset="-128"/>
              <a:ea typeface="Adobe Heiti Std R" panose="020B0400000000000000" pitchFamily="34" charset="-128"/>
            </a:rPr>
            <a:t>"</a:t>
          </a:r>
        </a:p>
        <a:p>
          <a:pPr algn="l"/>
          <a:endParaRPr lang="en-US" sz="1100">
            <a:solidFill>
              <a:schemeClr val="tx1"/>
            </a:solidFill>
            <a:latin typeface="Adobe Heiti Std R" panose="020B0400000000000000" pitchFamily="34" charset="-128"/>
            <a:ea typeface="Adobe Heiti Std R" panose="020B0400000000000000" pitchFamily="34" charset="-128"/>
          </a:endParaRPr>
        </a:p>
        <a:p>
          <a:pPr algn="l"/>
          <a:r>
            <a:rPr lang="en-US" sz="1100">
              <a:solidFill>
                <a:schemeClr val="tx1"/>
              </a:solidFill>
              <a:latin typeface="Adobe Heiti Std R" panose="020B0400000000000000" pitchFamily="34" charset="-128"/>
              <a:ea typeface="Adobe Heiti Std R" panose="020B0400000000000000" pitchFamily="34" charset="-128"/>
            </a:rPr>
            <a:t>File Description:</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tx1"/>
              </a:solidFill>
              <a:latin typeface="Adobe Heiti Std R" panose="020B0400000000000000" pitchFamily="34" charset="-128"/>
              <a:ea typeface="Adobe Heiti Std R" panose="020B0400000000000000" pitchFamily="34" charset="-128"/>
            </a:rPr>
            <a:t>This file comprised of measured blood perfusion data of different oral sites of participants with Oral Squamous Cell Carcinoma (OSCC). To maintain anonymity, the sheet number corresponds to each patient was represented by unique patient Id.</a:t>
          </a:r>
        </a:p>
        <a:p>
          <a:endParaRPr lang="en-US" sz="1000">
            <a:solidFill>
              <a:schemeClr val="tx1"/>
            </a:solidFill>
            <a:effectLst/>
            <a:latin typeface="Adobe Heiti Std R" panose="020B0400000000000000" pitchFamily="34" charset="-128"/>
            <a:ea typeface="Adobe Heiti Std R" panose="020B0400000000000000" pitchFamily="34" charset="-128"/>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sng" baseline="0">
              <a:solidFill>
                <a:srgbClr val="0000CC"/>
              </a:solidFill>
              <a:effectLst/>
              <a:latin typeface="Adobe Heiti Std R" panose="020B0400000000000000" pitchFamily="34" charset="-128"/>
              <a:ea typeface="Adobe Heiti Std R" panose="020B0400000000000000" pitchFamily="34" charset="-128"/>
              <a:cs typeface="+mn-cs"/>
            </a:rPr>
            <a:t>Copyright (c) 2020, Arka Bhowmik and Suman Chakraborty</a:t>
          </a:r>
          <a:endParaRPr lang="en-US" sz="1000">
            <a:solidFill>
              <a:srgbClr val="0000CC"/>
            </a:solidFill>
            <a:effectLst/>
            <a:latin typeface="Adobe Heiti Std R" panose="020B0400000000000000" pitchFamily="34" charset="-128"/>
            <a:ea typeface="Adobe Heiti Std R" panose="020B0400000000000000" pitchFamily="34" charset="-128"/>
          </a:endParaRPr>
        </a:p>
        <a:p>
          <a:r>
            <a:rPr lang="en-US" sz="1000" b="0" i="0" baseline="0">
              <a:solidFill>
                <a:schemeClr val="tx1"/>
              </a:solidFill>
              <a:effectLst/>
              <a:latin typeface="Adobe Heiti Std R" panose="020B0400000000000000" pitchFamily="34" charset="-128"/>
              <a:ea typeface="Adobe Heiti Std R" panose="020B0400000000000000" pitchFamily="34" charset="-128"/>
              <a:cs typeface="+mn-cs"/>
            </a:rPr>
            <a:t>Use of source files and data, with or without modification, are permitted provided that the following condition is met.</a:t>
          </a:r>
          <a:endParaRPr lang="en-US" sz="1000">
            <a:solidFill>
              <a:schemeClr val="tx1"/>
            </a:solidFill>
            <a:effectLst/>
            <a:latin typeface="Adobe Heiti Std R" panose="020B0400000000000000" pitchFamily="34" charset="-128"/>
            <a:ea typeface="Adobe Heiti Std R" panose="020B0400000000000000" pitchFamily="34" charset="-128"/>
          </a:endParaRPr>
        </a:p>
        <a:p>
          <a:r>
            <a:rPr lang="en-US" sz="1000" b="0" i="0" baseline="0">
              <a:solidFill>
                <a:srgbClr val="0000CC"/>
              </a:solidFill>
              <a:effectLst/>
              <a:latin typeface="Adobe Heiti Std R" panose="020B0400000000000000" pitchFamily="34" charset="-128"/>
              <a:ea typeface="Adobe Heiti Std R" panose="020B0400000000000000" pitchFamily="34" charset="-128"/>
              <a:cs typeface="+mn-cs"/>
            </a:rPr>
            <a:t>1. Citing the source paper or data source.</a:t>
          </a:r>
          <a:endParaRPr lang="en-US" sz="1000">
            <a:solidFill>
              <a:srgbClr val="0000CC"/>
            </a:solidFill>
            <a:effectLst/>
            <a:latin typeface="Adobe Heiti Std R" panose="020B0400000000000000" pitchFamily="34" charset="-128"/>
            <a:ea typeface="Adobe Heiti Std R" panose="020B0400000000000000" pitchFamily="34" charset="-128"/>
          </a:endParaRPr>
        </a:p>
        <a:p>
          <a:r>
            <a:rPr lang="en-US" sz="1000" b="0" i="0" baseline="0">
              <a:solidFill>
                <a:srgbClr val="0000CC"/>
              </a:solidFill>
              <a:effectLst/>
              <a:latin typeface="Adobe Heiti Std R" panose="020B0400000000000000" pitchFamily="34" charset="-128"/>
              <a:ea typeface="Adobe Heiti Std R" panose="020B0400000000000000" pitchFamily="34" charset="-128"/>
              <a:cs typeface="+mn-cs"/>
            </a:rPr>
            <a:t>2. Source paper: </a:t>
          </a:r>
          <a:r>
            <a:rPr lang="en-US" sz="1000" b="0" i="0" baseline="0">
              <a:solidFill>
                <a:schemeClr val="tx1"/>
              </a:solidFill>
              <a:effectLst/>
              <a:latin typeface="Adobe Heiti Std R" panose="020B0400000000000000" pitchFamily="34" charset="-128"/>
              <a:ea typeface="Adobe Heiti Std R" panose="020B0400000000000000" pitchFamily="34" charset="-128"/>
              <a:cs typeface="+mn-cs"/>
            </a:rPr>
            <a:t>Arka Bhowmik, Mousumi Pal, Ranjan Rashmi Paul, Jyotirmoy Chatterjee, Suman Chakraborty, A Portable Blood Perfusion Imaging Device for Screening of Oral Submucosa Fibrosis and Squamous Cell Carcinoma, Journal Name, Vol, Year.</a:t>
          </a:r>
          <a:endParaRPr lang="en-US" sz="1000">
            <a:solidFill>
              <a:schemeClr val="tx1"/>
            </a:solidFill>
            <a:effectLst/>
            <a:latin typeface="Adobe Heiti Std R" panose="020B0400000000000000" pitchFamily="34" charset="-128"/>
            <a:ea typeface="Adobe Heiti Std R" panose="020B0400000000000000" pitchFamily="34" charset="-128"/>
          </a:endParaRPr>
        </a:p>
        <a:p>
          <a:r>
            <a:rPr lang="en-US" sz="1000" b="0" i="0" baseline="0">
              <a:solidFill>
                <a:srgbClr val="0000CC"/>
              </a:solidFill>
              <a:effectLst/>
              <a:latin typeface="Adobe Heiti Std R" panose="020B0400000000000000" pitchFamily="34" charset="-128"/>
              <a:ea typeface="Adobe Heiti Std R" panose="020B0400000000000000" pitchFamily="34" charset="-128"/>
              <a:cs typeface="+mn-cs"/>
            </a:rPr>
            <a:t>3. Data source: </a:t>
          </a:r>
          <a:r>
            <a:rPr lang="en-US" sz="1000" b="0" i="0" baseline="0">
              <a:solidFill>
                <a:schemeClr val="tx1"/>
              </a:solidFill>
              <a:effectLst/>
              <a:latin typeface="Adobe Heiti Std R" panose="020B0400000000000000" pitchFamily="34" charset="-128"/>
              <a:ea typeface="Adobe Heiti Std R" panose="020B0400000000000000" pitchFamily="34" charset="-128"/>
              <a:cs typeface="+mn-cs"/>
            </a:rPr>
            <a:t>A. Bhowmik, J. Chatterjee, and S. Chakraborty, Measured temperature, blood perfusion, metabolic heat generation and thermal conductivity of  </a:t>
          </a:r>
          <a:r>
            <a:rPr lang="en-US" sz="1000">
              <a:solidFill>
                <a:schemeClr val="tx1"/>
              </a:solidFill>
              <a:effectLst/>
              <a:latin typeface="Adobe Heiti Std R" panose="020B0400000000000000" pitchFamily="34" charset="-128"/>
              <a:ea typeface="Adobe Heiti Std R" panose="020B0400000000000000" pitchFamily="34" charset="-128"/>
              <a:cs typeface="+mn-cs"/>
            </a:rPr>
            <a:t>healthy oral mucosa, OSCC and OSF</a:t>
          </a:r>
          <a:r>
            <a:rPr lang="en-US" sz="1000" baseline="0">
              <a:solidFill>
                <a:schemeClr val="tx1"/>
              </a:solidFill>
              <a:effectLst/>
              <a:latin typeface="Adobe Heiti Std R" panose="020B0400000000000000" pitchFamily="34" charset="-128"/>
              <a:ea typeface="Adobe Heiti Std R" panose="020B0400000000000000" pitchFamily="34" charset="-128"/>
              <a:cs typeface="+mn-cs"/>
            </a:rPr>
            <a:t>, 2020 [Online]: </a:t>
          </a:r>
          <a:r>
            <a:rPr lang="en-US" sz="1000">
              <a:solidFill>
                <a:schemeClr val="tx1"/>
              </a:solidFill>
              <a:effectLst/>
              <a:latin typeface="Adobe Heiti Std R" panose="020B0400000000000000" pitchFamily="34" charset="-128"/>
              <a:ea typeface="Adobe Heiti Std R" panose="020B0400000000000000" pitchFamily="34" charset="-128"/>
              <a:cs typeface="+mn-cs"/>
            </a:rPr>
            <a:t>https://github.com/Arka-Bhowmik/oral_properties</a:t>
          </a:r>
          <a:endParaRPr lang="en-US" sz="1000">
            <a:solidFill>
              <a:schemeClr val="tx1"/>
            </a:solidFill>
            <a:effectLst/>
            <a:latin typeface="Adobe Heiti Std R" panose="020B0400000000000000" pitchFamily="34" charset="-128"/>
            <a:ea typeface="Adobe Heiti Std R" panose="020B0400000000000000" pitchFamily="34" charset="-128"/>
          </a:endParaRPr>
        </a:p>
        <a:p>
          <a:endParaRPr lang="en-US" sz="1000">
            <a:solidFill>
              <a:srgbClr val="FF0000"/>
            </a:solidFill>
            <a:effectLst/>
            <a:latin typeface="Adobe Heiti Std R" panose="020B0400000000000000" pitchFamily="34" charset="-128"/>
            <a:ea typeface="Adobe Heiti Std R" panose="020B0400000000000000" pitchFamily="34" charset="-128"/>
          </a:endParaRPr>
        </a:p>
        <a:p>
          <a:r>
            <a:rPr lang="en-US" sz="1100">
              <a:solidFill>
                <a:schemeClr val="tx1"/>
              </a:solidFill>
              <a:effectLst/>
              <a:latin typeface="Adobe Heiti Std R" panose="020B0400000000000000" pitchFamily="34" charset="-128"/>
              <a:ea typeface="Adobe Heiti Std R" panose="020B0400000000000000" pitchFamily="34" charset="-128"/>
              <a:cs typeface="+mn-cs"/>
            </a:rPr>
            <a:t>Further information can be obtained from Dr. Arka Bhowmik (arkabhowmik@yahoo.co.uk) and/or Dr. Suman Chakraborty</a:t>
          </a:r>
          <a:r>
            <a:rPr lang="en-US" sz="1100" baseline="0">
              <a:solidFill>
                <a:schemeClr val="tx1"/>
              </a:solidFill>
              <a:effectLst/>
              <a:latin typeface="Adobe Heiti Std R" panose="020B0400000000000000" pitchFamily="34" charset="-128"/>
              <a:ea typeface="Adobe Heiti Std R" panose="020B0400000000000000" pitchFamily="34" charset="-128"/>
              <a:cs typeface="+mn-cs"/>
            </a:rPr>
            <a:t> (suman@mech.iitkgp.ac.in).</a:t>
          </a:r>
          <a:endParaRPr lang="en-US" sz="1100">
            <a:solidFill>
              <a:schemeClr val="tx1"/>
            </a:solidFill>
            <a:latin typeface="Adobe Heiti Std R" panose="020B0400000000000000" pitchFamily="34" charset="-128"/>
            <a:ea typeface="Adobe Heiti Std R" panose="020B0400000000000000" pitchFamily="34" charset="-128"/>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4"/>
  <sheetViews>
    <sheetView workbookViewId="0">
      <selection activeCell="B252" sqref="B252"/>
    </sheetView>
  </sheetViews>
  <sheetFormatPr defaultRowHeight="15" x14ac:dyDescent="0.25"/>
  <cols>
    <col min="1" max="1" width="30.140625" style="2" customWidth="1"/>
    <col min="2" max="2" width="38.5703125" style="2" customWidth="1"/>
    <col min="4" max="4" width="38.5703125" style="2" customWidth="1"/>
  </cols>
  <sheetData>
    <row r="1" spans="1:4" ht="37.5" x14ac:dyDescent="0.3">
      <c r="A1" s="41" t="s">
        <v>0</v>
      </c>
      <c r="B1" s="20" t="s">
        <v>1</v>
      </c>
      <c r="D1" s="20" t="s">
        <v>15</v>
      </c>
    </row>
    <row r="2" spans="1:4" x14ac:dyDescent="0.25">
      <c r="A2" s="42"/>
      <c r="B2" s="4" t="s">
        <v>13</v>
      </c>
      <c r="D2" s="12" t="s">
        <v>13</v>
      </c>
    </row>
    <row r="3" spans="1:4" x14ac:dyDescent="0.25">
      <c r="A3" s="5" t="s">
        <v>2</v>
      </c>
      <c r="B3" s="18">
        <v>51</v>
      </c>
      <c r="D3" s="18">
        <v>51</v>
      </c>
    </row>
    <row r="4" spans="1:4" x14ac:dyDescent="0.25">
      <c r="A4" s="5" t="s">
        <v>3</v>
      </c>
      <c r="B4" s="18" t="s">
        <v>11</v>
      </c>
      <c r="D4" s="18" t="s">
        <v>11</v>
      </c>
    </row>
    <row r="5" spans="1:4" ht="31.5" x14ac:dyDescent="0.25">
      <c r="A5" s="6" t="s">
        <v>5</v>
      </c>
      <c r="B5" s="5">
        <v>4</v>
      </c>
      <c r="D5" s="5">
        <v>4</v>
      </c>
    </row>
    <row r="6" spans="1:4" x14ac:dyDescent="0.25">
      <c r="A6" s="6" t="s">
        <v>6</v>
      </c>
      <c r="B6" s="7">
        <v>43.872889999999998</v>
      </c>
      <c r="D6" s="13">
        <v>43.872889999999998</v>
      </c>
    </row>
    <row r="7" spans="1:4" ht="33" x14ac:dyDescent="0.25">
      <c r="A7" s="6" t="s">
        <v>7</v>
      </c>
      <c r="B7" s="5">
        <v>37.44</v>
      </c>
      <c r="D7" s="5">
        <v>37.44</v>
      </c>
    </row>
    <row r="8" spans="1:4" ht="33" x14ac:dyDescent="0.25">
      <c r="A8" s="6" t="s">
        <v>8</v>
      </c>
      <c r="B8" s="5">
        <v>33.462499999999999</v>
      </c>
      <c r="D8" s="5">
        <v>33.462499999999999</v>
      </c>
    </row>
    <row r="9" spans="1:4" x14ac:dyDescent="0.25">
      <c r="A9" s="5" t="s">
        <v>9</v>
      </c>
      <c r="B9" s="14">
        <v>85</v>
      </c>
      <c r="D9" s="14">
        <v>85</v>
      </c>
    </row>
    <row r="10" spans="1:4" s="3" customFormat="1" ht="18" x14ac:dyDescent="0.25">
      <c r="A10" s="8" t="s">
        <v>14</v>
      </c>
      <c r="B10" s="8" t="s">
        <v>20</v>
      </c>
      <c r="D10" s="8" t="s">
        <v>20</v>
      </c>
    </row>
    <row r="11" spans="1:4" x14ac:dyDescent="0.25">
      <c r="A11" s="1">
        <v>0</v>
      </c>
      <c r="B11" s="1">
        <v>6.3572402887477404</v>
      </c>
      <c r="D11" s="1">
        <v>1.05911623210538E-3</v>
      </c>
    </row>
    <row r="12" spans="1:4" x14ac:dyDescent="0.25">
      <c r="A12" s="1">
        <v>0.125</v>
      </c>
      <c r="B12" s="1">
        <v>6.3874117797215302</v>
      </c>
      <c r="D12" s="1">
        <v>1.06414280250161E-3</v>
      </c>
    </row>
    <row r="13" spans="1:4" x14ac:dyDescent="0.25">
      <c r="A13" s="1">
        <v>0.25</v>
      </c>
      <c r="B13" s="1">
        <v>6.4258910490580901</v>
      </c>
      <c r="D13" s="1">
        <v>1.07055344877308E-3</v>
      </c>
    </row>
    <row r="14" spans="1:4" x14ac:dyDescent="0.25">
      <c r="A14" s="1">
        <v>0.375</v>
      </c>
      <c r="B14" s="1">
        <v>6.4143658544750597</v>
      </c>
      <c r="D14" s="1">
        <v>1.0686333513555499E-3</v>
      </c>
    </row>
    <row r="15" spans="1:4" x14ac:dyDescent="0.25">
      <c r="A15" s="1">
        <v>0.5</v>
      </c>
      <c r="B15" s="1">
        <v>6.5092990710466401</v>
      </c>
      <c r="D15" s="1">
        <v>1.0844492252363701E-3</v>
      </c>
    </row>
    <row r="16" spans="1:4" x14ac:dyDescent="0.25">
      <c r="A16" s="1">
        <v>0.625</v>
      </c>
      <c r="B16" s="1">
        <v>6.56074189764953</v>
      </c>
      <c r="D16" s="1">
        <v>1.0930196001484099E-3</v>
      </c>
    </row>
    <row r="17" spans="1:4" x14ac:dyDescent="0.25">
      <c r="A17" s="1">
        <v>0.75</v>
      </c>
      <c r="B17" s="1">
        <v>6.4820432433142701</v>
      </c>
      <c r="D17" s="1">
        <v>1.0799084043361599E-3</v>
      </c>
    </row>
    <row r="18" spans="1:4" x14ac:dyDescent="0.25">
      <c r="A18" s="1">
        <v>0.875</v>
      </c>
      <c r="B18" s="1">
        <v>6.4189252039224298</v>
      </c>
      <c r="D18" s="1">
        <v>1.0693929389734801E-3</v>
      </c>
    </row>
    <row r="19" spans="1:4" x14ac:dyDescent="0.25">
      <c r="A19" s="1">
        <v>1</v>
      </c>
      <c r="B19" s="1">
        <v>6.3254603321644503</v>
      </c>
      <c r="D19" s="1">
        <v>1.0538216913386E-3</v>
      </c>
    </row>
    <row r="20" spans="1:4" x14ac:dyDescent="0.25">
      <c r="A20" s="1">
        <v>1.125</v>
      </c>
      <c r="B20" s="1">
        <v>6.0955698150902897</v>
      </c>
      <c r="D20" s="1">
        <v>1.01552193119404E-3</v>
      </c>
    </row>
    <row r="21" spans="1:4" x14ac:dyDescent="0.25">
      <c r="A21" s="1">
        <v>1.25</v>
      </c>
      <c r="B21" s="1">
        <v>5.9560529847544403</v>
      </c>
      <c r="D21" s="1">
        <v>9.9227842726009111E-4</v>
      </c>
    </row>
    <row r="22" spans="1:4" x14ac:dyDescent="0.25">
      <c r="A22" s="1">
        <v>1.375</v>
      </c>
      <c r="B22" s="1">
        <v>5.7807771080171397</v>
      </c>
      <c r="D22" s="1">
        <v>9.6307746619565598E-4</v>
      </c>
    </row>
    <row r="23" spans="1:4" x14ac:dyDescent="0.25">
      <c r="A23" s="1">
        <v>1.5</v>
      </c>
      <c r="B23" s="1">
        <v>5.67270808957712</v>
      </c>
      <c r="D23" s="1">
        <v>9.4507316772354897E-4</v>
      </c>
    </row>
    <row r="24" spans="1:4" x14ac:dyDescent="0.25">
      <c r="A24" s="1">
        <v>1.625</v>
      </c>
      <c r="B24" s="1">
        <v>5.7014048340071799</v>
      </c>
      <c r="D24" s="1">
        <v>9.4985404534559705E-4</v>
      </c>
    </row>
    <row r="25" spans="1:4" x14ac:dyDescent="0.25">
      <c r="A25" s="1">
        <v>1.75</v>
      </c>
      <c r="B25" s="1">
        <v>5.7091501629669903</v>
      </c>
      <c r="D25" s="1">
        <v>9.5114441715030097E-4</v>
      </c>
    </row>
    <row r="26" spans="1:4" x14ac:dyDescent="0.25">
      <c r="A26" s="1">
        <v>1.875</v>
      </c>
      <c r="B26" s="1">
        <v>5.7745382618604397</v>
      </c>
      <c r="D26" s="1">
        <v>9.6203807442595197E-4</v>
      </c>
    </row>
    <row r="27" spans="1:4" x14ac:dyDescent="0.25">
      <c r="A27" s="1">
        <v>2</v>
      </c>
      <c r="B27" s="1">
        <v>5.7180396264908797</v>
      </c>
      <c r="D27" s="1">
        <v>9.5262540177338097E-4</v>
      </c>
    </row>
    <row r="28" spans="1:4" x14ac:dyDescent="0.25">
      <c r="A28" s="1">
        <v>2.125</v>
      </c>
      <c r="B28" s="1">
        <v>5.65685890585394</v>
      </c>
      <c r="D28" s="1">
        <v>9.4243269371526697E-4</v>
      </c>
    </row>
    <row r="29" spans="1:4" x14ac:dyDescent="0.25">
      <c r="A29" s="1">
        <v>2.25</v>
      </c>
      <c r="B29" s="1">
        <v>5.6670784227321302</v>
      </c>
      <c r="D29" s="1">
        <v>9.4413526522717304E-4</v>
      </c>
    </row>
    <row r="30" spans="1:4" x14ac:dyDescent="0.25">
      <c r="A30" s="1">
        <v>2.375</v>
      </c>
      <c r="B30" s="1">
        <v>5.9152885583824499</v>
      </c>
      <c r="D30" s="1">
        <v>9.8548707382651495E-4</v>
      </c>
    </row>
    <row r="31" spans="1:4" x14ac:dyDescent="0.25">
      <c r="A31" s="1">
        <v>2.5</v>
      </c>
      <c r="B31" s="1">
        <v>5.9579690363303603</v>
      </c>
      <c r="D31" s="1">
        <v>9.9259764145264101E-4</v>
      </c>
    </row>
    <row r="32" spans="1:4" x14ac:dyDescent="0.25">
      <c r="A32" s="1">
        <v>2.625</v>
      </c>
      <c r="B32" s="1">
        <v>6.0042017368450802</v>
      </c>
      <c r="D32" s="1">
        <v>1.0003000093583899E-3</v>
      </c>
    </row>
    <row r="33" spans="1:4" x14ac:dyDescent="0.25">
      <c r="A33" s="1">
        <v>2.75</v>
      </c>
      <c r="B33" s="1">
        <v>6.0184832066506804</v>
      </c>
      <c r="D33" s="1">
        <v>1.00267930222801E-3</v>
      </c>
    </row>
    <row r="34" spans="1:4" x14ac:dyDescent="0.25">
      <c r="A34" s="1">
        <v>2.875</v>
      </c>
      <c r="B34" s="1">
        <v>6.0769194513192204</v>
      </c>
      <c r="D34" s="1">
        <v>1.01241478058978E-3</v>
      </c>
    </row>
    <row r="35" spans="1:4" x14ac:dyDescent="0.25">
      <c r="A35" s="1">
        <v>3</v>
      </c>
      <c r="B35" s="1">
        <v>6.0413894149338701</v>
      </c>
      <c r="D35" s="1">
        <v>1.0064954765279801E-3</v>
      </c>
    </row>
    <row r="36" spans="1:4" x14ac:dyDescent="0.25">
      <c r="A36" s="1">
        <v>3.125</v>
      </c>
      <c r="B36" s="1">
        <v>6.1038979738292296</v>
      </c>
      <c r="D36" s="1">
        <v>1.0169094024399499E-3</v>
      </c>
    </row>
    <row r="37" spans="1:4" x14ac:dyDescent="0.25">
      <c r="A37" s="1">
        <v>3.25</v>
      </c>
      <c r="B37" s="1">
        <v>6.1371380764372399</v>
      </c>
      <c r="D37" s="1">
        <v>1.02244720353445E-3</v>
      </c>
    </row>
    <row r="38" spans="1:4" x14ac:dyDescent="0.25">
      <c r="A38" s="1">
        <v>3.375</v>
      </c>
      <c r="B38" s="1">
        <v>6.1633437965242397</v>
      </c>
      <c r="D38" s="1">
        <v>1.02681307650094E-3</v>
      </c>
    </row>
    <row r="39" spans="1:4" x14ac:dyDescent="0.25">
      <c r="A39" s="1">
        <v>3.5</v>
      </c>
      <c r="B39" s="1">
        <v>6.0683551162821603</v>
      </c>
      <c r="D39" s="1">
        <v>1.0109879623726101E-3</v>
      </c>
    </row>
    <row r="40" spans="1:4" x14ac:dyDescent="0.25">
      <c r="A40" s="1">
        <v>3.625</v>
      </c>
      <c r="B40" s="1">
        <v>5.9520581205107996</v>
      </c>
      <c r="D40" s="1">
        <v>9.9161288287710194E-4</v>
      </c>
    </row>
    <row r="41" spans="1:4" x14ac:dyDescent="0.25">
      <c r="A41" s="1">
        <v>3.75</v>
      </c>
      <c r="B41" s="1">
        <v>5.9178736777784602</v>
      </c>
      <c r="D41" s="1">
        <v>9.8591775471789495E-4</v>
      </c>
    </row>
    <row r="42" spans="1:4" x14ac:dyDescent="0.25">
      <c r="A42" s="1">
        <v>3.875</v>
      </c>
      <c r="B42" s="1">
        <v>5.8977711978127498</v>
      </c>
      <c r="D42" s="1">
        <v>9.8256868155560391E-4</v>
      </c>
    </row>
    <row r="43" spans="1:4" x14ac:dyDescent="0.25">
      <c r="A43" s="1">
        <v>4</v>
      </c>
      <c r="B43" s="1">
        <v>6.0590559102949904</v>
      </c>
      <c r="D43" s="1">
        <v>1.00943871465515E-3</v>
      </c>
    </row>
    <row r="44" spans="1:4" x14ac:dyDescent="0.25">
      <c r="A44" s="1">
        <v>4.125</v>
      </c>
      <c r="B44" s="1">
        <v>5.83059862783107</v>
      </c>
      <c r="D44" s="1">
        <v>9.71377731396659E-4</v>
      </c>
    </row>
    <row r="45" spans="1:4" x14ac:dyDescent="0.25">
      <c r="A45" s="1">
        <v>4.25</v>
      </c>
      <c r="B45" s="1">
        <v>5.78797391475163</v>
      </c>
      <c r="D45" s="1">
        <v>9.64276454197623E-4</v>
      </c>
    </row>
    <row r="46" spans="1:4" x14ac:dyDescent="0.25">
      <c r="A46" s="1">
        <v>4.375</v>
      </c>
      <c r="B46" s="1">
        <v>5.7575422146032604</v>
      </c>
      <c r="D46" s="1">
        <v>9.5920653295290597E-4</v>
      </c>
    </row>
    <row r="47" spans="1:4" x14ac:dyDescent="0.25">
      <c r="A47" s="1">
        <v>4.5</v>
      </c>
      <c r="B47" s="1">
        <v>5.7750451226022301</v>
      </c>
      <c r="D47" s="1">
        <v>9.6212251742553399E-4</v>
      </c>
    </row>
    <row r="48" spans="1:4" x14ac:dyDescent="0.25">
      <c r="A48" s="1">
        <v>4.625</v>
      </c>
      <c r="B48" s="1">
        <v>5.8299164834152499</v>
      </c>
      <c r="D48" s="1">
        <v>9.7126408613698405E-4</v>
      </c>
    </row>
    <row r="49" spans="1:4" x14ac:dyDescent="0.25">
      <c r="A49" s="1">
        <v>4.75</v>
      </c>
      <c r="B49" s="1">
        <v>5.8906645110706704</v>
      </c>
      <c r="D49" s="1">
        <v>9.8138470754437603E-4</v>
      </c>
    </row>
    <row r="50" spans="1:4" x14ac:dyDescent="0.25">
      <c r="A50" s="1">
        <v>4.875</v>
      </c>
      <c r="B50" s="1">
        <v>5.9265687179022102</v>
      </c>
      <c r="D50" s="1">
        <v>9.8736634840250991E-4</v>
      </c>
    </row>
    <row r="51" spans="1:4" x14ac:dyDescent="0.25">
      <c r="A51" s="1">
        <v>5</v>
      </c>
      <c r="B51" s="1">
        <v>5.93294377100377</v>
      </c>
      <c r="D51" s="1">
        <v>9.8842843224922899E-4</v>
      </c>
    </row>
    <row r="52" spans="1:4" x14ac:dyDescent="0.25">
      <c r="A52" s="1">
        <v>5.125</v>
      </c>
      <c r="B52" s="1">
        <v>6.0704202119683996</v>
      </c>
      <c r="D52" s="1">
        <v>1.01133200731394E-3</v>
      </c>
    </row>
    <row r="53" spans="1:4" x14ac:dyDescent="0.25">
      <c r="A53" s="1">
        <v>5.25</v>
      </c>
      <c r="B53" s="1">
        <v>6.2108349091434398</v>
      </c>
      <c r="D53" s="1">
        <v>1.0347250958632999E-3</v>
      </c>
    </row>
    <row r="54" spans="1:4" x14ac:dyDescent="0.25">
      <c r="A54" s="1">
        <v>5.375</v>
      </c>
      <c r="B54" s="1">
        <v>6.3057467138831997</v>
      </c>
      <c r="D54" s="1">
        <v>1.05053740253294E-3</v>
      </c>
    </row>
    <row r="55" spans="1:4" x14ac:dyDescent="0.25">
      <c r="A55" s="1">
        <v>5.5</v>
      </c>
      <c r="B55" s="1">
        <v>6.4399323708287399</v>
      </c>
      <c r="D55" s="1">
        <v>1.0728927329800701E-3</v>
      </c>
    </row>
    <row r="56" spans="1:4" x14ac:dyDescent="0.25">
      <c r="A56" s="1">
        <v>5.625</v>
      </c>
      <c r="B56" s="1">
        <v>6.4694950282500399</v>
      </c>
      <c r="D56" s="1">
        <v>1.0778178717064601E-3</v>
      </c>
    </row>
    <row r="57" spans="1:4" x14ac:dyDescent="0.25">
      <c r="A57" s="1">
        <v>5.75</v>
      </c>
      <c r="B57" s="1">
        <v>6.4496244173551096</v>
      </c>
      <c r="D57" s="1">
        <v>1.07450742793136E-3</v>
      </c>
    </row>
    <row r="58" spans="1:4" x14ac:dyDescent="0.25">
      <c r="A58" s="1">
        <v>5.875</v>
      </c>
      <c r="B58" s="1">
        <v>6.4416600672128501</v>
      </c>
      <c r="D58" s="1">
        <v>1.0731805671976599E-3</v>
      </c>
    </row>
    <row r="59" spans="1:4" x14ac:dyDescent="0.25">
      <c r="A59" s="1">
        <v>6</v>
      </c>
      <c r="B59" s="1">
        <v>6.49911235213977</v>
      </c>
      <c r="D59" s="1">
        <v>1.08275211786649E-3</v>
      </c>
    </row>
    <row r="60" spans="1:4" x14ac:dyDescent="0.25">
      <c r="A60" s="1">
        <v>6.125</v>
      </c>
      <c r="B60" s="1">
        <v>6.40791316823542</v>
      </c>
      <c r="D60" s="1">
        <v>1.0675583338280201E-3</v>
      </c>
    </row>
    <row r="61" spans="1:4" x14ac:dyDescent="0.25">
      <c r="A61" s="1">
        <v>6.25</v>
      </c>
      <c r="B61" s="1">
        <v>6.3725367063846896</v>
      </c>
      <c r="D61" s="1">
        <v>1.06166461528369E-3</v>
      </c>
    </row>
    <row r="62" spans="1:4" x14ac:dyDescent="0.25">
      <c r="A62" s="1">
        <v>6.375</v>
      </c>
      <c r="B62" s="1">
        <v>6.3483248367320604</v>
      </c>
      <c r="D62" s="1">
        <v>1.05763091779956E-3</v>
      </c>
    </row>
    <row r="63" spans="1:4" x14ac:dyDescent="0.25">
      <c r="A63" s="1">
        <v>6.5</v>
      </c>
      <c r="B63" s="1">
        <v>6.0142339211602502</v>
      </c>
      <c r="D63" s="1">
        <v>1.0019713712652999E-3</v>
      </c>
    </row>
    <row r="64" spans="1:4" x14ac:dyDescent="0.25">
      <c r="A64" s="1">
        <v>6.625</v>
      </c>
      <c r="B64" s="1">
        <v>5.6840737496372702</v>
      </c>
      <c r="D64" s="1">
        <v>9.4696668668957102E-4</v>
      </c>
    </row>
    <row r="65" spans="1:4" x14ac:dyDescent="0.25">
      <c r="A65" s="1">
        <v>6.75</v>
      </c>
      <c r="B65" s="1">
        <v>5.4389596820525501</v>
      </c>
      <c r="D65" s="1">
        <v>9.0613068302995605E-4</v>
      </c>
    </row>
    <row r="66" spans="1:4" x14ac:dyDescent="0.25">
      <c r="A66" s="1">
        <v>6.875</v>
      </c>
      <c r="B66" s="1">
        <v>5.2642223612507104</v>
      </c>
      <c r="D66" s="1">
        <v>8.7701944538436799E-4</v>
      </c>
    </row>
    <row r="67" spans="1:4" x14ac:dyDescent="0.25">
      <c r="A67" s="1">
        <v>7</v>
      </c>
      <c r="B67" s="1">
        <v>5.2517377779482697</v>
      </c>
      <c r="D67" s="1">
        <v>8.7493951380618405E-4</v>
      </c>
    </row>
    <row r="68" spans="1:4" x14ac:dyDescent="0.25">
      <c r="A68" s="1">
        <v>7.125</v>
      </c>
      <c r="B68" s="1">
        <v>5.4150824759046596</v>
      </c>
      <c r="D68" s="1">
        <v>9.0215274048571802E-4</v>
      </c>
    </row>
    <row r="69" spans="1:4" x14ac:dyDescent="0.25">
      <c r="A69" s="1">
        <v>7.25</v>
      </c>
      <c r="B69" s="1">
        <v>5.3008830826118496</v>
      </c>
      <c r="D69" s="1">
        <v>8.8312712156313395E-4</v>
      </c>
    </row>
    <row r="70" spans="1:4" x14ac:dyDescent="0.25">
      <c r="A70" s="1">
        <v>7.375</v>
      </c>
      <c r="B70" s="1">
        <v>5.2863564679502799</v>
      </c>
      <c r="D70" s="1">
        <v>8.8070698756051804E-4</v>
      </c>
    </row>
    <row r="71" spans="1:4" x14ac:dyDescent="0.25">
      <c r="A71" s="1">
        <v>7.5</v>
      </c>
      <c r="B71" s="1">
        <v>5.34783866260514</v>
      </c>
      <c r="D71" s="1">
        <v>8.9094992119001905E-4</v>
      </c>
    </row>
    <row r="72" spans="1:4" x14ac:dyDescent="0.25">
      <c r="A72" s="1">
        <v>7.625</v>
      </c>
      <c r="B72" s="1">
        <v>5.3291688520407998</v>
      </c>
      <c r="D72" s="1">
        <v>8.8783953074999796E-4</v>
      </c>
    </row>
    <row r="73" spans="1:4" x14ac:dyDescent="0.25">
      <c r="A73" s="1">
        <v>7.75</v>
      </c>
      <c r="B73" s="1">
        <v>5.4497431458651198</v>
      </c>
      <c r="D73" s="1">
        <v>9.0792720810113105E-4</v>
      </c>
    </row>
    <row r="74" spans="1:4" x14ac:dyDescent="0.25">
      <c r="A74" s="1">
        <v>7.875</v>
      </c>
      <c r="B74" s="1">
        <v>5.4440187346392204</v>
      </c>
      <c r="D74" s="1">
        <v>9.0697352119089604E-4</v>
      </c>
    </row>
    <row r="75" spans="1:4" x14ac:dyDescent="0.25">
      <c r="A75" s="1">
        <v>8</v>
      </c>
      <c r="B75" s="1">
        <v>5.5118854842112199</v>
      </c>
      <c r="D75" s="1">
        <v>9.1828012166959199E-4</v>
      </c>
    </row>
    <row r="76" spans="1:4" x14ac:dyDescent="0.25">
      <c r="A76" s="1">
        <v>8.125</v>
      </c>
      <c r="B76" s="1">
        <v>5.5158644573452396</v>
      </c>
      <c r="D76" s="1">
        <v>9.1894301859371801E-4</v>
      </c>
    </row>
    <row r="77" spans="1:4" x14ac:dyDescent="0.25">
      <c r="A77" s="1">
        <v>8.25</v>
      </c>
      <c r="B77" s="1">
        <v>5.5405568420998303</v>
      </c>
      <c r="D77" s="1">
        <v>9.2305676989383597E-4</v>
      </c>
    </row>
    <row r="78" spans="1:4" x14ac:dyDescent="0.25">
      <c r="A78" s="1">
        <v>8.375</v>
      </c>
      <c r="B78" s="1">
        <v>5.6521982161197002</v>
      </c>
      <c r="D78" s="1">
        <v>9.41656222805544E-4</v>
      </c>
    </row>
    <row r="79" spans="1:4" x14ac:dyDescent="0.25">
      <c r="A79" s="1">
        <v>8.5</v>
      </c>
      <c r="B79" s="1">
        <v>5.7439453735591304</v>
      </c>
      <c r="D79" s="1">
        <v>9.56941299234953E-4</v>
      </c>
    </row>
    <row r="80" spans="1:4" x14ac:dyDescent="0.25">
      <c r="A80" s="1">
        <v>8.625</v>
      </c>
      <c r="B80" s="1">
        <v>5.7931744574441701</v>
      </c>
      <c r="D80" s="1">
        <v>9.6514286461019995E-4</v>
      </c>
    </row>
    <row r="81" spans="1:4" x14ac:dyDescent="0.25">
      <c r="A81" s="1">
        <v>8.75</v>
      </c>
      <c r="B81" s="1">
        <v>5.7937472737112499</v>
      </c>
      <c r="D81" s="1">
        <v>9.6523829580029701E-4</v>
      </c>
    </row>
    <row r="82" spans="1:4" x14ac:dyDescent="0.25">
      <c r="A82" s="1">
        <v>8.875</v>
      </c>
      <c r="B82" s="1">
        <v>5.6927118548265803</v>
      </c>
      <c r="D82" s="1">
        <v>9.4840579501411003E-4</v>
      </c>
    </row>
    <row r="83" spans="1:4" x14ac:dyDescent="0.25">
      <c r="A83" s="1">
        <v>9</v>
      </c>
      <c r="B83" s="1">
        <v>5.4984147637982801</v>
      </c>
      <c r="D83" s="1">
        <v>9.1603589964879702E-4</v>
      </c>
    </row>
    <row r="84" spans="1:4" x14ac:dyDescent="0.25">
      <c r="A84" s="1">
        <v>9.125</v>
      </c>
      <c r="B84" s="1">
        <v>5.3116810057625798</v>
      </c>
      <c r="D84" s="1">
        <v>8.8492605556004904E-4</v>
      </c>
    </row>
    <row r="85" spans="1:4" x14ac:dyDescent="0.25">
      <c r="A85" s="1">
        <v>9.25</v>
      </c>
      <c r="B85" s="1">
        <v>5.1406379151704504</v>
      </c>
      <c r="D85" s="1">
        <v>8.5643027666740105E-4</v>
      </c>
    </row>
    <row r="86" spans="1:4" x14ac:dyDescent="0.25">
      <c r="A86" s="1">
        <v>9.375</v>
      </c>
      <c r="B86" s="1">
        <v>5.0898126709678202</v>
      </c>
      <c r="D86" s="1">
        <v>8.4796279098324099E-4</v>
      </c>
    </row>
    <row r="87" spans="1:4" x14ac:dyDescent="0.25">
      <c r="A87" s="1">
        <v>9.5</v>
      </c>
      <c r="B87" s="1">
        <v>5.0784675059496101</v>
      </c>
      <c r="D87" s="1">
        <v>8.4607268649120797E-4</v>
      </c>
    </row>
    <row r="88" spans="1:4" x14ac:dyDescent="0.25">
      <c r="A88" s="1">
        <v>9.625</v>
      </c>
      <c r="B88" s="1">
        <v>5.05341313220777</v>
      </c>
      <c r="D88" s="1">
        <v>8.4189862782581499E-4</v>
      </c>
    </row>
    <row r="89" spans="1:4" x14ac:dyDescent="0.25">
      <c r="A89" s="1">
        <v>9.75</v>
      </c>
      <c r="B89" s="1">
        <v>4.9576866995243396</v>
      </c>
      <c r="D89" s="1">
        <v>8.2595060414075705E-4</v>
      </c>
    </row>
    <row r="90" spans="1:4" x14ac:dyDescent="0.25">
      <c r="A90" s="1">
        <v>9.875</v>
      </c>
      <c r="B90" s="1">
        <v>4.9388219896944996</v>
      </c>
      <c r="D90" s="1">
        <v>8.2280774348310597E-4</v>
      </c>
    </row>
    <row r="91" spans="1:4" x14ac:dyDescent="0.25">
      <c r="A91" s="1">
        <v>10</v>
      </c>
      <c r="B91" s="1">
        <v>5.0073121298440899</v>
      </c>
      <c r="D91" s="1">
        <v>8.3421820083202599E-4</v>
      </c>
    </row>
    <row r="92" spans="1:4" x14ac:dyDescent="0.25">
      <c r="A92" s="1">
        <v>10.125</v>
      </c>
      <c r="B92" s="1">
        <v>5.0852938240840704</v>
      </c>
      <c r="D92" s="1">
        <v>8.4720995109240701E-4</v>
      </c>
    </row>
    <row r="93" spans="1:4" x14ac:dyDescent="0.25">
      <c r="A93" s="1">
        <v>10.25</v>
      </c>
      <c r="B93" s="1">
        <v>5.2589932087607298</v>
      </c>
      <c r="D93" s="1">
        <v>8.7614826857954E-4</v>
      </c>
    </row>
    <row r="94" spans="1:4" x14ac:dyDescent="0.25">
      <c r="A94" s="1">
        <v>10.375</v>
      </c>
      <c r="B94" s="1">
        <v>5.2950582145921397</v>
      </c>
      <c r="D94" s="1">
        <v>8.8215669855105103E-4</v>
      </c>
    </row>
    <row r="95" spans="1:4" x14ac:dyDescent="0.25">
      <c r="A95" s="1">
        <v>10.5</v>
      </c>
      <c r="B95" s="1">
        <v>5.39332919747436</v>
      </c>
      <c r="D95" s="1">
        <v>8.9852864429922996E-4</v>
      </c>
    </row>
    <row r="96" spans="1:4" x14ac:dyDescent="0.25">
      <c r="A96" s="1">
        <v>10.625</v>
      </c>
      <c r="B96" s="1">
        <v>5.3867619806881404</v>
      </c>
      <c r="D96" s="1">
        <v>8.9743454598264604E-4</v>
      </c>
    </row>
    <row r="97" spans="1:4" x14ac:dyDescent="0.25">
      <c r="A97" s="1">
        <v>10.75</v>
      </c>
      <c r="B97" s="1">
        <v>5.2948405396140998</v>
      </c>
      <c r="D97" s="1">
        <v>8.8212043389971099E-4</v>
      </c>
    </row>
    <row r="98" spans="1:4" x14ac:dyDescent="0.25">
      <c r="A98" s="1">
        <v>10.875</v>
      </c>
      <c r="B98" s="1">
        <v>5.3828120162442596</v>
      </c>
      <c r="D98" s="1">
        <v>8.9677648190629499E-4</v>
      </c>
    </row>
    <row r="99" spans="1:4" x14ac:dyDescent="0.25">
      <c r="A99" s="1">
        <v>11</v>
      </c>
      <c r="B99" s="1">
        <v>5.3459230520452001</v>
      </c>
      <c r="D99" s="1">
        <v>8.9063078047073199E-4</v>
      </c>
    </row>
    <row r="100" spans="1:4" x14ac:dyDescent="0.25">
      <c r="A100" s="1">
        <v>11.125</v>
      </c>
      <c r="B100" s="1">
        <v>5.3629106305765797</v>
      </c>
      <c r="D100" s="1">
        <v>8.9346091105405902E-4</v>
      </c>
    </row>
    <row r="101" spans="1:4" x14ac:dyDescent="0.25">
      <c r="A101" s="1">
        <v>11.25</v>
      </c>
      <c r="B101" s="1">
        <v>5.4298765838931002</v>
      </c>
      <c r="D101" s="1">
        <v>9.0461743887659297E-4</v>
      </c>
    </row>
    <row r="102" spans="1:4" x14ac:dyDescent="0.25">
      <c r="A102" s="1">
        <v>11.375</v>
      </c>
      <c r="B102" s="1">
        <v>5.3583137133227803</v>
      </c>
      <c r="D102" s="1">
        <v>8.9269506463957699E-4</v>
      </c>
    </row>
    <row r="103" spans="1:4" x14ac:dyDescent="0.25">
      <c r="A103" s="1">
        <v>11.5</v>
      </c>
      <c r="B103" s="1">
        <v>5.3992479785503598</v>
      </c>
      <c r="D103" s="1">
        <v>8.9951471322649004E-4</v>
      </c>
    </row>
    <row r="104" spans="1:4" x14ac:dyDescent="0.25">
      <c r="A104" s="1">
        <v>11.625</v>
      </c>
      <c r="B104" s="1">
        <v>5.37164251021595</v>
      </c>
      <c r="D104" s="1">
        <v>8.9491564220198E-4</v>
      </c>
    </row>
    <row r="105" spans="1:4" x14ac:dyDescent="0.25">
      <c r="A105" s="1">
        <v>11.75</v>
      </c>
      <c r="B105" s="1">
        <v>5.4024821225291904</v>
      </c>
      <c r="D105" s="1">
        <v>9.0005352161336497E-4</v>
      </c>
    </row>
    <row r="106" spans="1:4" x14ac:dyDescent="0.25">
      <c r="A106" s="1">
        <v>11.875</v>
      </c>
      <c r="B106" s="1">
        <v>5.4125140078764504</v>
      </c>
      <c r="D106" s="1">
        <v>9.0172483371221896E-4</v>
      </c>
    </row>
    <row r="107" spans="1:4" x14ac:dyDescent="0.25">
      <c r="A107" s="1">
        <v>12</v>
      </c>
      <c r="B107" s="1">
        <v>5.42477222141473</v>
      </c>
      <c r="D107" s="1">
        <v>9.0376705208769601E-4</v>
      </c>
    </row>
    <row r="108" spans="1:4" x14ac:dyDescent="0.25">
      <c r="A108" s="1">
        <v>12.125</v>
      </c>
      <c r="B108" s="1">
        <v>5.3994292803378796</v>
      </c>
      <c r="D108" s="1">
        <v>8.9954491810429198E-4</v>
      </c>
    </row>
    <row r="109" spans="1:4" x14ac:dyDescent="0.25">
      <c r="A109" s="1">
        <v>12.25</v>
      </c>
      <c r="B109" s="1">
        <v>5.2886340630678497</v>
      </c>
      <c r="D109" s="1">
        <v>8.8108643490710501E-4</v>
      </c>
    </row>
    <row r="110" spans="1:4" x14ac:dyDescent="0.25">
      <c r="A110" s="1">
        <v>12.375</v>
      </c>
      <c r="B110" s="1">
        <v>5.3336409242144702</v>
      </c>
      <c r="D110" s="1">
        <v>8.8858457797413198E-4</v>
      </c>
    </row>
    <row r="111" spans="1:4" x14ac:dyDescent="0.25">
      <c r="A111" s="1">
        <v>12.5</v>
      </c>
      <c r="B111" s="1">
        <v>5.24628634575362</v>
      </c>
      <c r="D111" s="1">
        <v>8.7403130520255501E-4</v>
      </c>
    </row>
    <row r="112" spans="1:4" x14ac:dyDescent="0.25">
      <c r="A112" s="1">
        <v>12.625</v>
      </c>
      <c r="B112" s="1">
        <v>5.2193883394004104</v>
      </c>
      <c r="D112" s="1">
        <v>8.6955009734410995E-4</v>
      </c>
    </row>
    <row r="113" spans="1:4" x14ac:dyDescent="0.25">
      <c r="A113" s="1">
        <v>12.75</v>
      </c>
      <c r="B113" s="1">
        <v>5.1901651434624601</v>
      </c>
      <c r="D113" s="1">
        <v>8.6468151290084697E-4</v>
      </c>
    </row>
    <row r="114" spans="1:4" x14ac:dyDescent="0.25">
      <c r="A114" s="1">
        <v>12.875</v>
      </c>
      <c r="B114" s="1">
        <v>5.1991353658903003</v>
      </c>
      <c r="D114" s="1">
        <v>8.6617595195732596E-4</v>
      </c>
    </row>
    <row r="115" spans="1:4" x14ac:dyDescent="0.25">
      <c r="A115" s="1">
        <v>13</v>
      </c>
      <c r="B115" s="1">
        <v>5.2462849462322501</v>
      </c>
      <c r="D115" s="1">
        <v>8.7403107204229405E-4</v>
      </c>
    </row>
    <row r="116" spans="1:4" x14ac:dyDescent="0.25">
      <c r="A116" s="1">
        <v>13.125</v>
      </c>
      <c r="B116" s="1">
        <v>5.2536194967938101</v>
      </c>
      <c r="D116" s="1">
        <v>8.7525300816585102E-4</v>
      </c>
    </row>
    <row r="117" spans="1:4" x14ac:dyDescent="0.25">
      <c r="A117" s="1">
        <v>13.25</v>
      </c>
      <c r="B117" s="1">
        <v>5.3493855647400004</v>
      </c>
      <c r="D117" s="1">
        <v>8.9120763508568498E-4</v>
      </c>
    </row>
    <row r="118" spans="1:4" x14ac:dyDescent="0.25">
      <c r="A118" s="1">
        <v>13.375</v>
      </c>
      <c r="B118" s="1">
        <v>5.3764072216958603</v>
      </c>
      <c r="D118" s="1">
        <v>8.9570944313453098E-4</v>
      </c>
    </row>
    <row r="119" spans="1:4" x14ac:dyDescent="0.25">
      <c r="A119" s="1">
        <v>13.5</v>
      </c>
      <c r="B119" s="1">
        <v>5.43810756435599</v>
      </c>
      <c r="D119" s="1">
        <v>9.0598872022170903E-4</v>
      </c>
    </row>
    <row r="120" spans="1:4" x14ac:dyDescent="0.25">
      <c r="A120" s="1">
        <v>13.625</v>
      </c>
      <c r="B120" s="1">
        <v>5.5155270435306099</v>
      </c>
      <c r="D120" s="1">
        <v>9.1888680545220097E-4</v>
      </c>
    </row>
    <row r="121" spans="1:4" x14ac:dyDescent="0.25">
      <c r="A121" s="1">
        <v>13.75</v>
      </c>
      <c r="B121" s="1">
        <v>5.5816014895962303</v>
      </c>
      <c r="D121" s="1">
        <v>9.2989480816673298E-4</v>
      </c>
    </row>
    <row r="122" spans="1:4" x14ac:dyDescent="0.25">
      <c r="A122" s="1">
        <v>13.875</v>
      </c>
      <c r="B122" s="1">
        <v>5.6214618307507997</v>
      </c>
      <c r="D122" s="1">
        <v>9.3653554100308299E-4</v>
      </c>
    </row>
    <row r="123" spans="1:4" x14ac:dyDescent="0.25">
      <c r="A123" s="1">
        <v>14</v>
      </c>
      <c r="B123" s="1">
        <v>5.7615538286970196</v>
      </c>
      <c r="D123" s="1">
        <v>9.5987486786092201E-4</v>
      </c>
    </row>
    <row r="124" spans="1:4" x14ac:dyDescent="0.25">
      <c r="A124" s="1">
        <v>14.125</v>
      </c>
      <c r="B124" s="1">
        <v>5.7352668454722497</v>
      </c>
      <c r="D124" s="1">
        <v>9.5549545645567599E-4</v>
      </c>
    </row>
    <row r="125" spans="1:4" x14ac:dyDescent="0.25">
      <c r="A125" s="1">
        <v>14.25</v>
      </c>
      <c r="B125" s="1">
        <v>5.7050698216562097</v>
      </c>
      <c r="D125" s="1">
        <v>9.5046463228792497E-4</v>
      </c>
    </row>
    <row r="126" spans="1:4" x14ac:dyDescent="0.25">
      <c r="A126" s="1">
        <v>14.375</v>
      </c>
      <c r="B126" s="1">
        <v>5.6224846121351897</v>
      </c>
      <c r="D126" s="1">
        <v>9.36705936381725E-4</v>
      </c>
    </row>
    <row r="127" spans="1:4" x14ac:dyDescent="0.25">
      <c r="A127" s="1">
        <v>14.5</v>
      </c>
      <c r="B127" s="1">
        <v>5.47236569026553</v>
      </c>
      <c r="D127" s="1">
        <v>9.1169612399823804E-4</v>
      </c>
    </row>
    <row r="128" spans="1:4" x14ac:dyDescent="0.25">
      <c r="A128" s="1">
        <v>14.625</v>
      </c>
      <c r="B128" s="1">
        <v>5.3376118057951203</v>
      </c>
      <c r="D128" s="1">
        <v>8.8924612684546599E-4</v>
      </c>
    </row>
    <row r="129" spans="1:4" x14ac:dyDescent="0.25">
      <c r="A129" s="1">
        <v>14.75</v>
      </c>
      <c r="B129" s="1">
        <v>5.3603782942099603</v>
      </c>
      <c r="D129" s="1">
        <v>8.9303902381537999E-4</v>
      </c>
    </row>
    <row r="130" spans="1:4" x14ac:dyDescent="0.25">
      <c r="A130" s="1">
        <v>14.875</v>
      </c>
      <c r="B130" s="1">
        <v>5.4087545014972003</v>
      </c>
      <c r="D130" s="1">
        <v>9.0109849994943496E-4</v>
      </c>
    </row>
    <row r="131" spans="1:4" x14ac:dyDescent="0.25">
      <c r="A131" s="1">
        <v>15</v>
      </c>
      <c r="B131" s="1">
        <v>5.3868460203274404</v>
      </c>
      <c r="D131" s="1">
        <v>8.9744854698655199E-4</v>
      </c>
    </row>
    <row r="132" spans="1:4" x14ac:dyDescent="0.25">
      <c r="A132" s="1">
        <v>15.125</v>
      </c>
      <c r="B132" s="1">
        <v>5.4867521479192503</v>
      </c>
      <c r="D132" s="1">
        <v>9.1409290784334903E-4</v>
      </c>
    </row>
    <row r="133" spans="1:4" x14ac:dyDescent="0.25">
      <c r="A133" s="1">
        <v>15.25</v>
      </c>
      <c r="B133" s="1">
        <v>5.3510156155067499</v>
      </c>
      <c r="D133" s="1">
        <v>8.9147920154342695E-4</v>
      </c>
    </row>
    <row r="134" spans="1:4" x14ac:dyDescent="0.25">
      <c r="A134" s="1">
        <v>15.375</v>
      </c>
      <c r="B134" s="1">
        <v>5.3526037769435</v>
      </c>
      <c r="D134" s="1">
        <v>8.9174378923878898E-4</v>
      </c>
    </row>
    <row r="135" spans="1:4" x14ac:dyDescent="0.25">
      <c r="A135" s="1">
        <v>15.5</v>
      </c>
      <c r="B135" s="1">
        <v>5.4304786022167901</v>
      </c>
      <c r="D135" s="1">
        <v>9.0471773512931797E-4</v>
      </c>
    </row>
    <row r="136" spans="1:4" x14ac:dyDescent="0.25">
      <c r="A136" s="1">
        <v>15.625</v>
      </c>
      <c r="B136" s="1">
        <v>5.26992698683594</v>
      </c>
      <c r="D136" s="1">
        <v>8.7796983600686804E-4</v>
      </c>
    </row>
    <row r="137" spans="1:4" x14ac:dyDescent="0.25">
      <c r="A137" s="1">
        <v>15.75</v>
      </c>
      <c r="B137" s="1">
        <v>5.2555180204198599</v>
      </c>
      <c r="D137" s="1">
        <v>8.7556930220195105E-4</v>
      </c>
    </row>
    <row r="138" spans="1:4" x14ac:dyDescent="0.25">
      <c r="A138" s="1">
        <v>15.875</v>
      </c>
      <c r="B138" s="1">
        <v>5.3221831157965296</v>
      </c>
      <c r="D138" s="1">
        <v>8.8667570709170297E-4</v>
      </c>
    </row>
    <row r="139" spans="1:4" x14ac:dyDescent="0.25">
      <c r="A139" s="1">
        <v>16</v>
      </c>
      <c r="B139" s="1">
        <v>5.4721246136777504</v>
      </c>
      <c r="D139" s="1">
        <v>9.1165596063871499E-4</v>
      </c>
    </row>
    <row r="140" spans="1:4" x14ac:dyDescent="0.25">
      <c r="A140" s="1">
        <v>16.125</v>
      </c>
      <c r="B140" s="1">
        <v>5.5601406433413398</v>
      </c>
      <c r="D140" s="1">
        <v>9.2631943118066799E-4</v>
      </c>
    </row>
    <row r="141" spans="1:4" x14ac:dyDescent="0.25">
      <c r="A141" s="1">
        <v>16.25</v>
      </c>
      <c r="B141" s="1">
        <v>5.6076652681274801</v>
      </c>
      <c r="D141" s="1">
        <v>9.3423703367004199E-4</v>
      </c>
    </row>
    <row r="142" spans="1:4" x14ac:dyDescent="0.25">
      <c r="A142" s="1">
        <v>16.375</v>
      </c>
      <c r="B142" s="1">
        <v>5.5975118620552404</v>
      </c>
      <c r="D142" s="1">
        <v>9.3254547621840597E-4</v>
      </c>
    </row>
    <row r="143" spans="1:4" x14ac:dyDescent="0.25">
      <c r="A143" s="1">
        <v>16.5</v>
      </c>
      <c r="B143" s="1">
        <v>5.5625022174970598</v>
      </c>
      <c r="D143" s="1">
        <v>9.2671286943501303E-4</v>
      </c>
    </row>
    <row r="144" spans="1:4" x14ac:dyDescent="0.25">
      <c r="A144" s="1">
        <v>16.625</v>
      </c>
      <c r="B144" s="1">
        <v>5.6059890838076596</v>
      </c>
      <c r="D144" s="1">
        <v>9.3395778136235797E-4</v>
      </c>
    </row>
    <row r="145" spans="1:4" x14ac:dyDescent="0.25">
      <c r="A145" s="1">
        <v>16.75</v>
      </c>
      <c r="B145" s="1">
        <v>5.5289438270128697</v>
      </c>
      <c r="D145" s="1">
        <v>9.2112204158034596E-4</v>
      </c>
    </row>
    <row r="146" spans="1:4" x14ac:dyDescent="0.25">
      <c r="A146" s="1">
        <v>16.875</v>
      </c>
      <c r="B146" s="1">
        <v>5.4724583098718398</v>
      </c>
      <c r="D146" s="1">
        <v>9.1171155442465099E-4</v>
      </c>
    </row>
    <row r="147" spans="1:4" x14ac:dyDescent="0.25">
      <c r="A147" s="1">
        <v>17</v>
      </c>
      <c r="B147" s="1">
        <v>5.3444378479140102</v>
      </c>
      <c r="D147" s="1">
        <v>8.90383345462477E-4</v>
      </c>
    </row>
    <row r="148" spans="1:4" x14ac:dyDescent="0.25">
      <c r="A148" s="1">
        <v>17.125</v>
      </c>
      <c r="B148" s="1">
        <v>5.3165193738396903</v>
      </c>
      <c r="D148" s="1">
        <v>8.8573212768169396E-4</v>
      </c>
    </row>
    <row r="149" spans="1:4" x14ac:dyDescent="0.25">
      <c r="A149" s="1">
        <v>17.25</v>
      </c>
      <c r="B149" s="1">
        <v>5.3385243401603297</v>
      </c>
      <c r="D149" s="1">
        <v>8.8939815507071095E-4</v>
      </c>
    </row>
    <row r="150" spans="1:4" x14ac:dyDescent="0.25">
      <c r="A150" s="1">
        <v>17.375</v>
      </c>
      <c r="B150" s="1">
        <v>5.2968151190443198</v>
      </c>
      <c r="D150" s="1">
        <v>8.8244939883278602E-4</v>
      </c>
    </row>
    <row r="151" spans="1:4" x14ac:dyDescent="0.25">
      <c r="A151" s="1">
        <v>17.5</v>
      </c>
      <c r="B151" s="1">
        <v>5.2810233902488397</v>
      </c>
      <c r="D151" s="1">
        <v>8.7981849681545801E-4</v>
      </c>
    </row>
    <row r="152" spans="1:4" x14ac:dyDescent="0.25">
      <c r="A152" s="1">
        <v>17.625</v>
      </c>
      <c r="B152" s="1">
        <v>5.2896627081020098</v>
      </c>
      <c r="D152" s="1">
        <v>8.8125780716979605E-4</v>
      </c>
    </row>
    <row r="153" spans="1:4" x14ac:dyDescent="0.25">
      <c r="A153" s="1">
        <v>17.75</v>
      </c>
      <c r="B153" s="1">
        <v>5.3496126476187804</v>
      </c>
      <c r="D153" s="1">
        <v>8.91245467093289E-4</v>
      </c>
    </row>
    <row r="154" spans="1:4" x14ac:dyDescent="0.25">
      <c r="A154" s="1">
        <v>17.875</v>
      </c>
      <c r="B154" s="1">
        <v>5.3731397956885596</v>
      </c>
      <c r="D154" s="1">
        <v>8.9516508996171599E-4</v>
      </c>
    </row>
    <row r="155" spans="1:4" x14ac:dyDescent="0.25">
      <c r="A155" s="1">
        <v>18</v>
      </c>
      <c r="B155" s="1">
        <v>5.5882993439567796</v>
      </c>
      <c r="D155" s="1">
        <v>9.3101067070320198E-4</v>
      </c>
    </row>
    <row r="156" spans="1:4" x14ac:dyDescent="0.25">
      <c r="A156" s="1">
        <v>18.125</v>
      </c>
      <c r="B156" s="1">
        <v>5.7081122506828796</v>
      </c>
      <c r="D156" s="1">
        <v>9.5097150096376797E-4</v>
      </c>
    </row>
    <row r="157" spans="1:4" x14ac:dyDescent="0.25">
      <c r="A157" s="1">
        <v>18.25</v>
      </c>
      <c r="B157" s="1">
        <v>5.6522777643422799</v>
      </c>
      <c r="D157" s="1">
        <v>9.4166947553942404E-4</v>
      </c>
    </row>
    <row r="158" spans="1:4" x14ac:dyDescent="0.25">
      <c r="A158" s="1">
        <v>18.375</v>
      </c>
      <c r="B158" s="1">
        <v>5.60721527470022</v>
      </c>
      <c r="D158" s="1">
        <v>9.34162064765058E-4</v>
      </c>
    </row>
    <row r="159" spans="1:4" x14ac:dyDescent="0.25">
      <c r="A159" s="1">
        <v>18.5</v>
      </c>
      <c r="B159" s="1">
        <v>5.4224325573537504</v>
      </c>
      <c r="D159" s="1">
        <v>9.0337726405513704E-4</v>
      </c>
    </row>
    <row r="160" spans="1:4" x14ac:dyDescent="0.25">
      <c r="A160" s="1">
        <v>18.625</v>
      </c>
      <c r="B160" s="1">
        <v>5.3802665812107504</v>
      </c>
      <c r="D160" s="1">
        <v>8.9635241242971202E-4</v>
      </c>
    </row>
    <row r="161" spans="1:4" x14ac:dyDescent="0.25">
      <c r="A161" s="1">
        <v>18.75</v>
      </c>
      <c r="B161" s="1">
        <v>5.3389953003377801</v>
      </c>
      <c r="D161" s="1">
        <v>8.8947661703627596E-4</v>
      </c>
    </row>
    <row r="162" spans="1:4" x14ac:dyDescent="0.25">
      <c r="A162" s="1">
        <v>18.875</v>
      </c>
      <c r="B162" s="1">
        <v>5.1429007823197299</v>
      </c>
      <c r="D162" s="1">
        <v>8.5680727033446804E-4</v>
      </c>
    </row>
    <row r="163" spans="1:4" x14ac:dyDescent="0.25">
      <c r="A163" s="1">
        <v>19</v>
      </c>
      <c r="B163" s="1">
        <v>5.0719005530985299</v>
      </c>
      <c r="D163" s="1">
        <v>8.4497863214621496E-4</v>
      </c>
    </row>
    <row r="164" spans="1:4" x14ac:dyDescent="0.25">
      <c r="A164" s="1">
        <v>19.125</v>
      </c>
      <c r="B164" s="1">
        <v>5.0515611256674102</v>
      </c>
      <c r="D164" s="1">
        <v>8.4159008353619199E-4</v>
      </c>
    </row>
    <row r="165" spans="1:4" x14ac:dyDescent="0.25">
      <c r="A165" s="1">
        <v>19.25</v>
      </c>
      <c r="B165" s="1">
        <v>5.1074323805306499</v>
      </c>
      <c r="D165" s="1">
        <v>8.5089823459640805E-4</v>
      </c>
    </row>
    <row r="166" spans="1:4" x14ac:dyDescent="0.25">
      <c r="A166" s="1">
        <v>19.375</v>
      </c>
      <c r="B166" s="1">
        <v>5.1510963004924903</v>
      </c>
      <c r="D166" s="1">
        <v>8.58172643662051E-4</v>
      </c>
    </row>
    <row r="167" spans="1:4" x14ac:dyDescent="0.25">
      <c r="A167" s="1">
        <v>19.5</v>
      </c>
      <c r="B167" s="1">
        <v>5.0860772026408201</v>
      </c>
      <c r="D167" s="1">
        <v>8.4734046195996098E-4</v>
      </c>
    </row>
    <row r="168" spans="1:4" x14ac:dyDescent="0.25">
      <c r="A168" s="1">
        <v>19.625</v>
      </c>
      <c r="B168" s="1">
        <v>7.6713060774373396</v>
      </c>
      <c r="D168" s="1">
        <v>1.2780395925010601E-3</v>
      </c>
    </row>
    <row r="169" spans="1:4" x14ac:dyDescent="0.25">
      <c r="A169" s="1">
        <v>19.75</v>
      </c>
      <c r="B169" s="1">
        <v>7.9877552248755999</v>
      </c>
      <c r="D169" s="1">
        <v>1.3307600204642801E-3</v>
      </c>
    </row>
    <row r="170" spans="1:4" x14ac:dyDescent="0.25">
      <c r="A170" s="1">
        <v>19.875</v>
      </c>
      <c r="B170" s="1">
        <v>8.6214527236732703</v>
      </c>
      <c r="D170" s="1">
        <v>1.43633402376397E-3</v>
      </c>
    </row>
    <row r="171" spans="1:4" x14ac:dyDescent="0.25">
      <c r="A171" s="1">
        <v>20</v>
      </c>
      <c r="B171" s="1">
        <v>8.8900734156555004</v>
      </c>
      <c r="D171" s="1">
        <v>1.48108623104821E-3</v>
      </c>
    </row>
    <row r="172" spans="1:4" x14ac:dyDescent="0.25">
      <c r="A172" s="1">
        <v>20.125</v>
      </c>
      <c r="B172" s="1">
        <v>8.9067312377594696</v>
      </c>
      <c r="D172" s="1">
        <v>1.4838614242107301E-3</v>
      </c>
    </row>
    <row r="173" spans="1:4" x14ac:dyDescent="0.25">
      <c r="A173" s="1">
        <v>20.25</v>
      </c>
      <c r="B173" s="1">
        <v>9.0881114276003601</v>
      </c>
      <c r="D173" s="1">
        <v>1.51407936383822E-3</v>
      </c>
    </row>
    <row r="174" spans="1:4" x14ac:dyDescent="0.25">
      <c r="A174" s="1">
        <v>20.375</v>
      </c>
      <c r="B174" s="1">
        <v>9.13782800608214</v>
      </c>
      <c r="D174" s="1">
        <v>1.52236214581328E-3</v>
      </c>
    </row>
    <row r="175" spans="1:4" x14ac:dyDescent="0.25">
      <c r="A175" s="1">
        <v>20.5</v>
      </c>
      <c r="B175" s="1">
        <v>9.1428688034353591</v>
      </c>
      <c r="D175" s="1">
        <v>1.52320194265233E-3</v>
      </c>
    </row>
    <row r="176" spans="1:4" x14ac:dyDescent="0.25">
      <c r="A176" s="1">
        <v>20.625</v>
      </c>
      <c r="B176" s="1">
        <v>9.1061770464769296</v>
      </c>
      <c r="D176" s="1">
        <v>1.51708909594306E-3</v>
      </c>
    </row>
    <row r="177" spans="1:4" x14ac:dyDescent="0.25">
      <c r="A177" s="1">
        <v>20.75</v>
      </c>
      <c r="B177" s="1">
        <v>9.1773330160762701</v>
      </c>
      <c r="D177" s="1">
        <v>1.52894368047831E-3</v>
      </c>
    </row>
    <row r="178" spans="1:4" x14ac:dyDescent="0.25">
      <c r="A178" s="1">
        <v>20.875</v>
      </c>
      <c r="B178" s="1">
        <v>9.2104894844341505</v>
      </c>
      <c r="D178" s="1">
        <v>1.53446754810673E-3</v>
      </c>
    </row>
    <row r="179" spans="1:4" x14ac:dyDescent="0.25">
      <c r="A179" s="1">
        <v>21</v>
      </c>
      <c r="B179" s="1">
        <v>9.0743052467456309</v>
      </c>
      <c r="D179" s="1">
        <v>1.5117792541078201E-3</v>
      </c>
    </row>
    <row r="180" spans="1:4" x14ac:dyDescent="0.25">
      <c r="A180" s="1">
        <v>21.125</v>
      </c>
      <c r="B180" s="1">
        <v>9.2811100089973007</v>
      </c>
      <c r="D180" s="1">
        <v>1.5462329274989501E-3</v>
      </c>
    </row>
    <row r="181" spans="1:4" x14ac:dyDescent="0.25">
      <c r="A181" s="1">
        <v>21.25</v>
      </c>
      <c r="B181" s="1">
        <v>9.1112472763378598</v>
      </c>
      <c r="D181" s="1">
        <v>1.51793379623789E-3</v>
      </c>
    </row>
    <row r="182" spans="1:4" x14ac:dyDescent="0.25">
      <c r="A182" s="1">
        <v>21.375</v>
      </c>
      <c r="B182" s="1">
        <v>9.0773528578821505</v>
      </c>
      <c r="D182" s="1">
        <v>1.5122869861231699E-3</v>
      </c>
    </row>
    <row r="183" spans="1:4" x14ac:dyDescent="0.25">
      <c r="A183" s="1">
        <v>21.5</v>
      </c>
      <c r="B183" s="1">
        <v>9.1697154567841892</v>
      </c>
      <c r="D183" s="1">
        <v>1.52767459510025E-3</v>
      </c>
    </row>
    <row r="184" spans="1:4" x14ac:dyDescent="0.25">
      <c r="A184" s="1">
        <v>21.625</v>
      </c>
      <c r="B184" s="1">
        <v>9.4590484801635295</v>
      </c>
      <c r="D184" s="1">
        <v>1.5758774767952401E-3</v>
      </c>
    </row>
    <row r="185" spans="1:4" x14ac:dyDescent="0.25">
      <c r="A185" s="1">
        <v>21.75</v>
      </c>
      <c r="B185" s="1">
        <v>9.5744299916006401</v>
      </c>
      <c r="D185" s="1">
        <v>1.5951000366006701E-3</v>
      </c>
    </row>
    <row r="186" spans="1:4" x14ac:dyDescent="0.25">
      <c r="A186" s="1">
        <v>21.875</v>
      </c>
      <c r="B186" s="1">
        <v>9.4836845191709003</v>
      </c>
      <c r="D186" s="1">
        <v>1.57998184089387E-3</v>
      </c>
    </row>
    <row r="187" spans="1:4" x14ac:dyDescent="0.25">
      <c r="A187" s="1">
        <v>22</v>
      </c>
      <c r="B187" s="1">
        <v>9.8554964988336504</v>
      </c>
      <c r="D187" s="1">
        <v>1.64192571670569E-3</v>
      </c>
    </row>
    <row r="188" spans="1:4" x14ac:dyDescent="0.25">
      <c r="A188" s="1">
        <v>22.125</v>
      </c>
      <c r="B188" s="1">
        <v>9.8198434608797598</v>
      </c>
      <c r="D188" s="1">
        <v>1.63598592058256E-3</v>
      </c>
    </row>
    <row r="189" spans="1:4" x14ac:dyDescent="0.25">
      <c r="A189" s="1">
        <v>22.25</v>
      </c>
      <c r="B189" s="1">
        <v>9.99903733905842</v>
      </c>
      <c r="D189" s="1">
        <v>1.6658396206871301E-3</v>
      </c>
    </row>
    <row r="190" spans="1:4" x14ac:dyDescent="0.25">
      <c r="A190" s="1">
        <v>22.375</v>
      </c>
      <c r="B190" s="1">
        <v>10.192498265706799</v>
      </c>
      <c r="D190" s="1">
        <v>1.6980702110667501E-3</v>
      </c>
    </row>
    <row r="191" spans="1:4" x14ac:dyDescent="0.25">
      <c r="A191" s="1">
        <v>22.5</v>
      </c>
      <c r="B191" s="1">
        <v>10.279374947489501</v>
      </c>
      <c r="D191" s="1">
        <v>1.71254386625175E-3</v>
      </c>
    </row>
    <row r="192" spans="1:4" x14ac:dyDescent="0.25">
      <c r="A192" s="1">
        <v>22.625</v>
      </c>
      <c r="B192" s="1">
        <v>10.331669366687199</v>
      </c>
      <c r="D192" s="1">
        <v>1.7212561164900899E-3</v>
      </c>
    </row>
    <row r="193" spans="1:4" x14ac:dyDescent="0.25">
      <c r="A193" s="1">
        <v>22.75</v>
      </c>
      <c r="B193" s="1">
        <v>10.214080260401399</v>
      </c>
      <c r="D193" s="1">
        <v>1.7016657713828699E-3</v>
      </c>
    </row>
    <row r="194" spans="1:4" x14ac:dyDescent="0.25">
      <c r="A194" s="1">
        <v>22.875</v>
      </c>
      <c r="B194" s="1">
        <v>10.071039245604</v>
      </c>
      <c r="D194" s="1">
        <v>1.6778351383176201E-3</v>
      </c>
    </row>
    <row r="195" spans="1:4" x14ac:dyDescent="0.25">
      <c r="A195" s="1">
        <v>23</v>
      </c>
      <c r="B195" s="1">
        <v>10.006074763598001</v>
      </c>
      <c r="D195" s="1">
        <v>1.6670120556154301E-3</v>
      </c>
    </row>
    <row r="196" spans="1:4" x14ac:dyDescent="0.25">
      <c r="A196" s="1">
        <v>23.125</v>
      </c>
      <c r="B196" s="1">
        <v>9.9132360508382504</v>
      </c>
      <c r="D196" s="1">
        <v>1.6515451260696501E-3</v>
      </c>
    </row>
    <row r="197" spans="1:4" x14ac:dyDescent="0.25">
      <c r="A197" s="1">
        <v>23.25</v>
      </c>
      <c r="B197" s="1">
        <v>9.9337511637129001</v>
      </c>
      <c r="D197" s="1">
        <v>1.6549629438745699E-3</v>
      </c>
    </row>
    <row r="198" spans="1:4" x14ac:dyDescent="0.25">
      <c r="A198" s="1">
        <v>23.375</v>
      </c>
      <c r="B198" s="1">
        <v>9.9533635192211491</v>
      </c>
      <c r="D198" s="1">
        <v>1.65823036230224E-3</v>
      </c>
    </row>
    <row r="199" spans="1:4" x14ac:dyDescent="0.25">
      <c r="A199" s="1">
        <v>23.5</v>
      </c>
      <c r="B199" s="1">
        <v>9.9700352632936902</v>
      </c>
      <c r="D199" s="1">
        <v>1.6610078748647301E-3</v>
      </c>
    </row>
    <row r="200" spans="1:4" x14ac:dyDescent="0.25">
      <c r="A200" s="1">
        <v>23.625</v>
      </c>
      <c r="B200" s="1">
        <v>9.8741542896372305</v>
      </c>
      <c r="D200" s="1">
        <v>1.64503410465356E-3</v>
      </c>
    </row>
    <row r="201" spans="1:4" x14ac:dyDescent="0.25">
      <c r="A201" s="1">
        <v>23.75</v>
      </c>
      <c r="B201" s="1">
        <v>9.9096050533011795</v>
      </c>
      <c r="D201" s="1">
        <v>1.65094020187998E-3</v>
      </c>
    </row>
    <row r="202" spans="1:4" x14ac:dyDescent="0.25">
      <c r="A202" s="1">
        <v>23.875</v>
      </c>
      <c r="B202" s="1">
        <v>9.9264751917121501</v>
      </c>
      <c r="D202" s="1">
        <v>1.65375076693924E-3</v>
      </c>
    </row>
    <row r="203" spans="1:4" x14ac:dyDescent="0.25">
      <c r="A203" s="1">
        <v>24</v>
      </c>
      <c r="B203" s="1">
        <v>10.0071070420359</v>
      </c>
      <c r="D203" s="1">
        <v>1.6671840332031899E-3</v>
      </c>
    </row>
    <row r="204" spans="1:4" x14ac:dyDescent="0.25">
      <c r="A204" s="1">
        <v>24.125</v>
      </c>
      <c r="B204" s="1">
        <v>9.9413712220169099</v>
      </c>
      <c r="D204" s="1">
        <v>1.6562324455880199E-3</v>
      </c>
    </row>
    <row r="205" spans="1:4" x14ac:dyDescent="0.25">
      <c r="A205" s="1">
        <v>24.25</v>
      </c>
      <c r="B205" s="1">
        <v>9.8796211649182908</v>
      </c>
      <c r="D205" s="1">
        <v>1.64594488607539E-3</v>
      </c>
    </row>
    <row r="206" spans="1:4" x14ac:dyDescent="0.25">
      <c r="A206" s="1">
        <v>24.375</v>
      </c>
      <c r="B206" s="1">
        <v>9.6524213579078104</v>
      </c>
      <c r="D206" s="1">
        <v>1.6080933982274401E-3</v>
      </c>
    </row>
    <row r="207" spans="1:4" x14ac:dyDescent="0.25">
      <c r="A207" s="1">
        <v>24.5</v>
      </c>
      <c r="B207" s="1">
        <v>9.5893092253008199</v>
      </c>
      <c r="D207" s="1">
        <v>1.59757891693512E-3</v>
      </c>
    </row>
    <row r="208" spans="1:4" x14ac:dyDescent="0.25">
      <c r="A208" s="1">
        <v>24.625</v>
      </c>
      <c r="B208" s="1">
        <v>9.4486407011799596</v>
      </c>
      <c r="D208" s="1">
        <v>1.57414354081658E-3</v>
      </c>
    </row>
    <row r="209" spans="1:4" x14ac:dyDescent="0.25">
      <c r="A209" s="1">
        <v>24.75</v>
      </c>
      <c r="B209" s="1">
        <v>9.3693601042394299</v>
      </c>
      <c r="D209" s="1">
        <v>1.5609353933662899E-3</v>
      </c>
    </row>
    <row r="210" spans="1:4" x14ac:dyDescent="0.25">
      <c r="A210" s="1">
        <v>24.875</v>
      </c>
      <c r="B210" s="1">
        <v>8.97878160383104</v>
      </c>
      <c r="D210" s="1">
        <v>1.4958650151982501E-3</v>
      </c>
    </row>
    <row r="211" spans="1:4" x14ac:dyDescent="0.25">
      <c r="A211" s="1">
        <v>25</v>
      </c>
      <c r="B211" s="1">
        <v>9.0467651242064893</v>
      </c>
      <c r="D211" s="1">
        <v>1.5071910696928001E-3</v>
      </c>
    </row>
    <row r="212" spans="1:4" x14ac:dyDescent="0.25">
      <c r="A212" s="1">
        <v>25.125</v>
      </c>
      <c r="B212" s="1">
        <v>8.7970860630454393</v>
      </c>
      <c r="D212" s="1">
        <v>1.46559453810337E-3</v>
      </c>
    </row>
    <row r="213" spans="1:4" x14ac:dyDescent="0.25">
      <c r="A213" s="1">
        <v>25.25</v>
      </c>
      <c r="B213" s="1">
        <v>8.8141171655578994</v>
      </c>
      <c r="D213" s="1">
        <v>1.4684319197819499E-3</v>
      </c>
    </row>
    <row r="214" spans="1:4" x14ac:dyDescent="0.25">
      <c r="A214" s="1">
        <v>25.375</v>
      </c>
      <c r="B214" s="1">
        <v>8.7451441472443499</v>
      </c>
      <c r="D214" s="1">
        <v>1.45694101493091E-3</v>
      </c>
    </row>
    <row r="215" spans="1:4" x14ac:dyDescent="0.25">
      <c r="A215" s="1">
        <v>25.5</v>
      </c>
      <c r="B215" s="1">
        <v>8.6888745566688801</v>
      </c>
      <c r="D215" s="1">
        <v>1.4475665011410401E-3</v>
      </c>
    </row>
    <row r="216" spans="1:4" x14ac:dyDescent="0.25">
      <c r="A216" s="1">
        <v>25.625</v>
      </c>
      <c r="B216" s="1">
        <v>8.2969642300243809</v>
      </c>
      <c r="D216" s="1">
        <v>1.3822742407220601E-3</v>
      </c>
    </row>
    <row r="217" spans="1:4" x14ac:dyDescent="0.25">
      <c r="A217" s="1">
        <v>25.75</v>
      </c>
      <c r="B217" s="1">
        <v>8.1937741646732896</v>
      </c>
      <c r="D217" s="1">
        <v>1.3650827758345701E-3</v>
      </c>
    </row>
    <row r="218" spans="1:4" x14ac:dyDescent="0.25">
      <c r="A218" s="1">
        <v>25.875</v>
      </c>
      <c r="B218" s="1">
        <v>8.3262264879934893</v>
      </c>
      <c r="D218" s="1">
        <v>1.38714933289972E-3</v>
      </c>
    </row>
    <row r="219" spans="1:4" x14ac:dyDescent="0.25">
      <c r="A219" s="1">
        <v>26</v>
      </c>
      <c r="B219" s="1">
        <v>8.4145066413310499</v>
      </c>
      <c r="D219" s="1">
        <v>1.4018568064457599E-3</v>
      </c>
    </row>
    <row r="220" spans="1:4" x14ac:dyDescent="0.25">
      <c r="A220" s="1">
        <v>26.125</v>
      </c>
      <c r="B220" s="1">
        <v>8.5468246467270603</v>
      </c>
      <c r="D220" s="1">
        <v>1.42390098614473E-3</v>
      </c>
    </row>
    <row r="221" spans="1:4" x14ac:dyDescent="0.25">
      <c r="A221" s="1">
        <v>26.25</v>
      </c>
      <c r="B221" s="1">
        <v>8.69077410630406</v>
      </c>
      <c r="D221" s="1">
        <v>1.4478829661102601E-3</v>
      </c>
    </row>
    <row r="222" spans="1:4" x14ac:dyDescent="0.25">
      <c r="A222" s="1">
        <v>26.375</v>
      </c>
      <c r="B222" s="1">
        <v>8.9192491910531295</v>
      </c>
      <c r="D222" s="1">
        <v>1.4859469152294501E-3</v>
      </c>
    </row>
    <row r="223" spans="1:4" x14ac:dyDescent="0.25">
      <c r="A223" s="1">
        <v>26.5</v>
      </c>
      <c r="B223" s="1">
        <v>9.0112489983598802</v>
      </c>
      <c r="D223" s="1">
        <v>1.50127408312676E-3</v>
      </c>
    </row>
    <row r="224" spans="1:4" x14ac:dyDescent="0.25">
      <c r="A224" s="1">
        <v>26.625</v>
      </c>
      <c r="B224" s="1">
        <v>9.2977073301182998</v>
      </c>
      <c r="D224" s="1">
        <v>1.54899804119771E-3</v>
      </c>
    </row>
    <row r="225" spans="1:4" x14ac:dyDescent="0.25">
      <c r="A225" s="1">
        <v>26.75</v>
      </c>
      <c r="B225" s="1">
        <v>9.2959429395981594</v>
      </c>
      <c r="D225" s="1">
        <v>1.5487040937370599E-3</v>
      </c>
    </row>
    <row r="226" spans="1:4" x14ac:dyDescent="0.25">
      <c r="A226" s="1">
        <v>26.875</v>
      </c>
      <c r="B226" s="1">
        <v>9.3918442245858405</v>
      </c>
      <c r="D226" s="1">
        <v>1.564681247816E-3</v>
      </c>
    </row>
    <row r="227" spans="1:4" x14ac:dyDescent="0.25">
      <c r="A227" s="1">
        <v>27</v>
      </c>
      <c r="B227" s="1">
        <v>9.5516175860076604</v>
      </c>
      <c r="D227" s="1">
        <v>1.5912994898288799E-3</v>
      </c>
    </row>
    <row r="228" spans="1:4" x14ac:dyDescent="0.25">
      <c r="A228" s="1">
        <v>27.125</v>
      </c>
      <c r="B228" s="1">
        <v>9.6290710134100692</v>
      </c>
      <c r="D228" s="1">
        <v>1.6042032308341201E-3</v>
      </c>
    </row>
    <row r="229" spans="1:4" x14ac:dyDescent="0.25">
      <c r="A229" s="1">
        <v>27.25</v>
      </c>
      <c r="B229" s="1">
        <v>10.0654739424123</v>
      </c>
      <c r="D229" s="1">
        <v>1.67690795880589E-3</v>
      </c>
    </row>
    <row r="230" spans="1:4" x14ac:dyDescent="0.25">
      <c r="A230" s="1">
        <v>27.375</v>
      </c>
      <c r="B230" s="1">
        <v>9.9298900309391005</v>
      </c>
      <c r="D230" s="1">
        <v>1.6543196791544499E-3</v>
      </c>
    </row>
    <row r="231" spans="1:4" x14ac:dyDescent="0.25">
      <c r="A231" s="1">
        <v>27.5</v>
      </c>
      <c r="B231" s="1">
        <v>9.7906251751174107</v>
      </c>
      <c r="D231" s="1">
        <v>1.63111815417456E-3</v>
      </c>
    </row>
    <row r="232" spans="1:4" x14ac:dyDescent="0.25">
      <c r="A232" s="1">
        <v>27.625</v>
      </c>
      <c r="B232" s="1">
        <v>9.5863749495910504</v>
      </c>
      <c r="D232" s="1">
        <v>1.5970900666018701E-3</v>
      </c>
    </row>
    <row r="233" spans="1:4" x14ac:dyDescent="0.25">
      <c r="A233" s="1">
        <v>27.75</v>
      </c>
      <c r="B233" s="1">
        <v>9.6124293372992007</v>
      </c>
      <c r="D233" s="1">
        <v>1.6014307275940499E-3</v>
      </c>
    </row>
    <row r="234" spans="1:4" x14ac:dyDescent="0.25">
      <c r="A234" s="1">
        <v>27.875</v>
      </c>
      <c r="B234" s="1">
        <v>9.9233510689228694</v>
      </c>
      <c r="D234" s="1">
        <v>1.6532302880825499E-3</v>
      </c>
    </row>
    <row r="235" spans="1:4" x14ac:dyDescent="0.25">
      <c r="A235" s="1">
        <v>28</v>
      </c>
      <c r="B235" s="1">
        <v>9.8457828769809801</v>
      </c>
      <c r="D235" s="1">
        <v>1.64030742730503E-3</v>
      </c>
    </row>
    <row r="236" spans="1:4" x14ac:dyDescent="0.25">
      <c r="A236" s="1">
        <v>28.125</v>
      </c>
      <c r="B236" s="1">
        <v>9.9666321919098309</v>
      </c>
      <c r="D236" s="1">
        <v>1.66044092317218E-3</v>
      </c>
    </row>
    <row r="237" spans="1:4" x14ac:dyDescent="0.25">
      <c r="A237" s="1">
        <v>28.25</v>
      </c>
      <c r="B237" s="1">
        <v>10.003476568174399</v>
      </c>
      <c r="D237" s="1">
        <v>1.6665791962578501E-3</v>
      </c>
    </row>
    <row r="238" spans="1:4" x14ac:dyDescent="0.25">
      <c r="A238" s="1">
        <v>28.375</v>
      </c>
      <c r="B238" s="1">
        <v>9.93662451154146</v>
      </c>
      <c r="D238" s="1">
        <v>1.6554416436228099E-3</v>
      </c>
    </row>
    <row r="239" spans="1:4" x14ac:dyDescent="0.25">
      <c r="A239" s="1">
        <v>28.5</v>
      </c>
      <c r="B239" s="1">
        <v>10.114597172002499</v>
      </c>
      <c r="D239" s="1">
        <v>1.6850918888556201E-3</v>
      </c>
    </row>
    <row r="240" spans="1:4" x14ac:dyDescent="0.25">
      <c r="A240" s="1">
        <v>28.625</v>
      </c>
      <c r="B240" s="1">
        <v>10.216338650185399</v>
      </c>
      <c r="D240" s="1">
        <v>1.7020420191208899E-3</v>
      </c>
    </row>
    <row r="241" spans="1:4" x14ac:dyDescent="0.25">
      <c r="A241" s="1">
        <v>28.75</v>
      </c>
      <c r="B241" s="1">
        <v>9.7759739320962904</v>
      </c>
      <c r="D241" s="1">
        <v>1.62867725708724E-3</v>
      </c>
    </row>
    <row r="242" spans="1:4" x14ac:dyDescent="0.25">
      <c r="A242" s="1">
        <v>28.875</v>
      </c>
      <c r="B242" s="1">
        <v>9.82696541212532</v>
      </c>
      <c r="D242" s="1">
        <v>1.6371724376600799E-3</v>
      </c>
    </row>
    <row r="243" spans="1:4" x14ac:dyDescent="0.25">
      <c r="A243" s="1">
        <v>29</v>
      </c>
      <c r="B243" s="1">
        <v>9.5846477182243799</v>
      </c>
      <c r="D243" s="1">
        <v>1.59680230985618E-3</v>
      </c>
    </row>
    <row r="244" spans="1:4" x14ac:dyDescent="0.25">
      <c r="A244" s="1">
        <v>29.125</v>
      </c>
      <c r="B244" s="1">
        <v>9.61339009157013</v>
      </c>
      <c r="D244" s="1">
        <v>1.6015907892555799E-3</v>
      </c>
    </row>
    <row r="245" spans="1:4" x14ac:dyDescent="0.25">
      <c r="A245" s="1">
        <v>29.25</v>
      </c>
      <c r="B245" s="1">
        <v>9.5321497730713993</v>
      </c>
      <c r="D245" s="1">
        <v>1.58805615219369E-3</v>
      </c>
    </row>
    <row r="246" spans="1:4" x14ac:dyDescent="0.25">
      <c r="A246" s="1">
        <v>29.375</v>
      </c>
      <c r="B246" s="1">
        <v>9.4330863805014094</v>
      </c>
      <c r="D246" s="1">
        <v>1.57155219099154E-3</v>
      </c>
    </row>
    <row r="247" spans="1:4" x14ac:dyDescent="0.25">
      <c r="A247" s="1">
        <v>29.5</v>
      </c>
      <c r="B247" s="1">
        <v>9.3719129871976499</v>
      </c>
      <c r="D247" s="1">
        <v>1.5613607036671299E-3</v>
      </c>
    </row>
    <row r="248" spans="1:4" x14ac:dyDescent="0.25">
      <c r="A248" s="1">
        <v>29.625</v>
      </c>
      <c r="B248" s="1">
        <v>9.5281927140109595</v>
      </c>
      <c r="D248" s="1">
        <v>1.58739690615423E-3</v>
      </c>
    </row>
    <row r="249" spans="1:4" x14ac:dyDescent="0.25">
      <c r="A249" s="1">
        <v>29.75</v>
      </c>
      <c r="B249" s="1">
        <v>9.4522896065661701</v>
      </c>
      <c r="D249" s="1">
        <v>1.5747514484539199E-3</v>
      </c>
    </row>
    <row r="250" spans="1:4" x14ac:dyDescent="0.25">
      <c r="A250" s="1">
        <v>29.875</v>
      </c>
      <c r="B250" s="1">
        <v>9.3423696140174002</v>
      </c>
      <c r="D250" s="1">
        <v>1.5564387776952999E-3</v>
      </c>
    </row>
    <row r="251" spans="1:4" ht="15.75" thickBot="1" x14ac:dyDescent="0.3">
      <c r="A251" s="21">
        <v>30</v>
      </c>
      <c r="B251" s="21">
        <v>9.7700746216061098</v>
      </c>
      <c r="D251" s="1">
        <v>1.6276944319595799E-3</v>
      </c>
    </row>
    <row r="252" spans="1:4" x14ac:dyDescent="0.25">
      <c r="A252" s="22" t="s">
        <v>32</v>
      </c>
      <c r="B252" s="32">
        <f>AVERAGE(B11:B251)</f>
        <v>6.9494475392319801</v>
      </c>
      <c r="D252" s="32">
        <f>AVERAGE(D11:D251)</f>
        <v>1.1577779600360489E-3</v>
      </c>
    </row>
    <row r="253" spans="1:4" x14ac:dyDescent="0.25">
      <c r="A253" s="23" t="s">
        <v>33</v>
      </c>
      <c r="B253" s="33">
        <f>STDEV(B11:B251)</f>
        <v>1.8771329843556699</v>
      </c>
      <c r="D253" s="33">
        <f>STDEV(D11:D251)</f>
        <v>3.1273035519365514E-4</v>
      </c>
    </row>
    <row r="254" spans="1:4" ht="15.75" thickBot="1" x14ac:dyDescent="0.3">
      <c r="A254" s="24" t="s">
        <v>34</v>
      </c>
      <c r="B254" s="34">
        <f>B253/SQRT(COUNT(B11:B251))</f>
        <v>0.12091676505082719</v>
      </c>
      <c r="D254" s="34">
        <f>D253/SQRT(COUNT(D11:D251))</f>
        <v>2.0144733057467845E-5</v>
      </c>
    </row>
  </sheetData>
  <mergeCells count="1">
    <mergeCell ref="A1:A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4"/>
  <sheetViews>
    <sheetView topLeftCell="B234" workbookViewId="0">
      <selection activeCell="C252" sqref="C252"/>
    </sheetView>
  </sheetViews>
  <sheetFormatPr defaultRowHeight="15" x14ac:dyDescent="0.25"/>
  <cols>
    <col min="1" max="1" width="30.140625" style="2" customWidth="1"/>
    <col min="2" max="3" width="38.5703125" style="2" customWidth="1"/>
    <col min="5" max="6" width="38.5703125" style="2" customWidth="1"/>
  </cols>
  <sheetData>
    <row r="1" spans="1:6" ht="37.5" customHeight="1" x14ac:dyDescent="0.25">
      <c r="A1" s="41" t="s">
        <v>0</v>
      </c>
      <c r="B1" s="43" t="s">
        <v>1</v>
      </c>
      <c r="C1" s="43"/>
      <c r="E1" s="43" t="s">
        <v>15</v>
      </c>
      <c r="F1" s="43"/>
    </row>
    <row r="2" spans="1:6" x14ac:dyDescent="0.25">
      <c r="A2" s="42"/>
      <c r="B2" s="17" t="s">
        <v>12</v>
      </c>
      <c r="C2" s="17" t="s">
        <v>29</v>
      </c>
      <c r="E2" s="17" t="s">
        <v>13</v>
      </c>
      <c r="F2" s="17" t="s">
        <v>29</v>
      </c>
    </row>
    <row r="3" spans="1:6" x14ac:dyDescent="0.25">
      <c r="A3" s="5" t="s">
        <v>2</v>
      </c>
      <c r="B3" s="44">
        <v>66</v>
      </c>
      <c r="C3" s="44"/>
      <c r="E3" s="44">
        <v>66</v>
      </c>
      <c r="F3" s="44"/>
    </row>
    <row r="4" spans="1:6" x14ac:dyDescent="0.25">
      <c r="A4" s="5" t="s">
        <v>3</v>
      </c>
      <c r="B4" s="44" t="s">
        <v>4</v>
      </c>
      <c r="C4" s="44"/>
      <c r="E4" s="44" t="s">
        <v>4</v>
      </c>
      <c r="F4" s="44"/>
    </row>
    <row r="5" spans="1:6" ht="31.5" x14ac:dyDescent="0.25">
      <c r="A5" s="6" t="s">
        <v>5</v>
      </c>
      <c r="B5" s="5">
        <v>4</v>
      </c>
      <c r="C5" s="5">
        <v>4</v>
      </c>
      <c r="E5" s="5">
        <v>4</v>
      </c>
      <c r="F5" s="5">
        <v>4</v>
      </c>
    </row>
    <row r="6" spans="1:6" x14ac:dyDescent="0.25">
      <c r="A6" s="6" t="s">
        <v>6</v>
      </c>
      <c r="B6" s="18">
        <v>46.508000000000003</v>
      </c>
      <c r="C6" s="18">
        <v>46.508000000000003</v>
      </c>
      <c r="E6" s="18">
        <v>46.508000000000003</v>
      </c>
      <c r="F6" s="18">
        <v>46.508000000000003</v>
      </c>
    </row>
    <row r="7" spans="1:6" ht="33" x14ac:dyDescent="0.25">
      <c r="A7" s="6" t="s">
        <v>7</v>
      </c>
      <c r="B7" s="5">
        <v>37.44</v>
      </c>
      <c r="C7" s="5">
        <v>37.44</v>
      </c>
      <c r="E7" s="5">
        <v>37.44</v>
      </c>
      <c r="F7" s="5">
        <v>37.44</v>
      </c>
    </row>
    <row r="8" spans="1:6" ht="33" x14ac:dyDescent="0.25">
      <c r="A8" s="6" t="s">
        <v>8</v>
      </c>
      <c r="B8" s="5">
        <v>32.226999999999997</v>
      </c>
      <c r="C8" s="5">
        <v>32.226999999999997</v>
      </c>
      <c r="E8" s="5">
        <v>32.226999999999997</v>
      </c>
      <c r="F8" s="5">
        <v>32.226999999999997</v>
      </c>
    </row>
    <row r="9" spans="1:6" x14ac:dyDescent="0.25">
      <c r="A9" s="5" t="s">
        <v>9</v>
      </c>
      <c r="B9" s="18">
        <v>85</v>
      </c>
      <c r="C9" s="18">
        <v>85</v>
      </c>
      <c r="E9" s="18">
        <v>85</v>
      </c>
      <c r="F9" s="18">
        <v>85</v>
      </c>
    </row>
    <row r="10" spans="1:6" s="3" customFormat="1" ht="18" x14ac:dyDescent="0.25">
      <c r="A10" s="8" t="s">
        <v>14</v>
      </c>
      <c r="B10" s="8" t="s">
        <v>21</v>
      </c>
      <c r="C10" s="8" t="s">
        <v>22</v>
      </c>
      <c r="E10" s="8" t="s">
        <v>21</v>
      </c>
      <c r="F10" s="8" t="s">
        <v>22</v>
      </c>
    </row>
    <row r="11" spans="1:6" x14ac:dyDescent="0.25">
      <c r="A11" s="1">
        <v>0</v>
      </c>
      <c r="B11" s="1">
        <v>4.7605083738877996</v>
      </c>
      <c r="C11" s="1">
        <v>4.1663625666205002</v>
      </c>
      <c r="E11" s="1">
        <v>7.9310069508971097E-4</v>
      </c>
      <c r="F11" s="1">
        <v>6.9411600359897501E-4</v>
      </c>
    </row>
    <row r="12" spans="1:6" x14ac:dyDescent="0.25">
      <c r="A12" s="1">
        <v>0.125</v>
      </c>
      <c r="B12" s="1">
        <v>4.6639425041742504</v>
      </c>
      <c r="C12" s="1">
        <v>4.0031353988957701</v>
      </c>
      <c r="E12" s="1">
        <v>7.7701282119543001E-4</v>
      </c>
      <c r="F12" s="1">
        <v>6.6692235745603495E-4</v>
      </c>
    </row>
    <row r="13" spans="1:6" x14ac:dyDescent="0.25">
      <c r="A13" s="1">
        <v>0.25</v>
      </c>
      <c r="B13" s="1">
        <v>4.4462401867219201</v>
      </c>
      <c r="C13" s="1">
        <v>3.7709324634331902</v>
      </c>
      <c r="E13" s="1">
        <v>7.4074361510787098E-4</v>
      </c>
      <c r="F13" s="1">
        <v>6.2823734840797003E-4</v>
      </c>
    </row>
    <row r="14" spans="1:6" x14ac:dyDescent="0.25">
      <c r="A14" s="1">
        <v>0.375</v>
      </c>
      <c r="B14" s="1">
        <v>4.4609828223726202</v>
      </c>
      <c r="C14" s="1">
        <v>3.5331060431010699</v>
      </c>
      <c r="E14" s="1">
        <v>7.4319973820727899E-4</v>
      </c>
      <c r="F14" s="1">
        <v>5.8861546678063803E-4</v>
      </c>
    </row>
    <row r="15" spans="1:6" x14ac:dyDescent="0.25">
      <c r="A15" s="1">
        <v>0.5</v>
      </c>
      <c r="B15" s="1">
        <v>4.4597680765648704</v>
      </c>
      <c r="C15" s="1">
        <v>3.4251296505548399</v>
      </c>
      <c r="E15" s="1">
        <v>7.4299736155570802E-4</v>
      </c>
      <c r="F15" s="1">
        <v>5.7062659978243603E-4</v>
      </c>
    </row>
    <row r="16" spans="1:6" x14ac:dyDescent="0.25">
      <c r="A16" s="1">
        <v>0.625</v>
      </c>
      <c r="B16" s="1">
        <v>4.4514648436494397</v>
      </c>
      <c r="C16" s="1">
        <v>3.4673971964030201</v>
      </c>
      <c r="E16" s="1">
        <v>7.4161404295199703E-4</v>
      </c>
      <c r="F16" s="1">
        <v>5.7766837292074402E-4</v>
      </c>
    </row>
    <row r="17" spans="1:6" x14ac:dyDescent="0.25">
      <c r="A17" s="1">
        <v>0.75</v>
      </c>
      <c r="B17" s="1">
        <v>4.3964482053847798</v>
      </c>
      <c r="C17" s="1">
        <v>3.4728147151526598</v>
      </c>
      <c r="E17" s="1">
        <v>7.3244827101710504E-4</v>
      </c>
      <c r="F17" s="1">
        <v>5.7857093154443397E-4</v>
      </c>
    </row>
    <row r="18" spans="1:6" x14ac:dyDescent="0.25">
      <c r="A18" s="1">
        <v>0.875</v>
      </c>
      <c r="B18" s="1">
        <v>4.45820202003953</v>
      </c>
      <c r="C18" s="1">
        <v>3.6925621121288601</v>
      </c>
      <c r="E18" s="1">
        <v>7.4273645653858604E-4</v>
      </c>
      <c r="F18" s="1">
        <v>6.1518084788066802E-4</v>
      </c>
    </row>
    <row r="19" spans="1:6" x14ac:dyDescent="0.25">
      <c r="A19" s="1">
        <v>1</v>
      </c>
      <c r="B19" s="1">
        <v>4.4315708700165599</v>
      </c>
      <c r="C19" s="1">
        <v>3.6866749541736699</v>
      </c>
      <c r="E19" s="1">
        <v>7.3829970694475901E-4</v>
      </c>
      <c r="F19" s="1">
        <v>6.1420004736533298E-4</v>
      </c>
    </row>
    <row r="20" spans="1:6" x14ac:dyDescent="0.25">
      <c r="A20" s="1">
        <v>1.125</v>
      </c>
      <c r="B20" s="1">
        <v>4.4373028185683703</v>
      </c>
      <c r="C20" s="1">
        <v>3.7367289296080601</v>
      </c>
      <c r="E20" s="1">
        <v>7.3925464957349E-4</v>
      </c>
      <c r="F20" s="1">
        <v>6.2253903967270303E-4</v>
      </c>
    </row>
    <row r="21" spans="1:6" x14ac:dyDescent="0.25">
      <c r="A21" s="1">
        <v>1.25</v>
      </c>
      <c r="B21" s="1">
        <v>4.4003220878107099</v>
      </c>
      <c r="C21" s="1">
        <v>3.7437755483499502</v>
      </c>
      <c r="E21" s="1">
        <v>7.3309365982926499E-4</v>
      </c>
      <c r="F21" s="1">
        <v>6.2371300635510201E-4</v>
      </c>
    </row>
    <row r="22" spans="1:6" x14ac:dyDescent="0.25">
      <c r="A22" s="1">
        <v>1.375</v>
      </c>
      <c r="B22" s="1">
        <v>4.4400048714656197</v>
      </c>
      <c r="C22" s="1">
        <v>3.9014316875011299</v>
      </c>
      <c r="E22" s="1">
        <v>7.3970481158617304E-4</v>
      </c>
      <c r="F22" s="1">
        <v>6.4997851913768797E-4</v>
      </c>
    </row>
    <row r="23" spans="1:6" x14ac:dyDescent="0.25">
      <c r="A23" s="1">
        <v>1.5</v>
      </c>
      <c r="B23" s="1">
        <v>4.5539629006604798</v>
      </c>
      <c r="C23" s="1">
        <v>3.9928103618581301</v>
      </c>
      <c r="E23" s="1">
        <v>7.58690219250036E-4</v>
      </c>
      <c r="F23" s="1">
        <v>6.6520220628556496E-4</v>
      </c>
    </row>
    <row r="24" spans="1:6" x14ac:dyDescent="0.25">
      <c r="A24" s="1">
        <v>1.625</v>
      </c>
      <c r="B24" s="1">
        <v>4.6606438642982999</v>
      </c>
      <c r="C24" s="1">
        <v>3.8788265418651302</v>
      </c>
      <c r="E24" s="1">
        <v>7.7646326779209701E-4</v>
      </c>
      <c r="F24" s="1">
        <v>6.4621250187473097E-4</v>
      </c>
    </row>
    <row r="25" spans="1:6" x14ac:dyDescent="0.25">
      <c r="A25" s="1">
        <v>1.75</v>
      </c>
      <c r="B25" s="1">
        <v>4.6518567109502902</v>
      </c>
      <c r="C25" s="1">
        <v>3.8707068827988098</v>
      </c>
      <c r="E25" s="1">
        <v>7.7499932804431801E-4</v>
      </c>
      <c r="F25" s="1">
        <v>6.4485976667428299E-4</v>
      </c>
    </row>
    <row r="26" spans="1:6" x14ac:dyDescent="0.25">
      <c r="A26" s="1">
        <v>1.875</v>
      </c>
      <c r="B26" s="1">
        <v>4.6478171713500398</v>
      </c>
      <c r="C26" s="1">
        <v>3.7755875121271001</v>
      </c>
      <c r="E26" s="1">
        <v>7.7432634074691895E-4</v>
      </c>
      <c r="F26" s="1">
        <v>6.2901287952037502E-4</v>
      </c>
    </row>
    <row r="27" spans="1:6" x14ac:dyDescent="0.25">
      <c r="A27" s="1">
        <v>2</v>
      </c>
      <c r="B27" s="1">
        <v>4.6460935377346502</v>
      </c>
      <c r="C27" s="1">
        <v>3.7236313909118501</v>
      </c>
      <c r="E27" s="1">
        <v>7.7403918338659098E-4</v>
      </c>
      <c r="F27" s="1">
        <v>6.2035698972591404E-4</v>
      </c>
    </row>
    <row r="28" spans="1:6" x14ac:dyDescent="0.25">
      <c r="A28" s="1">
        <v>2.125</v>
      </c>
      <c r="B28" s="1">
        <v>4.7144493321975398</v>
      </c>
      <c r="C28" s="1">
        <v>3.7799108534618799</v>
      </c>
      <c r="E28" s="1">
        <v>7.8542725874411001E-4</v>
      </c>
      <c r="F28" s="1">
        <v>6.2973314818675101E-4</v>
      </c>
    </row>
    <row r="29" spans="1:6" x14ac:dyDescent="0.25">
      <c r="A29" s="1">
        <v>2.25</v>
      </c>
      <c r="B29" s="1">
        <v>4.7518777718280996</v>
      </c>
      <c r="C29" s="1">
        <v>3.8057084675880302</v>
      </c>
      <c r="E29" s="1">
        <v>7.9166283678656197E-4</v>
      </c>
      <c r="F29" s="1">
        <v>6.34031030700166E-4</v>
      </c>
    </row>
    <row r="30" spans="1:6" x14ac:dyDescent="0.25">
      <c r="A30" s="1">
        <v>2.375</v>
      </c>
      <c r="B30" s="1">
        <v>4.7612745198609598</v>
      </c>
      <c r="C30" s="1">
        <v>3.8007780752549301</v>
      </c>
      <c r="E30" s="1">
        <v>7.9322833500883902E-4</v>
      </c>
      <c r="F30" s="1">
        <v>6.3320962733747095E-4</v>
      </c>
    </row>
    <row r="31" spans="1:6" x14ac:dyDescent="0.25">
      <c r="A31" s="1">
        <v>2.5</v>
      </c>
      <c r="B31" s="1">
        <v>4.7518605668899703</v>
      </c>
      <c r="C31" s="1">
        <v>3.6688603307230698</v>
      </c>
      <c r="E31" s="1">
        <v>7.9165997044387099E-4</v>
      </c>
      <c r="F31" s="1">
        <v>6.1123213109846397E-4</v>
      </c>
    </row>
    <row r="32" spans="1:6" x14ac:dyDescent="0.25">
      <c r="A32" s="1">
        <v>2.625</v>
      </c>
      <c r="B32" s="1">
        <v>4.7276302295709396</v>
      </c>
      <c r="C32" s="1">
        <v>3.7153885986504598</v>
      </c>
      <c r="E32" s="1">
        <v>7.8762319624652E-4</v>
      </c>
      <c r="F32" s="1">
        <v>6.1898374053516697E-4</v>
      </c>
    </row>
    <row r="33" spans="1:6" x14ac:dyDescent="0.25">
      <c r="A33" s="1">
        <v>2.75</v>
      </c>
      <c r="B33" s="1">
        <v>4.6746375254709402</v>
      </c>
      <c r="C33" s="1">
        <v>3.6756876467561801</v>
      </c>
      <c r="E33" s="1">
        <v>7.7879461174345903E-4</v>
      </c>
      <c r="F33" s="1">
        <v>6.1236956194958005E-4</v>
      </c>
    </row>
    <row r="34" spans="1:6" x14ac:dyDescent="0.25">
      <c r="A34" s="1">
        <v>2.875</v>
      </c>
      <c r="B34" s="1">
        <v>4.7678077708159998</v>
      </c>
      <c r="C34" s="1">
        <v>3.6460066648457898</v>
      </c>
      <c r="E34" s="1">
        <v>7.9431677461794703E-4</v>
      </c>
      <c r="F34" s="1">
        <v>6.0742471036330905E-4</v>
      </c>
    </row>
    <row r="35" spans="1:6" x14ac:dyDescent="0.25">
      <c r="A35" s="1">
        <v>3</v>
      </c>
      <c r="B35" s="1">
        <v>4.8368977726439404</v>
      </c>
      <c r="C35" s="1">
        <v>3.4510440540324701</v>
      </c>
      <c r="E35" s="1">
        <v>8.0582716892248099E-4</v>
      </c>
      <c r="F35" s="1">
        <v>5.7494393940180804E-4</v>
      </c>
    </row>
    <row r="36" spans="1:6" x14ac:dyDescent="0.25">
      <c r="A36" s="1">
        <v>3.125</v>
      </c>
      <c r="B36" s="1">
        <v>4.8988762101027801</v>
      </c>
      <c r="C36" s="1">
        <v>3.40373158229169</v>
      </c>
      <c r="E36" s="1">
        <v>8.1615277660312296E-4</v>
      </c>
      <c r="F36" s="1">
        <v>5.6706168160979595E-4</v>
      </c>
    </row>
    <row r="37" spans="1:6" x14ac:dyDescent="0.25">
      <c r="A37" s="1">
        <v>3.25</v>
      </c>
      <c r="B37" s="1">
        <v>5.1208482509696003</v>
      </c>
      <c r="C37" s="1">
        <v>3.3095317952113001</v>
      </c>
      <c r="E37" s="1">
        <v>8.5313331861153598E-4</v>
      </c>
      <c r="F37" s="1">
        <v>5.5136799708220303E-4</v>
      </c>
    </row>
    <row r="38" spans="1:6" x14ac:dyDescent="0.25">
      <c r="A38" s="1">
        <v>3.375</v>
      </c>
      <c r="B38" s="1">
        <v>5.0989707351389999</v>
      </c>
      <c r="C38" s="1">
        <v>2.95080044386189</v>
      </c>
      <c r="E38" s="1">
        <v>8.49488524474159E-4</v>
      </c>
      <c r="F38" s="1">
        <v>4.9160335394739197E-4</v>
      </c>
    </row>
    <row r="39" spans="1:6" x14ac:dyDescent="0.25">
      <c r="A39" s="1">
        <v>3.5</v>
      </c>
      <c r="B39" s="1">
        <v>5.2119569056935404</v>
      </c>
      <c r="C39" s="1">
        <v>2.94346631452275</v>
      </c>
      <c r="E39" s="1">
        <v>8.6831202048854195E-4</v>
      </c>
      <c r="F39" s="1">
        <v>4.9038148799949001E-4</v>
      </c>
    </row>
    <row r="40" spans="1:6" x14ac:dyDescent="0.25">
      <c r="A40" s="1">
        <v>3.625</v>
      </c>
      <c r="B40" s="1">
        <v>5.2803241093813602</v>
      </c>
      <c r="C40" s="1">
        <v>3.1101087467740398</v>
      </c>
      <c r="E40" s="1">
        <v>8.7970199662293401E-4</v>
      </c>
      <c r="F40" s="1">
        <v>5.1814411721255499E-4</v>
      </c>
    </row>
    <row r="41" spans="1:6" x14ac:dyDescent="0.25">
      <c r="A41" s="1">
        <v>3.75</v>
      </c>
      <c r="B41" s="1">
        <v>5.3547329831199297</v>
      </c>
      <c r="C41" s="1">
        <v>3.1401972954145698</v>
      </c>
      <c r="E41" s="1">
        <v>8.9209851498778096E-4</v>
      </c>
      <c r="F41" s="1">
        <v>5.2315686941606702E-4</v>
      </c>
    </row>
    <row r="42" spans="1:6" x14ac:dyDescent="0.25">
      <c r="A42" s="1">
        <v>3.875</v>
      </c>
      <c r="B42" s="1">
        <v>5.3165058124360396</v>
      </c>
      <c r="C42" s="1">
        <v>3.0598071992612899</v>
      </c>
      <c r="E42" s="1">
        <v>8.8572986835184098E-4</v>
      </c>
      <c r="F42" s="1">
        <v>5.0976387939693103E-4</v>
      </c>
    </row>
    <row r="43" spans="1:6" x14ac:dyDescent="0.25">
      <c r="A43" s="1">
        <v>4</v>
      </c>
      <c r="B43" s="1">
        <v>5.1408636895548501</v>
      </c>
      <c r="C43" s="1">
        <v>2.9134229498751498</v>
      </c>
      <c r="E43" s="1">
        <v>8.5646789067983704E-4</v>
      </c>
      <c r="F43" s="1">
        <v>4.8537626344919902E-4</v>
      </c>
    </row>
    <row r="44" spans="1:6" x14ac:dyDescent="0.25">
      <c r="A44" s="1">
        <v>4.125</v>
      </c>
      <c r="B44" s="1">
        <v>5.0812059766410202</v>
      </c>
      <c r="C44" s="1">
        <v>3.1123436688336699</v>
      </c>
      <c r="E44" s="1">
        <v>8.4652891570839402E-4</v>
      </c>
      <c r="F44" s="1">
        <v>5.1851645522768997E-4</v>
      </c>
    </row>
    <row r="45" spans="1:6" x14ac:dyDescent="0.25">
      <c r="A45" s="1">
        <v>4.25</v>
      </c>
      <c r="B45" s="1">
        <v>5.0618511958262502</v>
      </c>
      <c r="C45" s="1">
        <v>3.3432780266666402</v>
      </c>
      <c r="E45" s="1">
        <v>8.4330440922465602E-4</v>
      </c>
      <c r="F45" s="1">
        <v>5.5699011924266299E-4</v>
      </c>
    </row>
    <row r="46" spans="1:6" x14ac:dyDescent="0.25">
      <c r="A46" s="1">
        <v>4.375</v>
      </c>
      <c r="B46" s="1">
        <v>4.9554267584005904</v>
      </c>
      <c r="C46" s="1">
        <v>3.3357857504498298</v>
      </c>
      <c r="E46" s="1">
        <v>8.2557409794953903E-4</v>
      </c>
      <c r="F46" s="1">
        <v>5.5574190602494203E-4</v>
      </c>
    </row>
    <row r="47" spans="1:6" x14ac:dyDescent="0.25">
      <c r="A47" s="1">
        <v>4.5</v>
      </c>
      <c r="B47" s="1">
        <v>4.9254248127743097</v>
      </c>
      <c r="C47" s="1">
        <v>3.2519952928240099</v>
      </c>
      <c r="E47" s="1">
        <v>8.2057577380820104E-4</v>
      </c>
      <c r="F47" s="1">
        <v>5.4178241578447899E-4</v>
      </c>
    </row>
    <row r="48" spans="1:6" x14ac:dyDescent="0.25">
      <c r="A48" s="1">
        <v>4.625</v>
      </c>
      <c r="B48" s="1">
        <v>4.9028536149933002</v>
      </c>
      <c r="C48" s="1">
        <v>3.2575596568467402</v>
      </c>
      <c r="E48" s="1">
        <v>8.1681541225788303E-4</v>
      </c>
      <c r="F48" s="1">
        <v>5.4270943883066598E-4</v>
      </c>
    </row>
    <row r="49" spans="1:6" x14ac:dyDescent="0.25">
      <c r="A49" s="1">
        <v>4.75</v>
      </c>
      <c r="B49" s="1">
        <v>4.8380187610306598</v>
      </c>
      <c r="C49" s="1">
        <v>3.10303209880185</v>
      </c>
      <c r="E49" s="1">
        <v>8.0601392558770995E-4</v>
      </c>
      <c r="F49" s="1">
        <v>5.16965147660389E-4</v>
      </c>
    </row>
    <row r="50" spans="1:6" x14ac:dyDescent="0.25">
      <c r="A50" s="1">
        <v>4.875</v>
      </c>
      <c r="B50" s="1">
        <v>4.7980214872793798</v>
      </c>
      <c r="C50" s="1">
        <v>2.7669243577186702</v>
      </c>
      <c r="E50" s="1">
        <v>7.9935037978074797E-4</v>
      </c>
      <c r="F50" s="1">
        <v>4.6096959799592999E-4</v>
      </c>
    </row>
    <row r="51" spans="1:6" x14ac:dyDescent="0.25">
      <c r="A51" s="1">
        <v>5</v>
      </c>
      <c r="B51" s="1">
        <v>4.8332440135054604</v>
      </c>
      <c r="C51" s="1">
        <v>2.7889073704376601</v>
      </c>
      <c r="E51" s="1">
        <v>8.05218452650012E-4</v>
      </c>
      <c r="F51" s="1">
        <v>4.64631967914913E-4</v>
      </c>
    </row>
    <row r="52" spans="1:6" x14ac:dyDescent="0.25">
      <c r="A52" s="1">
        <v>5.125</v>
      </c>
      <c r="B52" s="1">
        <v>4.8679982803100303</v>
      </c>
      <c r="C52" s="1">
        <v>3.1406745908987399</v>
      </c>
      <c r="E52" s="1">
        <v>8.1100851349965198E-4</v>
      </c>
      <c r="F52" s="1">
        <v>5.2323638684372996E-4</v>
      </c>
    </row>
    <row r="53" spans="1:6" x14ac:dyDescent="0.25">
      <c r="A53" s="1">
        <v>5.25</v>
      </c>
      <c r="B53" s="1">
        <v>4.8056641700289404</v>
      </c>
      <c r="C53" s="1">
        <v>3.1571103536848599</v>
      </c>
      <c r="E53" s="1">
        <v>8.0062365072682299E-4</v>
      </c>
      <c r="F53" s="1">
        <v>5.2597458492389796E-4</v>
      </c>
    </row>
    <row r="54" spans="1:6" x14ac:dyDescent="0.25">
      <c r="A54" s="1">
        <v>5.375</v>
      </c>
      <c r="B54" s="1">
        <v>4.7880310583509296</v>
      </c>
      <c r="C54" s="1">
        <v>3.1169825678377299</v>
      </c>
      <c r="E54" s="1">
        <v>7.9768597432126399E-4</v>
      </c>
      <c r="F54" s="1">
        <v>5.1928929580176604E-4</v>
      </c>
    </row>
    <row r="55" spans="1:6" x14ac:dyDescent="0.25">
      <c r="A55" s="1">
        <v>5.5</v>
      </c>
      <c r="B55" s="1">
        <v>4.7243790650179101</v>
      </c>
      <c r="C55" s="1">
        <v>2.98971731115022</v>
      </c>
      <c r="E55" s="1">
        <v>7.8708155223198499E-4</v>
      </c>
      <c r="F55" s="1">
        <v>4.98086904037627E-4</v>
      </c>
    </row>
    <row r="56" spans="1:6" x14ac:dyDescent="0.25">
      <c r="A56" s="1">
        <v>5.625</v>
      </c>
      <c r="B56" s="1">
        <v>4.6721480520387697</v>
      </c>
      <c r="C56" s="1">
        <v>2.8498837626936799</v>
      </c>
      <c r="E56" s="1">
        <v>7.7837986546966105E-4</v>
      </c>
      <c r="F56" s="1">
        <v>4.7479063486476699E-4</v>
      </c>
    </row>
    <row r="57" spans="1:6" x14ac:dyDescent="0.25">
      <c r="A57" s="1">
        <v>5.75</v>
      </c>
      <c r="B57" s="1">
        <v>4.6411012507391698</v>
      </c>
      <c r="C57" s="1">
        <v>2.9344195787099201</v>
      </c>
      <c r="E57" s="1">
        <v>7.7320746837314597E-4</v>
      </c>
      <c r="F57" s="1">
        <v>4.8887430181307305E-4</v>
      </c>
    </row>
    <row r="58" spans="1:6" x14ac:dyDescent="0.25">
      <c r="A58" s="1">
        <v>5.875</v>
      </c>
      <c r="B58" s="1">
        <v>4.6437276981839997</v>
      </c>
      <c r="C58" s="1">
        <v>2.78993100940842</v>
      </c>
      <c r="E58" s="1">
        <v>7.7364503451745497E-4</v>
      </c>
      <c r="F58" s="1">
        <v>4.6480250616744297E-4</v>
      </c>
    </row>
    <row r="59" spans="1:6" x14ac:dyDescent="0.25">
      <c r="A59" s="1">
        <v>6</v>
      </c>
      <c r="B59" s="1">
        <v>4.7525894986580397</v>
      </c>
      <c r="C59" s="1">
        <v>2.6825780887572201</v>
      </c>
      <c r="E59" s="1">
        <v>7.9178141047642995E-4</v>
      </c>
      <c r="F59" s="1">
        <v>4.4691750958695398E-4</v>
      </c>
    </row>
    <row r="60" spans="1:6" x14ac:dyDescent="0.25">
      <c r="A60" s="1">
        <v>6.125</v>
      </c>
      <c r="B60" s="1">
        <v>4.7782936145986996</v>
      </c>
      <c r="C60" s="1">
        <v>2.7358958377541498</v>
      </c>
      <c r="E60" s="1">
        <v>7.9606371619214699E-4</v>
      </c>
      <c r="F60" s="1">
        <v>4.5580024656984101E-4</v>
      </c>
    </row>
    <row r="61" spans="1:6" x14ac:dyDescent="0.25">
      <c r="A61" s="1">
        <v>6.25</v>
      </c>
      <c r="B61" s="1">
        <v>4.7485548351458604</v>
      </c>
      <c r="C61" s="1">
        <v>2.6506467425373801</v>
      </c>
      <c r="E61" s="1">
        <v>7.9110923553530005E-4</v>
      </c>
      <c r="F61" s="1">
        <v>4.4159774730672698E-4</v>
      </c>
    </row>
    <row r="62" spans="1:6" x14ac:dyDescent="0.25">
      <c r="A62" s="1">
        <v>6.375</v>
      </c>
      <c r="B62" s="1">
        <v>4.6671257465783</v>
      </c>
      <c r="C62" s="1">
        <v>2.9333112882758701</v>
      </c>
      <c r="E62" s="1">
        <v>7.7754314937994505E-4</v>
      </c>
      <c r="F62" s="1">
        <v>4.8868966062676005E-4</v>
      </c>
    </row>
    <row r="63" spans="1:6" x14ac:dyDescent="0.25">
      <c r="A63" s="1">
        <v>6.5</v>
      </c>
      <c r="B63" s="1">
        <v>4.6634630971664004</v>
      </c>
      <c r="C63" s="1">
        <v>3.06126573991753</v>
      </c>
      <c r="E63" s="1">
        <v>7.7693295198792104E-4</v>
      </c>
      <c r="F63" s="1">
        <v>5.1000687227025995E-4</v>
      </c>
    </row>
    <row r="64" spans="1:6" x14ac:dyDescent="0.25">
      <c r="A64" s="1">
        <v>6.625</v>
      </c>
      <c r="B64" s="1">
        <v>4.7033418823299096</v>
      </c>
      <c r="C64" s="1">
        <v>2.7814001841735498</v>
      </c>
      <c r="E64" s="1">
        <v>7.8357675759616399E-4</v>
      </c>
      <c r="F64" s="1">
        <v>4.6338127068331302E-4</v>
      </c>
    </row>
    <row r="65" spans="1:6" x14ac:dyDescent="0.25">
      <c r="A65" s="1">
        <v>6.75</v>
      </c>
      <c r="B65" s="1">
        <v>4.7695851674460403</v>
      </c>
      <c r="C65" s="1">
        <v>2.6375586659786099</v>
      </c>
      <c r="E65" s="1">
        <v>7.9461288889650999E-4</v>
      </c>
      <c r="F65" s="1">
        <v>4.3941727375203699E-4</v>
      </c>
    </row>
    <row r="66" spans="1:6" x14ac:dyDescent="0.25">
      <c r="A66" s="1">
        <v>6.875</v>
      </c>
      <c r="B66" s="1">
        <v>4.8411063779432801</v>
      </c>
      <c r="C66" s="1">
        <v>2.8410836125832</v>
      </c>
      <c r="E66" s="1">
        <v>8.0652832256535001E-4</v>
      </c>
      <c r="F66" s="1">
        <v>4.7332452985636002E-4</v>
      </c>
    </row>
    <row r="67" spans="1:6" x14ac:dyDescent="0.25">
      <c r="A67" s="1">
        <v>7</v>
      </c>
      <c r="B67" s="1">
        <v>4.9097150690031404</v>
      </c>
      <c r="C67" s="1">
        <v>3.1839289534414199</v>
      </c>
      <c r="E67" s="1">
        <v>8.1795853049592402E-4</v>
      </c>
      <c r="F67" s="1">
        <v>5.3044256364334001E-4</v>
      </c>
    </row>
    <row r="68" spans="1:6" x14ac:dyDescent="0.25">
      <c r="A68" s="1">
        <v>7.125</v>
      </c>
      <c r="B68" s="1">
        <v>4.8506123699276804</v>
      </c>
      <c r="C68" s="1">
        <v>3.2871948135937301</v>
      </c>
      <c r="E68" s="1">
        <v>8.0811202082995196E-4</v>
      </c>
      <c r="F68" s="1">
        <v>5.4764665594471602E-4</v>
      </c>
    </row>
    <row r="69" spans="1:6" x14ac:dyDescent="0.25">
      <c r="A69" s="1">
        <v>7.25</v>
      </c>
      <c r="B69" s="1">
        <v>4.8287866402040702</v>
      </c>
      <c r="C69" s="1">
        <v>2.8349941166256198</v>
      </c>
      <c r="E69" s="1">
        <v>8.04475854257999E-4</v>
      </c>
      <c r="F69" s="1">
        <v>4.7231001982982797E-4</v>
      </c>
    </row>
    <row r="70" spans="1:6" x14ac:dyDescent="0.25">
      <c r="A70" s="1">
        <v>7.375</v>
      </c>
      <c r="B70" s="1">
        <v>4.8641270381762904</v>
      </c>
      <c r="C70" s="1">
        <v>2.7552759752267599</v>
      </c>
      <c r="E70" s="1">
        <v>8.10363564560171E-4</v>
      </c>
      <c r="F70" s="1">
        <v>4.5902897747277801E-4</v>
      </c>
    </row>
    <row r="71" spans="1:6" x14ac:dyDescent="0.25">
      <c r="A71" s="1">
        <v>7.5</v>
      </c>
      <c r="B71" s="1">
        <v>4.92129941526116</v>
      </c>
      <c r="C71" s="1">
        <v>2.9469093899163599</v>
      </c>
      <c r="E71" s="1">
        <v>8.1988848258251004E-4</v>
      </c>
      <c r="F71" s="1">
        <v>4.9095510436006503E-4</v>
      </c>
    </row>
    <row r="72" spans="1:6" x14ac:dyDescent="0.25">
      <c r="A72" s="1">
        <v>7.625</v>
      </c>
      <c r="B72" s="1">
        <v>4.8033495022598496</v>
      </c>
      <c r="C72" s="1">
        <v>3.0062332921724502</v>
      </c>
      <c r="E72" s="1">
        <v>8.0023802707649197E-4</v>
      </c>
      <c r="F72" s="1">
        <v>5.0083846647593002E-4</v>
      </c>
    </row>
    <row r="73" spans="1:6" x14ac:dyDescent="0.25">
      <c r="A73" s="1">
        <v>7.75</v>
      </c>
      <c r="B73" s="1">
        <v>4.8327076171901302</v>
      </c>
      <c r="C73" s="1">
        <v>2.8339206955285601</v>
      </c>
      <c r="E73" s="1">
        <v>8.0512908902387705E-4</v>
      </c>
      <c r="F73" s="1">
        <v>4.7213118787505702E-4</v>
      </c>
    </row>
    <row r="74" spans="1:6" x14ac:dyDescent="0.25">
      <c r="A74" s="1">
        <v>7.875</v>
      </c>
      <c r="B74" s="1">
        <v>4.5745281720367199</v>
      </c>
      <c r="C74" s="1">
        <v>3.0190922040652599</v>
      </c>
      <c r="E74" s="1">
        <v>7.6211639346131905E-4</v>
      </c>
      <c r="F74" s="1">
        <v>5.0298076119727197E-4</v>
      </c>
    </row>
    <row r="75" spans="1:6" x14ac:dyDescent="0.25">
      <c r="A75" s="1">
        <v>8</v>
      </c>
      <c r="B75" s="1">
        <v>4.6174065367940402</v>
      </c>
      <c r="C75" s="1">
        <v>3.2932640295592202</v>
      </c>
      <c r="E75" s="1">
        <v>7.6925992902988904E-4</v>
      </c>
      <c r="F75" s="1">
        <v>5.4865778732456701E-4</v>
      </c>
    </row>
    <row r="76" spans="1:6" x14ac:dyDescent="0.25">
      <c r="A76" s="1">
        <v>8.125</v>
      </c>
      <c r="B76" s="1">
        <v>4.5328037721552796</v>
      </c>
      <c r="C76" s="1">
        <v>3.3010213539492801</v>
      </c>
      <c r="E76" s="1">
        <v>7.5516510844107103E-4</v>
      </c>
      <c r="F76" s="1">
        <v>5.4995015756794904E-4</v>
      </c>
    </row>
    <row r="77" spans="1:6" x14ac:dyDescent="0.25">
      <c r="A77" s="1">
        <v>8.25</v>
      </c>
      <c r="B77" s="1">
        <v>4.4063505763451296</v>
      </c>
      <c r="C77" s="1">
        <v>3.1060985088191702</v>
      </c>
      <c r="E77" s="1">
        <v>7.3409800601910099E-4</v>
      </c>
      <c r="F77" s="1">
        <v>5.1747601156927397E-4</v>
      </c>
    </row>
    <row r="78" spans="1:6" x14ac:dyDescent="0.25">
      <c r="A78" s="1">
        <v>8.375</v>
      </c>
      <c r="B78" s="1">
        <v>4.3524620942549603</v>
      </c>
      <c r="C78" s="1">
        <v>2.9474736891362201</v>
      </c>
      <c r="E78" s="1">
        <v>7.2512018490287599E-4</v>
      </c>
      <c r="F78" s="1">
        <v>4.91049116610094E-4</v>
      </c>
    </row>
    <row r="79" spans="1:6" x14ac:dyDescent="0.25">
      <c r="A79" s="1">
        <v>8.5</v>
      </c>
      <c r="B79" s="1">
        <v>4.2682812775235304</v>
      </c>
      <c r="C79" s="1">
        <v>2.8815489340177298</v>
      </c>
      <c r="E79" s="1">
        <v>7.1109566083542004E-4</v>
      </c>
      <c r="F79" s="1">
        <v>4.80066052407353E-4</v>
      </c>
    </row>
    <row r="80" spans="1:6" x14ac:dyDescent="0.25">
      <c r="A80" s="1">
        <v>8.625</v>
      </c>
      <c r="B80" s="1">
        <v>4.1713323142486303</v>
      </c>
      <c r="C80" s="1">
        <v>2.8113584107993601</v>
      </c>
      <c r="E80" s="1">
        <v>6.9494396355382099E-4</v>
      </c>
      <c r="F80" s="1">
        <v>4.6837231123917299E-4</v>
      </c>
    </row>
    <row r="81" spans="1:6" x14ac:dyDescent="0.25">
      <c r="A81" s="1">
        <v>8.75</v>
      </c>
      <c r="B81" s="1">
        <v>4.09612421291083</v>
      </c>
      <c r="C81" s="1">
        <v>2.75167601910807</v>
      </c>
      <c r="E81" s="1">
        <v>6.8241429387094397E-4</v>
      </c>
      <c r="F81" s="1">
        <v>4.5842922478340402E-4</v>
      </c>
    </row>
    <row r="82" spans="1:6" x14ac:dyDescent="0.25">
      <c r="A82" s="1">
        <v>8.875</v>
      </c>
      <c r="B82" s="1">
        <v>4.0907165865413901</v>
      </c>
      <c r="C82" s="1">
        <v>2.64699807743302</v>
      </c>
      <c r="E82" s="1">
        <v>6.8151338331779701E-4</v>
      </c>
      <c r="F82" s="1">
        <v>4.4098987970034098E-4</v>
      </c>
    </row>
    <row r="83" spans="1:6" x14ac:dyDescent="0.25">
      <c r="A83" s="1">
        <v>9</v>
      </c>
      <c r="B83" s="1">
        <v>4.0985603391475403</v>
      </c>
      <c r="C83" s="1">
        <v>2.5452465739468302</v>
      </c>
      <c r="E83" s="1">
        <v>6.8282015250198001E-4</v>
      </c>
      <c r="F83" s="1">
        <v>4.2403807921954201E-4</v>
      </c>
    </row>
    <row r="84" spans="1:6" x14ac:dyDescent="0.25">
      <c r="A84" s="1">
        <v>9.125</v>
      </c>
      <c r="B84" s="1">
        <v>4.0951042431857703</v>
      </c>
      <c r="C84" s="1">
        <v>2.5223989546298902</v>
      </c>
      <c r="E84" s="1">
        <v>6.8224436691475003E-4</v>
      </c>
      <c r="F84" s="1">
        <v>4.2023166584133999E-4</v>
      </c>
    </row>
    <row r="85" spans="1:6" x14ac:dyDescent="0.25">
      <c r="A85" s="1">
        <v>9.25</v>
      </c>
      <c r="B85" s="1">
        <v>4.0836174658229503</v>
      </c>
      <c r="C85" s="1">
        <v>2.5170908435766899</v>
      </c>
      <c r="E85" s="1">
        <v>6.8033066980610504E-4</v>
      </c>
      <c r="F85" s="1">
        <v>4.1934733453987598E-4</v>
      </c>
    </row>
    <row r="86" spans="1:6" x14ac:dyDescent="0.25">
      <c r="A86" s="1">
        <v>9.375</v>
      </c>
      <c r="B86" s="1">
        <v>4.0304913172814203</v>
      </c>
      <c r="C86" s="1">
        <v>2.4840043759465402</v>
      </c>
      <c r="E86" s="1">
        <v>6.7147985345908595E-4</v>
      </c>
      <c r="F86" s="1">
        <v>4.1383512903269299E-4</v>
      </c>
    </row>
    <row r="87" spans="1:6" x14ac:dyDescent="0.25">
      <c r="A87" s="1">
        <v>9.5</v>
      </c>
      <c r="B87" s="1">
        <v>3.9544815636153601</v>
      </c>
      <c r="C87" s="1">
        <v>2.5363100733618502</v>
      </c>
      <c r="E87" s="1">
        <v>6.5881662849831904E-4</v>
      </c>
      <c r="F87" s="1">
        <v>4.2254925822208503E-4</v>
      </c>
    </row>
    <row r="88" spans="1:6" x14ac:dyDescent="0.25">
      <c r="A88" s="1">
        <v>9.625</v>
      </c>
      <c r="B88" s="1">
        <v>3.9446299150156499</v>
      </c>
      <c r="C88" s="1">
        <v>2.5400514526586999</v>
      </c>
      <c r="E88" s="1">
        <v>6.5717534384160804E-4</v>
      </c>
      <c r="F88" s="1">
        <v>4.23172572012939E-4</v>
      </c>
    </row>
    <row r="89" spans="1:6" x14ac:dyDescent="0.25">
      <c r="A89" s="1">
        <v>9.75</v>
      </c>
      <c r="B89" s="1">
        <v>3.9531094379703702</v>
      </c>
      <c r="C89" s="1">
        <v>2.4780666908649298</v>
      </c>
      <c r="E89" s="1">
        <v>6.5858803236586497E-4</v>
      </c>
      <c r="F89" s="1">
        <v>4.1284591069809702E-4</v>
      </c>
    </row>
    <row r="90" spans="1:6" x14ac:dyDescent="0.25">
      <c r="A90" s="1">
        <v>9.875</v>
      </c>
      <c r="B90" s="1">
        <v>4.0624395274872098</v>
      </c>
      <c r="C90" s="1">
        <v>2.3593403778343101</v>
      </c>
      <c r="E90" s="1">
        <v>6.7680242527936901E-4</v>
      </c>
      <c r="F90" s="1">
        <v>3.9306610694719602E-4</v>
      </c>
    </row>
    <row r="91" spans="1:6" x14ac:dyDescent="0.25">
      <c r="A91" s="1">
        <v>10</v>
      </c>
      <c r="B91" s="1">
        <v>4.0461984731524998</v>
      </c>
      <c r="C91" s="1">
        <v>2.2372501557433901</v>
      </c>
      <c r="E91" s="1">
        <v>6.74096665627207E-4</v>
      </c>
      <c r="F91" s="1">
        <v>3.7272587594684898E-4</v>
      </c>
    </row>
    <row r="92" spans="1:6" x14ac:dyDescent="0.25">
      <c r="A92" s="1">
        <v>10.125</v>
      </c>
      <c r="B92" s="1">
        <v>4.0240077245414199</v>
      </c>
      <c r="C92" s="1">
        <v>2.0603045593758198</v>
      </c>
      <c r="E92" s="1">
        <v>6.7039968690860196E-4</v>
      </c>
      <c r="F92" s="1">
        <v>3.4324673959201102E-4</v>
      </c>
    </row>
    <row r="93" spans="1:6" x14ac:dyDescent="0.25">
      <c r="A93" s="1">
        <v>10.25</v>
      </c>
      <c r="B93" s="1">
        <v>4.0082289053344704</v>
      </c>
      <c r="C93" s="1">
        <v>2.0588668652109399</v>
      </c>
      <c r="E93" s="1">
        <v>6.6777093562872297E-4</v>
      </c>
      <c r="F93" s="1">
        <v>3.4300721974414198E-4</v>
      </c>
    </row>
    <row r="94" spans="1:6" x14ac:dyDescent="0.25">
      <c r="A94" s="1">
        <v>10.375</v>
      </c>
      <c r="B94" s="1">
        <v>3.89429376865403</v>
      </c>
      <c r="C94" s="1">
        <v>1.9208727733241</v>
      </c>
      <c r="E94" s="1">
        <v>6.4878934185776203E-4</v>
      </c>
      <c r="F94" s="1">
        <v>3.2001740403579399E-4</v>
      </c>
    </row>
    <row r="95" spans="1:6" x14ac:dyDescent="0.25">
      <c r="A95" s="1">
        <v>10.5</v>
      </c>
      <c r="B95" s="1">
        <v>3.84718163396666</v>
      </c>
      <c r="C95" s="1">
        <v>1.8163448009997001</v>
      </c>
      <c r="E95" s="1">
        <v>6.40940460218846E-4</v>
      </c>
      <c r="F95" s="1">
        <v>3.0260304384655001E-4</v>
      </c>
    </row>
    <row r="96" spans="1:6" x14ac:dyDescent="0.25">
      <c r="A96" s="1">
        <v>10.625</v>
      </c>
      <c r="B96" s="1">
        <v>3.7811254489043198</v>
      </c>
      <c r="C96" s="1">
        <v>1.82115069071935</v>
      </c>
      <c r="E96" s="1">
        <v>6.2993549978746302E-4</v>
      </c>
      <c r="F96" s="1">
        <v>3.0340370507384398E-4</v>
      </c>
    </row>
    <row r="97" spans="1:6" x14ac:dyDescent="0.25">
      <c r="A97" s="1">
        <v>10.75</v>
      </c>
      <c r="B97" s="1">
        <v>3.7401704044266002</v>
      </c>
      <c r="C97" s="1">
        <v>1.8379090932070701</v>
      </c>
      <c r="E97" s="1">
        <v>6.2311238937747199E-4</v>
      </c>
      <c r="F97" s="1">
        <v>3.06195654928298E-4</v>
      </c>
    </row>
    <row r="98" spans="1:6" x14ac:dyDescent="0.25">
      <c r="A98" s="1">
        <v>10.875</v>
      </c>
      <c r="B98" s="1">
        <v>3.6796891366509001</v>
      </c>
      <c r="C98" s="1">
        <v>1.7728646643947601</v>
      </c>
      <c r="E98" s="1">
        <v>6.13036210166041E-4</v>
      </c>
      <c r="F98" s="1">
        <v>2.9535925308816802E-4</v>
      </c>
    </row>
    <row r="99" spans="1:6" x14ac:dyDescent="0.25">
      <c r="A99" s="1">
        <v>11</v>
      </c>
      <c r="B99" s="1">
        <v>3.6695024707374899</v>
      </c>
      <c r="C99" s="1">
        <v>1.81645892760417</v>
      </c>
      <c r="E99" s="1">
        <v>6.1133911162486703E-4</v>
      </c>
      <c r="F99" s="1">
        <v>3.0262205733885399E-4</v>
      </c>
    </row>
    <row r="100" spans="1:6" x14ac:dyDescent="0.25">
      <c r="A100" s="1">
        <v>11.125</v>
      </c>
      <c r="B100" s="1">
        <v>3.6617985123245198</v>
      </c>
      <c r="C100" s="1">
        <v>1.81119818542154</v>
      </c>
      <c r="E100" s="1">
        <v>6.1005563215326601E-4</v>
      </c>
      <c r="F100" s="1">
        <v>3.0174561769122902E-4</v>
      </c>
    </row>
    <row r="101" spans="1:6" x14ac:dyDescent="0.25">
      <c r="A101" s="1">
        <v>11.25</v>
      </c>
      <c r="B101" s="1">
        <v>3.6920046917352001</v>
      </c>
      <c r="C101" s="1">
        <v>1.87345561283049</v>
      </c>
      <c r="E101" s="1">
        <v>6.1508798164308502E-4</v>
      </c>
      <c r="F101" s="1">
        <v>3.1211770509756101E-4</v>
      </c>
    </row>
    <row r="102" spans="1:6" x14ac:dyDescent="0.25">
      <c r="A102" s="1">
        <v>11.375</v>
      </c>
      <c r="B102" s="1">
        <v>3.7199000919835399</v>
      </c>
      <c r="C102" s="1">
        <v>1.8948936386465201</v>
      </c>
      <c r="E102" s="1">
        <v>6.1973535532445796E-4</v>
      </c>
      <c r="F102" s="1">
        <v>3.1568928019850998E-4</v>
      </c>
    </row>
    <row r="103" spans="1:6" x14ac:dyDescent="0.25">
      <c r="A103" s="1">
        <v>11.5</v>
      </c>
      <c r="B103" s="1">
        <v>3.7403561751190901</v>
      </c>
      <c r="C103" s="1">
        <v>1.85540769017254</v>
      </c>
      <c r="E103" s="1">
        <v>6.2314333877484199E-4</v>
      </c>
      <c r="F103" s="1">
        <v>3.09110921182746E-4</v>
      </c>
    </row>
    <row r="104" spans="1:6" x14ac:dyDescent="0.25">
      <c r="A104" s="1">
        <v>11.625</v>
      </c>
      <c r="B104" s="1">
        <v>3.78676525251855</v>
      </c>
      <c r="C104" s="1">
        <v>1.90754338826986</v>
      </c>
      <c r="E104" s="1">
        <v>6.3087509106959298E-4</v>
      </c>
      <c r="F104" s="1">
        <v>3.1779672848575898E-4</v>
      </c>
    </row>
    <row r="105" spans="1:6" x14ac:dyDescent="0.25">
      <c r="A105" s="1">
        <v>11.75</v>
      </c>
      <c r="B105" s="1">
        <v>3.7447515329258199</v>
      </c>
      <c r="C105" s="1">
        <v>1.89444502852338</v>
      </c>
      <c r="E105" s="1">
        <v>6.23875605385444E-4</v>
      </c>
      <c r="F105" s="1">
        <v>3.1561454175199502E-4</v>
      </c>
    </row>
    <row r="106" spans="1:6" x14ac:dyDescent="0.25">
      <c r="A106" s="1">
        <v>11.875</v>
      </c>
      <c r="B106" s="1">
        <v>3.7231234329512</v>
      </c>
      <c r="C106" s="1">
        <v>1.7974112419727799</v>
      </c>
      <c r="E106" s="1">
        <v>6.2027236392967204E-4</v>
      </c>
      <c r="F106" s="1">
        <v>2.9944871291266598E-4</v>
      </c>
    </row>
    <row r="107" spans="1:6" x14ac:dyDescent="0.25">
      <c r="A107" s="1">
        <v>12</v>
      </c>
      <c r="B107" s="1">
        <v>3.7239744350791599</v>
      </c>
      <c r="C107" s="1">
        <v>1.8113410863427</v>
      </c>
      <c r="E107" s="1">
        <v>6.2041414088418899E-4</v>
      </c>
      <c r="F107" s="1">
        <v>3.0176942498469302E-4</v>
      </c>
    </row>
    <row r="108" spans="1:6" x14ac:dyDescent="0.25">
      <c r="A108" s="1">
        <v>12.125</v>
      </c>
      <c r="B108" s="1">
        <v>3.7442733390540401</v>
      </c>
      <c r="C108" s="1">
        <v>1.8231563123683201</v>
      </c>
      <c r="E108" s="1">
        <v>6.2379593828640605E-4</v>
      </c>
      <c r="F108" s="1">
        <v>3.0373784164056198E-4</v>
      </c>
    </row>
    <row r="109" spans="1:6" x14ac:dyDescent="0.25">
      <c r="A109" s="1">
        <v>12.25</v>
      </c>
      <c r="B109" s="1">
        <v>3.72659947180435</v>
      </c>
      <c r="C109" s="1">
        <v>1.8564852404838701</v>
      </c>
      <c r="E109" s="1">
        <v>6.2085147200260395E-4</v>
      </c>
      <c r="F109" s="1">
        <v>3.0929044106461299E-4</v>
      </c>
    </row>
    <row r="110" spans="1:6" x14ac:dyDescent="0.25">
      <c r="A110" s="1">
        <v>12.375</v>
      </c>
      <c r="B110" s="1">
        <v>3.7130401752590299</v>
      </c>
      <c r="C110" s="1">
        <v>1.85404515379007</v>
      </c>
      <c r="E110" s="1">
        <v>6.1859249319815501E-4</v>
      </c>
      <c r="F110" s="1">
        <v>3.0888392262142601E-4</v>
      </c>
    </row>
    <row r="111" spans="1:6" x14ac:dyDescent="0.25">
      <c r="A111" s="1">
        <v>12.5</v>
      </c>
      <c r="B111" s="1">
        <v>3.66766778502934</v>
      </c>
      <c r="C111" s="1">
        <v>1.8476637669373399</v>
      </c>
      <c r="E111" s="1">
        <v>6.1103345298588901E-4</v>
      </c>
      <c r="F111" s="1">
        <v>3.0782078357176101E-4</v>
      </c>
    </row>
    <row r="112" spans="1:6" x14ac:dyDescent="0.25">
      <c r="A112" s="1">
        <v>12.625</v>
      </c>
      <c r="B112" s="1">
        <v>3.6790940427706</v>
      </c>
      <c r="C112" s="1">
        <v>1.8086751723461501</v>
      </c>
      <c r="E112" s="1">
        <v>6.1293706752558303E-4</v>
      </c>
      <c r="F112" s="1">
        <v>3.0132528371286903E-4</v>
      </c>
    </row>
    <row r="113" spans="1:6" x14ac:dyDescent="0.25">
      <c r="A113" s="1">
        <v>12.75</v>
      </c>
      <c r="B113" s="1">
        <v>3.7002910710610899</v>
      </c>
      <c r="C113" s="1">
        <v>1.79652770912895</v>
      </c>
      <c r="E113" s="1">
        <v>6.16468492438779E-4</v>
      </c>
      <c r="F113" s="1">
        <v>2.99301516340883E-4</v>
      </c>
    </row>
    <row r="114" spans="1:6" x14ac:dyDescent="0.25">
      <c r="A114" s="1">
        <v>12.875</v>
      </c>
      <c r="B114" s="1">
        <v>3.7110558658083899</v>
      </c>
      <c r="C114" s="1">
        <v>1.75467377662117</v>
      </c>
      <c r="E114" s="1">
        <v>6.1826190724367802E-4</v>
      </c>
      <c r="F114" s="1">
        <v>2.9232865118508698E-4</v>
      </c>
    </row>
    <row r="115" spans="1:6" x14ac:dyDescent="0.25">
      <c r="A115" s="1">
        <v>13</v>
      </c>
      <c r="B115" s="1">
        <v>3.6941790284476901</v>
      </c>
      <c r="C115" s="1">
        <v>1.7672046670199</v>
      </c>
      <c r="E115" s="1">
        <v>6.1545022613938697E-4</v>
      </c>
      <c r="F115" s="1">
        <v>2.9441629752551598E-4</v>
      </c>
    </row>
    <row r="116" spans="1:6" x14ac:dyDescent="0.25">
      <c r="A116" s="1">
        <v>13.125</v>
      </c>
      <c r="B116" s="1">
        <v>3.6877600798327199</v>
      </c>
      <c r="C116" s="1">
        <v>1.7560342116496499</v>
      </c>
      <c r="E116" s="1">
        <v>6.1438082930013104E-4</v>
      </c>
      <c r="F116" s="1">
        <v>2.9255529966083099E-4</v>
      </c>
    </row>
    <row r="117" spans="1:6" x14ac:dyDescent="0.25">
      <c r="A117" s="1">
        <v>13.25</v>
      </c>
      <c r="B117" s="1">
        <v>3.6881313148463599</v>
      </c>
      <c r="C117" s="1">
        <v>1.7370074221920599</v>
      </c>
      <c r="E117" s="1">
        <v>6.1444267705340605E-4</v>
      </c>
      <c r="F117" s="1">
        <v>2.8938543653719698E-4</v>
      </c>
    </row>
    <row r="118" spans="1:6" x14ac:dyDescent="0.25">
      <c r="A118" s="1">
        <v>13.375</v>
      </c>
      <c r="B118" s="1">
        <v>3.7551950254059099</v>
      </c>
      <c r="C118" s="1">
        <v>1.6583457355568001</v>
      </c>
      <c r="E118" s="1">
        <v>6.2561549123262602E-4</v>
      </c>
      <c r="F118" s="1">
        <v>2.7628039954376402E-4</v>
      </c>
    </row>
    <row r="119" spans="1:6" x14ac:dyDescent="0.25">
      <c r="A119" s="1">
        <v>13.5</v>
      </c>
      <c r="B119" s="1">
        <v>3.8061275506561398</v>
      </c>
      <c r="C119" s="1">
        <v>1.63553800935555</v>
      </c>
      <c r="E119" s="1">
        <v>6.3410084993931301E-4</v>
      </c>
      <c r="F119" s="1">
        <v>2.7248063235863499E-4</v>
      </c>
    </row>
    <row r="120" spans="1:6" x14ac:dyDescent="0.25">
      <c r="A120" s="1">
        <v>13.625</v>
      </c>
      <c r="B120" s="1">
        <v>3.7646263709777101</v>
      </c>
      <c r="C120" s="1">
        <v>1.68359926917299</v>
      </c>
      <c r="E120" s="1">
        <v>6.2718675340488596E-4</v>
      </c>
      <c r="F120" s="1">
        <v>2.8048763824422001E-4</v>
      </c>
    </row>
    <row r="121" spans="1:6" x14ac:dyDescent="0.25">
      <c r="A121" s="1">
        <v>13.75</v>
      </c>
      <c r="B121" s="1">
        <v>3.6301709838109302</v>
      </c>
      <c r="C121" s="1">
        <v>1.7534776957384799</v>
      </c>
      <c r="E121" s="1">
        <v>6.0478648590290196E-4</v>
      </c>
      <c r="F121" s="1">
        <v>2.92129384110032E-4</v>
      </c>
    </row>
    <row r="122" spans="1:6" x14ac:dyDescent="0.25">
      <c r="A122" s="1">
        <v>13.875</v>
      </c>
      <c r="B122" s="1">
        <v>3.6007660311735399</v>
      </c>
      <c r="C122" s="1">
        <v>1.8545036373721899</v>
      </c>
      <c r="E122" s="1">
        <v>5.9988762079351405E-4</v>
      </c>
      <c r="F122" s="1">
        <v>3.0896030598620702E-4</v>
      </c>
    </row>
    <row r="123" spans="1:6" x14ac:dyDescent="0.25">
      <c r="A123" s="1">
        <v>14</v>
      </c>
      <c r="B123" s="1">
        <v>3.5928514834007999</v>
      </c>
      <c r="C123" s="1">
        <v>1.9533860239731</v>
      </c>
      <c r="E123" s="1">
        <v>5.9856905713457395E-4</v>
      </c>
      <c r="F123" s="1">
        <v>3.2543411159391899E-4</v>
      </c>
    </row>
    <row r="124" spans="1:6" x14ac:dyDescent="0.25">
      <c r="A124" s="1">
        <v>14.125</v>
      </c>
      <c r="B124" s="1">
        <v>3.5071338889581201</v>
      </c>
      <c r="C124" s="1">
        <v>1.9907641319303599</v>
      </c>
      <c r="E124" s="1">
        <v>5.8428850590042396E-4</v>
      </c>
      <c r="F124" s="1">
        <v>3.3166130437959799E-4</v>
      </c>
    </row>
    <row r="125" spans="1:6" x14ac:dyDescent="0.25">
      <c r="A125" s="1">
        <v>14.25</v>
      </c>
      <c r="B125" s="1">
        <v>3.2761865003739801</v>
      </c>
      <c r="C125" s="1">
        <v>1.9299684068587</v>
      </c>
      <c r="E125" s="1">
        <v>5.4581267096230602E-4</v>
      </c>
      <c r="F125" s="1">
        <v>3.2153273658266002E-4</v>
      </c>
    </row>
    <row r="126" spans="1:6" x14ac:dyDescent="0.25">
      <c r="A126" s="1">
        <v>14.375</v>
      </c>
      <c r="B126" s="1">
        <v>3.2751218689215298</v>
      </c>
      <c r="C126" s="1">
        <v>2.0042748920619999</v>
      </c>
      <c r="E126" s="1">
        <v>5.4563530336232597E-4</v>
      </c>
      <c r="F126" s="1">
        <v>3.3391219701752898E-4</v>
      </c>
    </row>
    <row r="127" spans="1:6" x14ac:dyDescent="0.25">
      <c r="A127" s="1">
        <v>14.5</v>
      </c>
      <c r="B127" s="1">
        <v>3.2502564315036899</v>
      </c>
      <c r="C127" s="1">
        <v>2.0754268505050599</v>
      </c>
      <c r="E127" s="1">
        <v>5.4149272148851701E-4</v>
      </c>
      <c r="F127" s="1">
        <v>3.4576611329414301E-4</v>
      </c>
    </row>
    <row r="128" spans="1:6" x14ac:dyDescent="0.25">
      <c r="A128" s="1">
        <v>14.625</v>
      </c>
      <c r="B128" s="1">
        <v>3.3230453430036602</v>
      </c>
      <c r="C128" s="1">
        <v>1.97762377654743</v>
      </c>
      <c r="E128" s="1">
        <v>5.5361935414441202E-4</v>
      </c>
      <c r="F128" s="1">
        <v>3.2947212117280202E-4</v>
      </c>
    </row>
    <row r="129" spans="1:6" x14ac:dyDescent="0.25">
      <c r="A129" s="1">
        <v>14.75</v>
      </c>
      <c r="B129" s="1">
        <v>3.3587910139753401</v>
      </c>
      <c r="C129" s="1">
        <v>1.9902511776396801</v>
      </c>
      <c r="E129" s="1">
        <v>5.5957458292829197E-4</v>
      </c>
      <c r="F129" s="1">
        <v>3.3157584619477101E-4</v>
      </c>
    </row>
    <row r="130" spans="1:6" x14ac:dyDescent="0.25">
      <c r="A130" s="1">
        <v>14.875</v>
      </c>
      <c r="B130" s="1">
        <v>3.3758167714062801</v>
      </c>
      <c r="C130" s="1">
        <v>2.0927087779525002</v>
      </c>
      <c r="E130" s="1">
        <v>5.6241107411628805E-4</v>
      </c>
      <c r="F130" s="1">
        <v>3.4864528240688701E-4</v>
      </c>
    </row>
    <row r="131" spans="1:6" x14ac:dyDescent="0.25">
      <c r="A131" s="1">
        <v>15</v>
      </c>
      <c r="B131" s="1">
        <v>3.4429639721393599</v>
      </c>
      <c r="C131" s="1">
        <v>2.0853063788383199</v>
      </c>
      <c r="E131" s="1">
        <v>5.7359779775841902E-4</v>
      </c>
      <c r="F131" s="1">
        <v>3.4741204271446398E-4</v>
      </c>
    </row>
    <row r="132" spans="1:6" x14ac:dyDescent="0.25">
      <c r="A132" s="1">
        <v>15.125</v>
      </c>
      <c r="B132" s="1">
        <v>3.4871142306756</v>
      </c>
      <c r="C132" s="1">
        <v>2.0287219177067901</v>
      </c>
      <c r="E132" s="1">
        <v>5.80953230830556E-4</v>
      </c>
      <c r="F132" s="1">
        <v>3.3798507148995101E-4</v>
      </c>
    </row>
    <row r="133" spans="1:6" x14ac:dyDescent="0.25">
      <c r="A133" s="1">
        <v>15.25</v>
      </c>
      <c r="B133" s="1">
        <v>3.4844863551751302</v>
      </c>
      <c r="C133" s="1">
        <v>1.9678082420142899</v>
      </c>
      <c r="E133" s="1">
        <v>5.8051542677217802E-4</v>
      </c>
      <c r="F133" s="1">
        <v>3.2783685311957999E-4</v>
      </c>
    </row>
    <row r="134" spans="1:6" x14ac:dyDescent="0.25">
      <c r="A134" s="1">
        <v>15.375</v>
      </c>
      <c r="B134" s="1">
        <v>3.4764007217084698</v>
      </c>
      <c r="C134" s="1">
        <v>1.926097740049</v>
      </c>
      <c r="E134" s="1">
        <v>5.79168360236632E-4</v>
      </c>
      <c r="F134" s="1">
        <v>3.2088788349216398E-4</v>
      </c>
    </row>
    <row r="135" spans="1:6" x14ac:dyDescent="0.25">
      <c r="A135" s="1">
        <v>15.5</v>
      </c>
      <c r="B135" s="1">
        <v>3.5076857151205201</v>
      </c>
      <c r="C135" s="1">
        <v>1.8818405106854901</v>
      </c>
      <c r="E135" s="1">
        <v>5.8438044013908003E-4</v>
      </c>
      <c r="F135" s="1">
        <v>3.1351462908020197E-4</v>
      </c>
    </row>
    <row r="136" spans="1:6" x14ac:dyDescent="0.25">
      <c r="A136" s="1">
        <v>15.625</v>
      </c>
      <c r="B136" s="1">
        <v>3.5199189011805099</v>
      </c>
      <c r="C136" s="1">
        <v>1.80383655319392</v>
      </c>
      <c r="E136" s="1">
        <v>5.8641848893667295E-4</v>
      </c>
      <c r="F136" s="1">
        <v>3.0051916976210603E-4</v>
      </c>
    </row>
    <row r="137" spans="1:6" x14ac:dyDescent="0.25">
      <c r="A137" s="1">
        <v>15.75</v>
      </c>
      <c r="B137" s="1">
        <v>3.5970519169204098</v>
      </c>
      <c r="C137" s="1">
        <v>1.74689105384142</v>
      </c>
      <c r="E137" s="1">
        <v>5.9926884935894203E-4</v>
      </c>
      <c r="F137" s="1">
        <v>2.9103204956998E-4</v>
      </c>
    </row>
    <row r="138" spans="1:6" x14ac:dyDescent="0.25">
      <c r="A138" s="1">
        <v>15.875</v>
      </c>
      <c r="B138" s="1">
        <v>3.6669437914073102</v>
      </c>
      <c r="C138" s="1">
        <v>1.7744985611445001</v>
      </c>
      <c r="E138" s="1">
        <v>6.10912835648458E-4</v>
      </c>
      <c r="F138" s="1">
        <v>2.9563146028667301E-4</v>
      </c>
    </row>
    <row r="139" spans="1:6" x14ac:dyDescent="0.25">
      <c r="A139" s="1">
        <v>16</v>
      </c>
      <c r="B139" s="1">
        <v>3.68287813822048</v>
      </c>
      <c r="C139" s="1">
        <v>1.7914869412532199</v>
      </c>
      <c r="E139" s="1">
        <v>6.1356749782753297E-4</v>
      </c>
      <c r="F139" s="1">
        <v>2.9846172441278602E-4</v>
      </c>
    </row>
    <row r="140" spans="1:6" x14ac:dyDescent="0.25">
      <c r="A140" s="1">
        <v>16.125</v>
      </c>
      <c r="B140" s="1">
        <v>3.7117893453390201</v>
      </c>
      <c r="C140" s="1">
        <v>1.73233683312271</v>
      </c>
      <c r="E140" s="1">
        <v>6.1838410493348099E-4</v>
      </c>
      <c r="F140" s="1">
        <v>2.88607316398244E-4</v>
      </c>
    </row>
    <row r="141" spans="1:6" x14ac:dyDescent="0.25">
      <c r="A141" s="1">
        <v>16.25</v>
      </c>
      <c r="B141" s="1">
        <v>3.6703231337947999</v>
      </c>
      <c r="C141" s="1">
        <v>1.6964251973109601</v>
      </c>
      <c r="E141" s="1">
        <v>6.1147583409021497E-4</v>
      </c>
      <c r="F141" s="1">
        <v>2.8262443787200697E-4</v>
      </c>
    </row>
    <row r="142" spans="1:6" x14ac:dyDescent="0.25">
      <c r="A142" s="1">
        <v>16.375</v>
      </c>
      <c r="B142" s="1">
        <v>3.6970306530891199</v>
      </c>
      <c r="C142" s="1">
        <v>1.6860455603862601</v>
      </c>
      <c r="E142" s="1">
        <v>6.1592530680464801E-4</v>
      </c>
      <c r="F142" s="1">
        <v>2.8089519036035001E-4</v>
      </c>
    </row>
    <row r="143" spans="1:6" x14ac:dyDescent="0.25">
      <c r="A143" s="1">
        <v>16.5</v>
      </c>
      <c r="B143" s="1">
        <v>3.6825856054269601</v>
      </c>
      <c r="C143" s="1">
        <v>1.7435790370359301</v>
      </c>
      <c r="E143" s="1">
        <v>6.1351876186413305E-4</v>
      </c>
      <c r="F143" s="1">
        <v>2.9048026757018701E-4</v>
      </c>
    </row>
    <row r="144" spans="1:6" x14ac:dyDescent="0.25">
      <c r="A144" s="1">
        <v>16.625</v>
      </c>
      <c r="B144" s="1">
        <v>3.6903645399289999</v>
      </c>
      <c r="C144" s="1">
        <v>1.9108912852752999</v>
      </c>
      <c r="E144" s="1">
        <v>6.1481473235217195E-4</v>
      </c>
      <c r="F144" s="1">
        <v>3.1835448812686599E-4</v>
      </c>
    </row>
    <row r="145" spans="1:6" x14ac:dyDescent="0.25">
      <c r="A145" s="1">
        <v>16.75</v>
      </c>
      <c r="B145" s="1">
        <v>3.6292689723215799</v>
      </c>
      <c r="C145" s="1">
        <v>2.0164327614227502</v>
      </c>
      <c r="E145" s="1">
        <v>6.0463621078877595E-4</v>
      </c>
      <c r="F145" s="1">
        <v>3.3593769805303098E-4</v>
      </c>
    </row>
    <row r="146" spans="1:6" x14ac:dyDescent="0.25">
      <c r="A146" s="1">
        <v>16.875</v>
      </c>
      <c r="B146" s="1">
        <v>3.6718270676267299</v>
      </c>
      <c r="C146" s="1">
        <v>2.21208699643485</v>
      </c>
      <c r="E146" s="1">
        <v>6.1172638946661395E-4</v>
      </c>
      <c r="F146" s="1">
        <v>3.6853369360604601E-4</v>
      </c>
    </row>
    <row r="147" spans="1:6" x14ac:dyDescent="0.25">
      <c r="A147" s="1">
        <v>17</v>
      </c>
      <c r="B147" s="1">
        <v>3.6264277612191802</v>
      </c>
      <c r="C147" s="1">
        <v>2.2167757687792098</v>
      </c>
      <c r="E147" s="1">
        <v>6.0416286501911601E-4</v>
      </c>
      <c r="F147" s="1">
        <v>3.6931484307861699E-4</v>
      </c>
    </row>
    <row r="148" spans="1:6" x14ac:dyDescent="0.25">
      <c r="A148" s="1">
        <v>17.125</v>
      </c>
      <c r="B148" s="1">
        <v>3.58875215505658</v>
      </c>
      <c r="C148" s="1">
        <v>2.1582974003354098</v>
      </c>
      <c r="E148" s="1">
        <v>5.97886109032428E-4</v>
      </c>
      <c r="F148" s="1">
        <v>3.5957234689587997E-4</v>
      </c>
    </row>
    <row r="149" spans="1:6" x14ac:dyDescent="0.25">
      <c r="A149" s="1">
        <v>17.25</v>
      </c>
      <c r="B149" s="1">
        <v>3.5155121912551501</v>
      </c>
      <c r="C149" s="1">
        <v>2.1712648283328599</v>
      </c>
      <c r="E149" s="1">
        <v>5.8568433106310895E-4</v>
      </c>
      <c r="F149" s="1">
        <v>3.6173272040025402E-4</v>
      </c>
    </row>
    <row r="150" spans="1:6" x14ac:dyDescent="0.25">
      <c r="A150" s="1">
        <v>17.375</v>
      </c>
      <c r="B150" s="1">
        <v>3.4892401591928399</v>
      </c>
      <c r="C150" s="1">
        <v>2.20829263869074</v>
      </c>
      <c r="E150" s="1">
        <v>5.81307410521528E-4</v>
      </c>
      <c r="F150" s="1">
        <v>3.6790155360587697E-4</v>
      </c>
    </row>
    <row r="151" spans="1:6" x14ac:dyDescent="0.25">
      <c r="A151" s="1">
        <v>17.5</v>
      </c>
      <c r="B151" s="1">
        <v>3.4760577248695301</v>
      </c>
      <c r="C151" s="1">
        <v>2.1128710990632702</v>
      </c>
      <c r="E151" s="1">
        <v>5.7911121696326495E-4</v>
      </c>
      <c r="F151" s="1">
        <v>3.52004325103941E-4</v>
      </c>
    </row>
    <row r="152" spans="1:6" x14ac:dyDescent="0.25">
      <c r="A152" s="1">
        <v>17.625</v>
      </c>
      <c r="B152" s="1">
        <v>3.4911812078670801</v>
      </c>
      <c r="C152" s="1">
        <v>2.3057846573117602</v>
      </c>
      <c r="E152" s="1">
        <v>5.8163078923065595E-4</v>
      </c>
      <c r="F152" s="1">
        <v>3.8414372390813801E-4</v>
      </c>
    </row>
    <row r="153" spans="1:6" x14ac:dyDescent="0.25">
      <c r="A153" s="1">
        <v>17.75</v>
      </c>
      <c r="B153" s="1">
        <v>3.4779636639318201</v>
      </c>
      <c r="C153" s="1">
        <v>2.1163322520344301</v>
      </c>
      <c r="E153" s="1">
        <v>5.79428746411043E-4</v>
      </c>
      <c r="F153" s="1">
        <v>3.5258095318893698E-4</v>
      </c>
    </row>
    <row r="154" spans="1:6" x14ac:dyDescent="0.25">
      <c r="A154" s="1">
        <v>17.875</v>
      </c>
      <c r="B154" s="1">
        <v>3.5116921457819301</v>
      </c>
      <c r="C154" s="1">
        <v>2.0687492135640801</v>
      </c>
      <c r="E154" s="1">
        <v>5.8504791148726999E-4</v>
      </c>
      <c r="F154" s="1">
        <v>3.4465361897977498E-4</v>
      </c>
    </row>
    <row r="155" spans="1:6" x14ac:dyDescent="0.25">
      <c r="A155" s="1">
        <v>18</v>
      </c>
      <c r="B155" s="1">
        <v>3.49359259769437</v>
      </c>
      <c r="C155" s="1">
        <v>2.0298014093619399</v>
      </c>
      <c r="E155" s="1">
        <v>5.8203252677588399E-4</v>
      </c>
      <c r="F155" s="1">
        <v>3.3816491479969998E-4</v>
      </c>
    </row>
    <row r="156" spans="1:6" x14ac:dyDescent="0.25">
      <c r="A156" s="1">
        <v>18.125</v>
      </c>
      <c r="B156" s="1">
        <v>3.4750801458584402</v>
      </c>
      <c r="C156" s="1">
        <v>1.94761921126518</v>
      </c>
      <c r="E156" s="1">
        <v>5.7894835230001601E-4</v>
      </c>
      <c r="F156" s="1">
        <v>3.2447336059677898E-4</v>
      </c>
    </row>
    <row r="157" spans="1:6" x14ac:dyDescent="0.25">
      <c r="A157" s="1">
        <v>18.25</v>
      </c>
      <c r="B157" s="1">
        <v>3.5377720287393002</v>
      </c>
      <c r="C157" s="1">
        <v>1.89300759223395</v>
      </c>
      <c r="E157" s="1">
        <v>5.8939281998796902E-4</v>
      </c>
      <c r="F157" s="1">
        <v>3.1537506486617499E-4</v>
      </c>
    </row>
    <row r="158" spans="1:6" x14ac:dyDescent="0.25">
      <c r="A158" s="1">
        <v>18.375</v>
      </c>
      <c r="B158" s="1">
        <v>3.5566465292453802</v>
      </c>
      <c r="C158" s="1">
        <v>1.96561661695031</v>
      </c>
      <c r="E158" s="1">
        <v>5.9253731177228103E-4</v>
      </c>
      <c r="F158" s="1">
        <v>3.2747172838392102E-4</v>
      </c>
    </row>
    <row r="159" spans="1:6" x14ac:dyDescent="0.25">
      <c r="A159" s="1">
        <v>18.5</v>
      </c>
      <c r="B159" s="1">
        <v>3.55237520588607</v>
      </c>
      <c r="C159" s="1">
        <v>1.9023701509253399</v>
      </c>
      <c r="E159" s="1">
        <v>5.9182570930062098E-4</v>
      </c>
      <c r="F159" s="1">
        <v>3.16934867144161E-4</v>
      </c>
    </row>
    <row r="160" spans="1:6" x14ac:dyDescent="0.25">
      <c r="A160" s="1">
        <v>18.625</v>
      </c>
      <c r="B160" s="1">
        <v>3.5479655152998002</v>
      </c>
      <c r="C160" s="1">
        <v>1.9936357813458601</v>
      </c>
      <c r="E160" s="1">
        <v>5.9109105484894697E-4</v>
      </c>
      <c r="F160" s="1">
        <v>3.3213972117221999E-4</v>
      </c>
    </row>
    <row r="161" spans="1:6" x14ac:dyDescent="0.25">
      <c r="A161" s="1">
        <v>18.75</v>
      </c>
      <c r="B161" s="1">
        <v>3.5180317984080198</v>
      </c>
      <c r="C161" s="1">
        <v>1.9899209308493</v>
      </c>
      <c r="E161" s="1">
        <v>5.8610409761477601E-4</v>
      </c>
      <c r="F161" s="1">
        <v>3.31520827079494E-4</v>
      </c>
    </row>
    <row r="162" spans="1:6" x14ac:dyDescent="0.25">
      <c r="A162" s="1">
        <v>18.875</v>
      </c>
      <c r="B162" s="1">
        <v>3.4919100820304698</v>
      </c>
      <c r="C162" s="1">
        <v>1.9769870106515599</v>
      </c>
      <c r="E162" s="1">
        <v>5.81752219666276E-4</v>
      </c>
      <c r="F162" s="1">
        <v>3.2936603597454999E-4</v>
      </c>
    </row>
    <row r="163" spans="1:6" x14ac:dyDescent="0.25">
      <c r="A163" s="1">
        <v>19</v>
      </c>
      <c r="B163" s="1">
        <v>3.46570004140098</v>
      </c>
      <c r="C163" s="1">
        <v>2.0003190791948899</v>
      </c>
      <c r="E163" s="1">
        <v>5.77385626897405E-4</v>
      </c>
      <c r="F163" s="1">
        <v>3.3325315859386801E-4</v>
      </c>
    </row>
    <row r="164" spans="1:6" x14ac:dyDescent="0.25">
      <c r="A164" s="1">
        <v>19.125</v>
      </c>
      <c r="B164" s="1">
        <v>3.4637827737203399</v>
      </c>
      <c r="C164" s="1">
        <v>2.0129259707881402</v>
      </c>
      <c r="E164" s="1">
        <v>5.7706621010181105E-4</v>
      </c>
      <c r="F164" s="1">
        <v>3.3535346673330401E-4</v>
      </c>
    </row>
    <row r="165" spans="1:6" x14ac:dyDescent="0.25">
      <c r="A165" s="1">
        <v>19.25</v>
      </c>
      <c r="B165" s="1">
        <v>3.4473065924682502</v>
      </c>
      <c r="C165" s="1">
        <v>2.07845021329755</v>
      </c>
      <c r="E165" s="1">
        <v>5.7432127830521203E-4</v>
      </c>
      <c r="F165" s="1">
        <v>3.4626980553537198E-4</v>
      </c>
    </row>
    <row r="166" spans="1:6" x14ac:dyDescent="0.25">
      <c r="A166" s="1">
        <v>19.375</v>
      </c>
      <c r="B166" s="1">
        <v>3.4165718020872</v>
      </c>
      <c r="C166" s="1">
        <v>1.97927382784628</v>
      </c>
      <c r="E166" s="1">
        <v>5.6920086222772798E-4</v>
      </c>
      <c r="F166" s="1">
        <v>3.2974701971919001E-4</v>
      </c>
    </row>
    <row r="167" spans="1:6" x14ac:dyDescent="0.25">
      <c r="A167" s="1">
        <v>19.5</v>
      </c>
      <c r="B167" s="1">
        <v>3.4008315381098102</v>
      </c>
      <c r="C167" s="1">
        <v>1.9004773941783</v>
      </c>
      <c r="E167" s="1">
        <v>5.6657853424909601E-4</v>
      </c>
      <c r="F167" s="1">
        <v>3.1661953387010402E-4</v>
      </c>
    </row>
    <row r="168" spans="1:6" x14ac:dyDescent="0.25">
      <c r="A168" s="1">
        <v>19.625</v>
      </c>
      <c r="B168" s="1">
        <v>3.4374767709607599</v>
      </c>
      <c r="C168" s="1">
        <v>1.8999486363206399</v>
      </c>
      <c r="E168" s="1">
        <v>5.7268363004206501E-4</v>
      </c>
      <c r="F168" s="1">
        <v>3.1653144281101902E-4</v>
      </c>
    </row>
    <row r="169" spans="1:6" x14ac:dyDescent="0.25">
      <c r="A169" s="1">
        <v>19.75</v>
      </c>
      <c r="B169" s="1">
        <v>3.4850148548957698</v>
      </c>
      <c r="C169" s="1">
        <v>2.0714691663022302</v>
      </c>
      <c r="E169" s="1">
        <v>5.8060347482563601E-4</v>
      </c>
      <c r="F169" s="1">
        <v>3.4510676310595199E-4</v>
      </c>
    </row>
    <row r="170" spans="1:6" x14ac:dyDescent="0.25">
      <c r="A170" s="1">
        <v>19.875</v>
      </c>
      <c r="B170" s="1">
        <v>3.5605870880502</v>
      </c>
      <c r="C170" s="1">
        <v>2.0178087259346298</v>
      </c>
      <c r="E170" s="1">
        <v>5.9319380886916403E-4</v>
      </c>
      <c r="F170" s="1">
        <v>3.3616693374070899E-4</v>
      </c>
    </row>
    <row r="171" spans="1:6" x14ac:dyDescent="0.25">
      <c r="A171" s="1">
        <v>20</v>
      </c>
      <c r="B171" s="1">
        <v>3.61083214209481</v>
      </c>
      <c r="C171" s="1">
        <v>2.0792801263751501</v>
      </c>
      <c r="E171" s="1">
        <v>6.0156463487299604E-4</v>
      </c>
      <c r="F171" s="1">
        <v>3.4640806905410101E-4</v>
      </c>
    </row>
    <row r="172" spans="1:6" x14ac:dyDescent="0.25">
      <c r="A172" s="1">
        <v>20.125</v>
      </c>
      <c r="B172" s="1">
        <v>3.6334170055575798</v>
      </c>
      <c r="C172" s="1">
        <v>2.02245272360343</v>
      </c>
      <c r="E172" s="1">
        <v>6.0532727312589301E-4</v>
      </c>
      <c r="F172" s="1">
        <v>3.3694062375233102E-4</v>
      </c>
    </row>
    <row r="173" spans="1:6" x14ac:dyDescent="0.25">
      <c r="A173" s="1">
        <v>20.25</v>
      </c>
      <c r="B173" s="1">
        <v>3.6297925540220501</v>
      </c>
      <c r="C173" s="1">
        <v>2.0477284914625802</v>
      </c>
      <c r="E173" s="1">
        <v>6.0472343950007397E-4</v>
      </c>
      <c r="F173" s="1">
        <v>3.4115156667766599E-4</v>
      </c>
    </row>
    <row r="174" spans="1:6" x14ac:dyDescent="0.25">
      <c r="A174" s="1">
        <v>20.375</v>
      </c>
      <c r="B174" s="1">
        <v>3.6061993266460202</v>
      </c>
      <c r="C174" s="1">
        <v>2.0571369314190302</v>
      </c>
      <c r="E174" s="1">
        <v>6.0079280781922704E-4</v>
      </c>
      <c r="F174" s="1">
        <v>3.4271901277441001E-4</v>
      </c>
    </row>
    <row r="175" spans="1:6" x14ac:dyDescent="0.25">
      <c r="A175" s="1">
        <v>20.5</v>
      </c>
      <c r="B175" s="1">
        <v>3.59951254891189</v>
      </c>
      <c r="C175" s="1">
        <v>1.9930521097877401</v>
      </c>
      <c r="E175" s="1">
        <v>5.9967879064872095E-4</v>
      </c>
      <c r="F175" s="1">
        <v>3.3204248149063702E-4</v>
      </c>
    </row>
    <row r="176" spans="1:6" x14ac:dyDescent="0.25">
      <c r="A176" s="1">
        <v>20.625</v>
      </c>
      <c r="B176" s="1">
        <v>3.5959062376078998</v>
      </c>
      <c r="C176" s="1">
        <v>1.98427711807151</v>
      </c>
      <c r="E176" s="1">
        <v>5.9907797918547603E-4</v>
      </c>
      <c r="F176" s="1">
        <v>3.3058056787071402E-4</v>
      </c>
    </row>
    <row r="177" spans="1:6" x14ac:dyDescent="0.25">
      <c r="A177" s="1">
        <v>20.75</v>
      </c>
      <c r="B177" s="1">
        <v>3.5346237126904998</v>
      </c>
      <c r="C177" s="1">
        <v>2.0077914654061599</v>
      </c>
      <c r="E177" s="1">
        <v>5.8886831053423796E-4</v>
      </c>
      <c r="F177" s="1">
        <v>3.34498058136667E-4</v>
      </c>
    </row>
    <row r="178" spans="1:6" x14ac:dyDescent="0.25">
      <c r="A178" s="1">
        <v>20.875</v>
      </c>
      <c r="B178" s="1">
        <v>3.5157380696289202</v>
      </c>
      <c r="C178" s="1">
        <v>2.0095979379218898</v>
      </c>
      <c r="E178" s="1">
        <v>5.8572196240017896E-4</v>
      </c>
      <c r="F178" s="1">
        <v>3.3479901645778798E-4</v>
      </c>
    </row>
    <row r="179" spans="1:6" x14ac:dyDescent="0.25">
      <c r="A179" s="1">
        <v>21</v>
      </c>
      <c r="B179" s="1">
        <v>3.5318790412013499</v>
      </c>
      <c r="C179" s="1">
        <v>2.07221158825041</v>
      </c>
      <c r="E179" s="1">
        <v>5.8841104826414599E-4</v>
      </c>
      <c r="F179" s="1">
        <v>3.4523045060251702E-4</v>
      </c>
    </row>
    <row r="180" spans="1:6" x14ac:dyDescent="0.25">
      <c r="A180" s="1">
        <v>21.125</v>
      </c>
      <c r="B180" s="1">
        <v>3.5772677542426998</v>
      </c>
      <c r="C180" s="1">
        <v>2.3900191621978002</v>
      </c>
      <c r="E180" s="1">
        <v>5.9597280785683401E-4</v>
      </c>
      <c r="F180" s="1">
        <v>3.98177192422154E-4</v>
      </c>
    </row>
    <row r="181" spans="1:6" x14ac:dyDescent="0.25">
      <c r="A181" s="1">
        <v>21.25</v>
      </c>
      <c r="B181" s="1">
        <v>3.5868504492884101</v>
      </c>
      <c r="C181" s="1">
        <v>2.3752520691483499</v>
      </c>
      <c r="E181" s="1">
        <v>5.9756928485144999E-4</v>
      </c>
      <c r="F181" s="1">
        <v>3.9571699472011498E-4</v>
      </c>
    </row>
    <row r="182" spans="1:6" x14ac:dyDescent="0.25">
      <c r="A182" s="1">
        <v>21.375</v>
      </c>
      <c r="B182" s="1">
        <v>3.6042215000349498</v>
      </c>
      <c r="C182" s="1">
        <v>2.24936759193664</v>
      </c>
      <c r="E182" s="1">
        <v>6.0046330190582204E-4</v>
      </c>
      <c r="F182" s="1">
        <v>3.7474464081664399E-4</v>
      </c>
    </row>
    <row r="183" spans="1:6" x14ac:dyDescent="0.25">
      <c r="A183" s="1">
        <v>21.5</v>
      </c>
      <c r="B183" s="1">
        <v>3.5581934744306198</v>
      </c>
      <c r="C183" s="1">
        <v>2.2193785025136199</v>
      </c>
      <c r="E183" s="1">
        <v>5.9279503284014197E-4</v>
      </c>
      <c r="F183" s="1">
        <v>3.6974845851876997E-4</v>
      </c>
    </row>
    <row r="184" spans="1:6" x14ac:dyDescent="0.25">
      <c r="A184" s="1">
        <v>21.625</v>
      </c>
      <c r="B184" s="1">
        <v>3.52163509514829</v>
      </c>
      <c r="C184" s="1">
        <v>2.05892387081686</v>
      </c>
      <c r="E184" s="1">
        <v>5.8670440685170701E-4</v>
      </c>
      <c r="F184" s="1">
        <v>3.4301671687808898E-4</v>
      </c>
    </row>
    <row r="185" spans="1:6" x14ac:dyDescent="0.25">
      <c r="A185" s="1">
        <v>21.75</v>
      </c>
      <c r="B185" s="1">
        <v>3.4921100827862799</v>
      </c>
      <c r="C185" s="1">
        <v>2.0808277601280101</v>
      </c>
      <c r="E185" s="1">
        <v>5.8178553979219502E-4</v>
      </c>
      <c r="F185" s="1">
        <v>3.4666590483732601E-4</v>
      </c>
    </row>
    <row r="186" spans="1:6" x14ac:dyDescent="0.25">
      <c r="A186" s="1">
        <v>21.875</v>
      </c>
      <c r="B186" s="1">
        <v>3.4430009981858301</v>
      </c>
      <c r="C186" s="1">
        <v>2.0594882669887999</v>
      </c>
      <c r="E186" s="1">
        <v>5.7360396629776099E-4</v>
      </c>
      <c r="F186" s="1">
        <v>3.4311074528033402E-4</v>
      </c>
    </row>
    <row r="187" spans="1:6" x14ac:dyDescent="0.25">
      <c r="A187" s="1">
        <v>22</v>
      </c>
      <c r="B187" s="1">
        <v>3.4120141768062102</v>
      </c>
      <c r="C187" s="1">
        <v>1.95411052808694</v>
      </c>
      <c r="E187" s="1">
        <v>5.68441561855916E-4</v>
      </c>
      <c r="F187" s="1">
        <v>3.25554813979285E-4</v>
      </c>
    </row>
    <row r="188" spans="1:6" x14ac:dyDescent="0.25">
      <c r="A188" s="1">
        <v>22.125</v>
      </c>
      <c r="B188" s="1">
        <v>3.4098614119903701</v>
      </c>
      <c r="C188" s="1">
        <v>1.97885736709111</v>
      </c>
      <c r="E188" s="1">
        <v>5.6808291123759604E-4</v>
      </c>
      <c r="F188" s="1">
        <v>3.2967763735737798E-4</v>
      </c>
    </row>
    <row r="189" spans="1:6" x14ac:dyDescent="0.25">
      <c r="A189" s="1">
        <v>22.25</v>
      </c>
      <c r="B189" s="1">
        <v>3.41233927798047</v>
      </c>
      <c r="C189" s="1">
        <v>1.9685993236413599</v>
      </c>
      <c r="E189" s="1">
        <v>5.6849572371155002E-4</v>
      </c>
      <c r="F189" s="1">
        <v>3.2796864731865098E-4</v>
      </c>
    </row>
    <row r="190" spans="1:6" x14ac:dyDescent="0.25">
      <c r="A190" s="1">
        <v>22.375</v>
      </c>
      <c r="B190" s="1">
        <v>3.4304765598491098</v>
      </c>
      <c r="C190" s="1">
        <v>1.9445162481929299</v>
      </c>
      <c r="E190" s="1">
        <v>5.7151739487086301E-4</v>
      </c>
      <c r="F190" s="1">
        <v>3.2395640694894202E-4</v>
      </c>
    </row>
    <row r="191" spans="1:6" x14ac:dyDescent="0.25">
      <c r="A191" s="1">
        <v>22.5</v>
      </c>
      <c r="B191" s="1">
        <v>3.4173027361294901</v>
      </c>
      <c r="C191" s="1">
        <v>1.78233240095269</v>
      </c>
      <c r="E191" s="1">
        <v>5.6932263583917302E-4</v>
      </c>
      <c r="F191" s="1">
        <v>2.9693657799871798E-4</v>
      </c>
    </row>
    <row r="192" spans="1:6" x14ac:dyDescent="0.25">
      <c r="A192" s="1">
        <v>22.625</v>
      </c>
      <c r="B192" s="1">
        <v>3.4233655900242002</v>
      </c>
      <c r="C192" s="1">
        <v>1.7726772548525001</v>
      </c>
      <c r="E192" s="1">
        <v>5.7033270729803102E-4</v>
      </c>
      <c r="F192" s="1">
        <v>2.95328030658427E-4</v>
      </c>
    </row>
    <row r="193" spans="1:6" x14ac:dyDescent="0.25">
      <c r="A193" s="1">
        <v>22.75</v>
      </c>
      <c r="B193" s="1">
        <v>3.4368789947568499</v>
      </c>
      <c r="C193" s="1">
        <v>1.78092988255804</v>
      </c>
      <c r="E193" s="1">
        <v>5.72584040526492E-4</v>
      </c>
      <c r="F193" s="1">
        <v>2.9670291843417E-4</v>
      </c>
    </row>
    <row r="194" spans="1:6" x14ac:dyDescent="0.25">
      <c r="A194" s="1">
        <v>22.875</v>
      </c>
      <c r="B194" s="1">
        <v>3.4678618055387398</v>
      </c>
      <c r="C194" s="1">
        <v>1.86583973747859</v>
      </c>
      <c r="E194" s="1">
        <v>5.7774577680275499E-4</v>
      </c>
      <c r="F194" s="1">
        <v>3.1084890026393302E-4</v>
      </c>
    </row>
    <row r="195" spans="1:6" x14ac:dyDescent="0.25">
      <c r="A195" s="1">
        <v>23</v>
      </c>
      <c r="B195" s="1">
        <v>3.4797136028535398</v>
      </c>
      <c r="C195" s="1">
        <v>1.8503003132586</v>
      </c>
      <c r="E195" s="1">
        <v>5.7972028623540001E-4</v>
      </c>
      <c r="F195" s="1">
        <v>3.0826003218888202E-4</v>
      </c>
    </row>
    <row r="196" spans="1:6" x14ac:dyDescent="0.25">
      <c r="A196" s="1">
        <v>23.125</v>
      </c>
      <c r="B196" s="1">
        <v>3.46962008298408</v>
      </c>
      <c r="C196" s="1">
        <v>1.78077998007575</v>
      </c>
      <c r="E196" s="1">
        <v>5.7803870582514899E-4</v>
      </c>
      <c r="F196" s="1">
        <v>2.9667794468061999E-4</v>
      </c>
    </row>
    <row r="197" spans="1:6" x14ac:dyDescent="0.25">
      <c r="A197" s="1">
        <v>23.25</v>
      </c>
      <c r="B197" s="1">
        <v>3.4970012671300701</v>
      </c>
      <c r="C197" s="1">
        <v>1.8809733254221299</v>
      </c>
      <c r="E197" s="1">
        <v>5.8260041110386998E-4</v>
      </c>
      <c r="F197" s="1">
        <v>3.13370156015327E-4</v>
      </c>
    </row>
    <row r="198" spans="1:6" x14ac:dyDescent="0.25">
      <c r="A198" s="1">
        <v>23.375</v>
      </c>
      <c r="B198" s="1">
        <v>3.5035314512573601</v>
      </c>
      <c r="C198" s="1">
        <v>1.86492827183946</v>
      </c>
      <c r="E198" s="1">
        <v>5.8368833977947795E-4</v>
      </c>
      <c r="F198" s="1">
        <v>3.1069705008845402E-4</v>
      </c>
    </row>
    <row r="199" spans="1:6" x14ac:dyDescent="0.25">
      <c r="A199" s="1">
        <v>23.5</v>
      </c>
      <c r="B199" s="1">
        <v>3.5066929583688302</v>
      </c>
      <c r="C199" s="1">
        <v>1.84529798356706</v>
      </c>
      <c r="E199" s="1">
        <v>5.8421504686424698E-4</v>
      </c>
      <c r="F199" s="1">
        <v>3.0742664406227201E-4</v>
      </c>
    </row>
    <row r="200" spans="1:6" x14ac:dyDescent="0.25">
      <c r="A200" s="1">
        <v>23.625</v>
      </c>
      <c r="B200" s="1">
        <v>3.4872071435541998</v>
      </c>
      <c r="C200" s="1">
        <v>1.9270015396817499</v>
      </c>
      <c r="E200" s="1">
        <v>5.80968710116131E-4</v>
      </c>
      <c r="F200" s="1">
        <v>3.2103845651098E-4</v>
      </c>
    </row>
    <row r="201" spans="1:6" x14ac:dyDescent="0.25">
      <c r="A201" s="1">
        <v>23.75</v>
      </c>
      <c r="B201" s="1">
        <v>3.46724823935542</v>
      </c>
      <c r="C201" s="1">
        <v>2.0040524625703999</v>
      </c>
      <c r="E201" s="1">
        <v>5.7764355667661396E-4</v>
      </c>
      <c r="F201" s="1">
        <v>3.3387514026422902E-4</v>
      </c>
    </row>
    <row r="202" spans="1:6" x14ac:dyDescent="0.25">
      <c r="A202" s="1">
        <v>23.875</v>
      </c>
      <c r="B202" s="1">
        <v>3.4445591045377602</v>
      </c>
      <c r="C202" s="1">
        <v>1.98402608653843</v>
      </c>
      <c r="E202" s="1">
        <v>5.7386354681599003E-4</v>
      </c>
      <c r="F202" s="1">
        <v>3.3053874601730198E-4</v>
      </c>
    </row>
    <row r="203" spans="1:6" x14ac:dyDescent="0.25">
      <c r="A203" s="1">
        <v>24</v>
      </c>
      <c r="B203" s="1">
        <v>3.4055950295233601</v>
      </c>
      <c r="C203" s="1">
        <v>2.0224440828987702</v>
      </c>
      <c r="E203" s="1">
        <v>5.6737213191859304E-4</v>
      </c>
      <c r="F203" s="1">
        <v>3.3693918421093499E-4</v>
      </c>
    </row>
    <row r="204" spans="1:6" x14ac:dyDescent="0.25">
      <c r="A204" s="1">
        <v>24.125</v>
      </c>
      <c r="B204" s="1">
        <v>3.28947258513772</v>
      </c>
      <c r="C204" s="1">
        <v>1.89928828563546</v>
      </c>
      <c r="E204" s="1">
        <v>5.4802613268394495E-4</v>
      </c>
      <c r="F204" s="1">
        <v>3.1642142838686699E-4</v>
      </c>
    </row>
    <row r="205" spans="1:6" x14ac:dyDescent="0.25">
      <c r="A205" s="1">
        <v>24.25</v>
      </c>
      <c r="B205" s="1">
        <v>3.2607954439168898</v>
      </c>
      <c r="C205" s="1">
        <v>1.83204810142868</v>
      </c>
      <c r="E205" s="1">
        <v>5.4324852095655499E-4</v>
      </c>
      <c r="F205" s="1">
        <v>3.0521921369801801E-4</v>
      </c>
    </row>
    <row r="206" spans="1:6" x14ac:dyDescent="0.25">
      <c r="A206" s="1">
        <v>24.375</v>
      </c>
      <c r="B206" s="1">
        <v>3.25678155121255</v>
      </c>
      <c r="C206" s="1">
        <v>1.80929729519403</v>
      </c>
      <c r="E206" s="1">
        <v>5.4257980643201097E-4</v>
      </c>
      <c r="F206" s="1">
        <v>3.0142892937932601E-4</v>
      </c>
    </row>
    <row r="207" spans="1:6" x14ac:dyDescent="0.25">
      <c r="A207" s="1">
        <v>24.5</v>
      </c>
      <c r="B207" s="1">
        <v>3.3128244332884398</v>
      </c>
      <c r="C207" s="1">
        <v>1.63933008871474</v>
      </c>
      <c r="E207" s="1">
        <v>5.5191655058585496E-4</v>
      </c>
      <c r="F207" s="1">
        <v>2.7311239277987497E-4</v>
      </c>
    </row>
    <row r="208" spans="1:6" x14ac:dyDescent="0.25">
      <c r="A208" s="1">
        <v>24.625</v>
      </c>
      <c r="B208" s="1">
        <v>3.2862616840533501</v>
      </c>
      <c r="C208" s="1">
        <v>1.47342315198311</v>
      </c>
      <c r="E208" s="1">
        <v>5.4749119656328799E-4</v>
      </c>
      <c r="F208" s="1">
        <v>2.4547229712038602E-4</v>
      </c>
    </row>
    <row r="209" spans="1:6" x14ac:dyDescent="0.25">
      <c r="A209" s="1">
        <v>24.75</v>
      </c>
      <c r="B209" s="1">
        <v>3.2844426614655</v>
      </c>
      <c r="C209" s="1">
        <v>1.38240378185291</v>
      </c>
      <c r="E209" s="1">
        <v>5.4718814740015403E-4</v>
      </c>
      <c r="F209" s="1">
        <v>2.3030847005669499E-4</v>
      </c>
    </row>
    <row r="210" spans="1:6" x14ac:dyDescent="0.25">
      <c r="A210" s="1">
        <v>24.875</v>
      </c>
      <c r="B210" s="1">
        <v>3.30715403111919</v>
      </c>
      <c r="C210" s="1">
        <v>1.3408047506823599</v>
      </c>
      <c r="E210" s="1">
        <v>5.50971861584458E-4</v>
      </c>
      <c r="F210" s="1">
        <v>2.2337807146368199E-4</v>
      </c>
    </row>
    <row r="211" spans="1:6" x14ac:dyDescent="0.25">
      <c r="A211" s="1">
        <v>25</v>
      </c>
      <c r="B211" s="1">
        <v>3.3568017922628401</v>
      </c>
      <c r="C211" s="1">
        <v>1.33621092955637</v>
      </c>
      <c r="E211" s="1">
        <v>5.5924317859099102E-4</v>
      </c>
      <c r="F211" s="1">
        <v>2.2261274086409101E-4</v>
      </c>
    </row>
    <row r="212" spans="1:6" x14ac:dyDescent="0.25">
      <c r="A212" s="1">
        <v>25.125</v>
      </c>
      <c r="B212" s="1">
        <v>3.3375370606121302</v>
      </c>
      <c r="C212" s="1">
        <v>1.3366262249143299</v>
      </c>
      <c r="E212" s="1">
        <v>5.5603367429798295E-4</v>
      </c>
      <c r="F212" s="1">
        <v>2.22681929070727E-4</v>
      </c>
    </row>
    <row r="213" spans="1:6" x14ac:dyDescent="0.25">
      <c r="A213" s="1">
        <v>25.25</v>
      </c>
      <c r="B213" s="1">
        <v>3.3508897651818899</v>
      </c>
      <c r="C213" s="1">
        <v>1.3007732502926701</v>
      </c>
      <c r="E213" s="1">
        <v>5.58258234879304E-4</v>
      </c>
      <c r="F213" s="1">
        <v>2.1670882349875901E-4</v>
      </c>
    </row>
    <row r="214" spans="1:6" x14ac:dyDescent="0.25">
      <c r="A214" s="1">
        <v>25.375</v>
      </c>
      <c r="B214" s="1">
        <v>3.36593416553549</v>
      </c>
      <c r="C214" s="1">
        <v>1.2929534406185701</v>
      </c>
      <c r="E214" s="1">
        <v>5.6076463197821396E-4</v>
      </c>
      <c r="F214" s="1">
        <v>2.15406043207053E-4</v>
      </c>
    </row>
    <row r="215" spans="1:6" x14ac:dyDescent="0.25">
      <c r="A215" s="1">
        <v>25.5</v>
      </c>
      <c r="B215" s="1">
        <v>3.3526155954860801</v>
      </c>
      <c r="C215" s="1">
        <v>1.3062754813789601</v>
      </c>
      <c r="E215" s="1">
        <v>5.5854575820798199E-4</v>
      </c>
      <c r="F215" s="1">
        <v>2.1762549519773399E-4</v>
      </c>
    </row>
    <row r="216" spans="1:6" x14ac:dyDescent="0.25">
      <c r="A216" s="1">
        <v>25.625</v>
      </c>
      <c r="B216" s="1">
        <v>3.31467945084303</v>
      </c>
      <c r="C216" s="1">
        <v>1.2770166002192</v>
      </c>
      <c r="E216" s="1">
        <v>5.5222559651045002E-4</v>
      </c>
      <c r="F216" s="1">
        <v>2.1275096559651799E-4</v>
      </c>
    </row>
    <row r="217" spans="1:6" x14ac:dyDescent="0.25">
      <c r="A217" s="1">
        <v>25.75</v>
      </c>
      <c r="B217" s="1">
        <v>3.32852317962872</v>
      </c>
      <c r="C217" s="1">
        <v>1.28354742889877</v>
      </c>
      <c r="E217" s="1">
        <v>5.54531961726147E-4</v>
      </c>
      <c r="F217" s="1">
        <v>2.13839001654535E-4</v>
      </c>
    </row>
    <row r="218" spans="1:6" x14ac:dyDescent="0.25">
      <c r="A218" s="1">
        <v>25.875</v>
      </c>
      <c r="B218" s="1">
        <v>3.3671533476307198</v>
      </c>
      <c r="C218" s="1">
        <v>1.3800012247041999</v>
      </c>
      <c r="E218" s="1">
        <v>5.6096774771527901E-4</v>
      </c>
      <c r="F218" s="1">
        <v>2.2990820403572001E-4</v>
      </c>
    </row>
    <row r="219" spans="1:6" x14ac:dyDescent="0.25">
      <c r="A219" s="1">
        <v>26</v>
      </c>
      <c r="B219" s="1">
        <v>3.3437030185862802</v>
      </c>
      <c r="C219" s="1">
        <v>1.2949733448515599</v>
      </c>
      <c r="E219" s="1">
        <v>5.5706092289647502E-4</v>
      </c>
      <c r="F219" s="1">
        <v>2.1574255925227E-4</v>
      </c>
    </row>
    <row r="220" spans="1:6" x14ac:dyDescent="0.25">
      <c r="A220" s="1">
        <v>26.125</v>
      </c>
      <c r="B220" s="1">
        <v>3.3723168703931901</v>
      </c>
      <c r="C220" s="1">
        <v>1.28356929957453</v>
      </c>
      <c r="E220" s="1">
        <v>5.6182799060750595E-4</v>
      </c>
      <c r="F220" s="1">
        <v>2.1384264530911699E-4</v>
      </c>
    </row>
    <row r="221" spans="1:6" x14ac:dyDescent="0.25">
      <c r="A221" s="1">
        <v>26.25</v>
      </c>
      <c r="B221" s="1">
        <v>3.3728688062452901</v>
      </c>
      <c r="C221" s="1">
        <v>1.27975891096926</v>
      </c>
      <c r="E221" s="1">
        <v>5.61919943120465E-4</v>
      </c>
      <c r="F221" s="1">
        <v>2.1320783456747801E-4</v>
      </c>
    </row>
    <row r="222" spans="1:6" x14ac:dyDescent="0.25">
      <c r="A222" s="1">
        <v>26.375</v>
      </c>
      <c r="B222" s="1">
        <v>3.3633434338141601</v>
      </c>
      <c r="C222" s="1">
        <v>1.2765476107322</v>
      </c>
      <c r="E222" s="1">
        <v>5.6033301607343999E-4</v>
      </c>
      <c r="F222" s="1">
        <v>2.1267283194798399E-4</v>
      </c>
    </row>
    <row r="223" spans="1:6" x14ac:dyDescent="0.25">
      <c r="A223" s="1">
        <v>26.5</v>
      </c>
      <c r="B223" s="1">
        <v>3.3744846293635802</v>
      </c>
      <c r="C223" s="1">
        <v>1.3157075391358899</v>
      </c>
      <c r="E223" s="1">
        <v>5.6218913925197198E-4</v>
      </c>
      <c r="F223" s="1">
        <v>2.1919687602003901E-4</v>
      </c>
    </row>
    <row r="224" spans="1:6" x14ac:dyDescent="0.25">
      <c r="A224" s="1">
        <v>26.625</v>
      </c>
      <c r="B224" s="1">
        <v>3.25900646397427</v>
      </c>
      <c r="C224" s="1">
        <v>1.29189029213656</v>
      </c>
      <c r="E224" s="1">
        <v>5.4295047689811404E-4</v>
      </c>
      <c r="F224" s="1">
        <v>2.1522892266995E-4</v>
      </c>
    </row>
    <row r="225" spans="1:6" x14ac:dyDescent="0.25">
      <c r="A225" s="1">
        <v>26.75</v>
      </c>
      <c r="B225" s="1">
        <v>3.1344644295977901</v>
      </c>
      <c r="C225" s="1">
        <v>1.2772600849386</v>
      </c>
      <c r="E225" s="1">
        <v>5.22201773970993E-4</v>
      </c>
      <c r="F225" s="1">
        <v>2.1279153015077001E-4</v>
      </c>
    </row>
    <row r="226" spans="1:6" x14ac:dyDescent="0.25">
      <c r="A226" s="1">
        <v>26.875</v>
      </c>
      <c r="B226" s="1">
        <v>3.12577779460001</v>
      </c>
      <c r="C226" s="1">
        <v>1.2951949029607599</v>
      </c>
      <c r="E226" s="1">
        <v>5.2075458058036201E-4</v>
      </c>
      <c r="F226" s="1">
        <v>2.1577947083326399E-4</v>
      </c>
    </row>
    <row r="227" spans="1:6" x14ac:dyDescent="0.25">
      <c r="A227" s="1">
        <v>27</v>
      </c>
      <c r="B227" s="1">
        <v>3.1532280466039202</v>
      </c>
      <c r="C227" s="1">
        <v>1.2547693359237</v>
      </c>
      <c r="E227" s="1">
        <v>5.2532779256421697E-4</v>
      </c>
      <c r="F227" s="1">
        <v>2.0904457136488799E-4</v>
      </c>
    </row>
    <row r="228" spans="1:6" x14ac:dyDescent="0.25">
      <c r="A228" s="1">
        <v>27.125</v>
      </c>
      <c r="B228" s="1">
        <v>3.1527240475569802</v>
      </c>
      <c r="C228" s="1">
        <v>1.19769573452816</v>
      </c>
      <c r="E228" s="1">
        <v>5.2524382632299397E-4</v>
      </c>
      <c r="F228" s="1">
        <v>1.9953610937239099E-4</v>
      </c>
    </row>
    <row r="229" spans="1:6" x14ac:dyDescent="0.25">
      <c r="A229" s="1">
        <v>27.25</v>
      </c>
      <c r="B229" s="1">
        <v>3.1778411370284498</v>
      </c>
      <c r="C229" s="1">
        <v>1.1887793076914701</v>
      </c>
      <c r="E229" s="1">
        <v>5.2942833342894198E-4</v>
      </c>
      <c r="F229" s="1">
        <v>1.98050632661398E-4</v>
      </c>
    </row>
    <row r="230" spans="1:6" x14ac:dyDescent="0.25">
      <c r="A230" s="1">
        <v>27.375</v>
      </c>
      <c r="B230" s="1">
        <v>3.21730026660599</v>
      </c>
      <c r="C230" s="1">
        <v>1.1470480048796501</v>
      </c>
      <c r="E230" s="1">
        <v>5.3600222441655895E-4</v>
      </c>
      <c r="F230" s="1">
        <v>1.9109819761295099E-4</v>
      </c>
    </row>
    <row r="231" spans="1:6" x14ac:dyDescent="0.25">
      <c r="A231" s="1">
        <v>27.5</v>
      </c>
      <c r="B231" s="1">
        <v>3.2745442765021799</v>
      </c>
      <c r="C231" s="1">
        <v>1.12627304916102</v>
      </c>
      <c r="E231" s="1">
        <v>5.4553907646526397E-4</v>
      </c>
      <c r="F231" s="1">
        <v>1.8763708999022601E-4</v>
      </c>
    </row>
    <row r="232" spans="1:6" x14ac:dyDescent="0.25">
      <c r="A232" s="1">
        <v>27.625</v>
      </c>
      <c r="B232" s="1">
        <v>3.3408188732470099</v>
      </c>
      <c r="C232" s="1">
        <v>1.12386605735489</v>
      </c>
      <c r="E232" s="1">
        <v>5.5658042428295403E-4</v>
      </c>
      <c r="F232" s="1">
        <v>1.8723608515532501E-4</v>
      </c>
    </row>
    <row r="233" spans="1:6" x14ac:dyDescent="0.25">
      <c r="A233" s="1">
        <v>27.75</v>
      </c>
      <c r="B233" s="1">
        <v>3.3575154550753301</v>
      </c>
      <c r="C233" s="1">
        <v>1.09163318397772</v>
      </c>
      <c r="E233" s="1">
        <v>5.5936207481555196E-4</v>
      </c>
      <c r="F233" s="1">
        <v>1.81866088450689E-4</v>
      </c>
    </row>
    <row r="234" spans="1:6" x14ac:dyDescent="0.25">
      <c r="A234" s="1">
        <v>27.875</v>
      </c>
      <c r="B234" s="1">
        <v>3.4003035462614202</v>
      </c>
      <c r="C234" s="1">
        <v>1.04683596637365</v>
      </c>
      <c r="E234" s="1">
        <v>5.6649057080715198E-4</v>
      </c>
      <c r="F234" s="1">
        <v>1.7440287199785E-4</v>
      </c>
    </row>
    <row r="235" spans="1:6" x14ac:dyDescent="0.25">
      <c r="A235" s="1">
        <v>28</v>
      </c>
      <c r="B235" s="1">
        <v>3.430919521236</v>
      </c>
      <c r="C235" s="1">
        <v>1.05702737874252</v>
      </c>
      <c r="E235" s="1">
        <v>5.7159119223791903E-4</v>
      </c>
      <c r="F235" s="1">
        <v>1.76100761298503E-4</v>
      </c>
    </row>
    <row r="236" spans="1:6" x14ac:dyDescent="0.25">
      <c r="A236" s="1">
        <v>28.125</v>
      </c>
      <c r="B236" s="1">
        <v>3.4046786673686098</v>
      </c>
      <c r="C236" s="1">
        <v>1.05174482503878</v>
      </c>
      <c r="E236" s="1">
        <v>5.6721946598361096E-4</v>
      </c>
      <c r="F236" s="1">
        <v>1.75220687851461E-4</v>
      </c>
    </row>
    <row r="237" spans="1:6" x14ac:dyDescent="0.25">
      <c r="A237" s="1">
        <v>28.25</v>
      </c>
      <c r="B237" s="1">
        <v>3.3838073311315702</v>
      </c>
      <c r="C237" s="1">
        <v>1.01871170746057</v>
      </c>
      <c r="E237" s="1">
        <v>5.6374230136651995E-4</v>
      </c>
      <c r="F237" s="1">
        <v>1.6971737046293201E-4</v>
      </c>
    </row>
    <row r="238" spans="1:6" x14ac:dyDescent="0.25">
      <c r="A238" s="1">
        <v>28.375</v>
      </c>
      <c r="B238" s="1">
        <v>3.3926488635246801</v>
      </c>
      <c r="C238" s="1">
        <v>1.0889467570903</v>
      </c>
      <c r="E238" s="1">
        <v>5.6521530066321198E-4</v>
      </c>
      <c r="F238" s="1">
        <v>1.8141852973124501E-4</v>
      </c>
    </row>
    <row r="239" spans="1:6" x14ac:dyDescent="0.25">
      <c r="A239" s="1">
        <v>28.5</v>
      </c>
      <c r="B239" s="1">
        <v>3.4105009994090398</v>
      </c>
      <c r="C239" s="1">
        <v>1.10544714813623</v>
      </c>
      <c r="E239" s="1">
        <v>5.6818946650154603E-4</v>
      </c>
      <c r="F239" s="1">
        <v>1.84167494879496E-4</v>
      </c>
    </row>
    <row r="240" spans="1:6" x14ac:dyDescent="0.25">
      <c r="A240" s="1">
        <v>28.625</v>
      </c>
      <c r="B240" s="1">
        <v>3.4346106459340202</v>
      </c>
      <c r="C240" s="1">
        <v>1.2446436157473699</v>
      </c>
      <c r="E240" s="1">
        <v>5.7220613361260895E-4</v>
      </c>
      <c r="F240" s="1">
        <v>2.0735762638351201E-4</v>
      </c>
    </row>
    <row r="241" spans="1:6" x14ac:dyDescent="0.25">
      <c r="A241" s="1">
        <v>28.75</v>
      </c>
      <c r="B241" s="1">
        <v>3.42261570279488</v>
      </c>
      <c r="C241" s="1">
        <v>1.2999458295663</v>
      </c>
      <c r="E241" s="1">
        <v>5.7020777608562901E-4</v>
      </c>
      <c r="F241" s="1">
        <v>2.1657097520574601E-4</v>
      </c>
    </row>
    <row r="242" spans="1:6" x14ac:dyDescent="0.25">
      <c r="A242" s="1">
        <v>28.875</v>
      </c>
      <c r="B242" s="1">
        <v>3.416052378082</v>
      </c>
      <c r="C242" s="1">
        <v>1.2965513347898101</v>
      </c>
      <c r="E242" s="1">
        <v>5.69114326188462E-4</v>
      </c>
      <c r="F242" s="1">
        <v>2.1600545237598299E-4</v>
      </c>
    </row>
    <row r="243" spans="1:6" x14ac:dyDescent="0.25">
      <c r="A243" s="1">
        <v>29</v>
      </c>
      <c r="B243" s="1">
        <v>3.3873628070940698</v>
      </c>
      <c r="C243" s="1">
        <v>1.2267924361528399</v>
      </c>
      <c r="E243" s="1">
        <v>5.6433464366187304E-4</v>
      </c>
      <c r="F243" s="1">
        <v>2.0438361986306299E-4</v>
      </c>
    </row>
    <row r="244" spans="1:6" x14ac:dyDescent="0.25">
      <c r="A244" s="1">
        <v>29.125</v>
      </c>
      <c r="B244" s="1">
        <v>3.3634341642566699</v>
      </c>
      <c r="C244" s="1">
        <v>1.2379663487431201</v>
      </c>
      <c r="E244" s="1">
        <v>5.6034813176516097E-4</v>
      </c>
      <c r="F244" s="1">
        <v>2.0624519370060401E-4</v>
      </c>
    </row>
    <row r="245" spans="1:6" x14ac:dyDescent="0.25">
      <c r="A245" s="1">
        <v>29.25</v>
      </c>
      <c r="B245" s="1">
        <v>3.3646947294748299</v>
      </c>
      <c r="C245" s="1">
        <v>1.2526187027654201</v>
      </c>
      <c r="E245" s="1">
        <v>5.6055814193050702E-4</v>
      </c>
      <c r="F245" s="1">
        <v>2.0868627588071901E-4</v>
      </c>
    </row>
    <row r="246" spans="1:6" x14ac:dyDescent="0.25">
      <c r="A246" s="1">
        <v>29.375</v>
      </c>
      <c r="B246" s="1">
        <v>3.3406460928748198</v>
      </c>
      <c r="C246" s="1">
        <v>1.2541313786525301</v>
      </c>
      <c r="E246" s="1">
        <v>5.56551639072946E-4</v>
      </c>
      <c r="F246" s="1">
        <v>2.08938287683511E-4</v>
      </c>
    </row>
    <row r="247" spans="1:6" x14ac:dyDescent="0.25">
      <c r="A247" s="1">
        <v>29.5</v>
      </c>
      <c r="B247" s="1">
        <v>3.3281806664136799</v>
      </c>
      <c r="C247" s="1">
        <v>1.2500424770165699</v>
      </c>
      <c r="E247" s="1">
        <v>5.5447489902451901E-4</v>
      </c>
      <c r="F247" s="1">
        <v>2.08257076670961E-4</v>
      </c>
    </row>
    <row r="248" spans="1:6" x14ac:dyDescent="0.25">
      <c r="A248" s="1">
        <v>29.625</v>
      </c>
      <c r="B248" s="1">
        <v>3.1372609197041301</v>
      </c>
      <c r="C248" s="1">
        <v>1.21045361851462</v>
      </c>
      <c r="E248" s="1">
        <v>5.2266766922270903E-4</v>
      </c>
      <c r="F248" s="1">
        <v>2.01661572844536E-4</v>
      </c>
    </row>
    <row r="249" spans="1:6" x14ac:dyDescent="0.25">
      <c r="A249" s="1">
        <v>29.75</v>
      </c>
      <c r="B249" s="1">
        <v>3.1313614779334</v>
      </c>
      <c r="C249" s="1">
        <v>1.21204097727973</v>
      </c>
      <c r="E249" s="1">
        <v>5.2168482222370504E-4</v>
      </c>
      <c r="F249" s="1">
        <v>2.0192602681480299E-4</v>
      </c>
    </row>
    <row r="250" spans="1:6" x14ac:dyDescent="0.25">
      <c r="A250" s="1">
        <v>29.875</v>
      </c>
      <c r="B250" s="1">
        <v>3.0947921832179199</v>
      </c>
      <c r="C250" s="1">
        <v>1.17583249300406</v>
      </c>
      <c r="E250" s="1">
        <v>5.1559237772410497E-4</v>
      </c>
      <c r="F250" s="1">
        <v>1.95893693334476E-4</v>
      </c>
    </row>
    <row r="251" spans="1:6" ht="15.75" thickBot="1" x14ac:dyDescent="0.3">
      <c r="A251" s="1">
        <v>30</v>
      </c>
      <c r="B251" s="1">
        <v>3.1595481373972198</v>
      </c>
      <c r="C251" s="1">
        <v>1.20260874113103</v>
      </c>
      <c r="E251" s="1">
        <v>5.2638071969037903E-4</v>
      </c>
      <c r="F251" s="1">
        <v>2.0035461627243001E-4</v>
      </c>
    </row>
    <row r="252" spans="1:6" x14ac:dyDescent="0.25">
      <c r="B252" s="35" t="s">
        <v>32</v>
      </c>
      <c r="C252" s="32">
        <f>AVERAGE(C11:C251)</f>
        <v>2.2214147495362102</v>
      </c>
      <c r="F252" s="32">
        <f>AVERAGE(F11:F251)</f>
        <v>3.7008769727273283E-4</v>
      </c>
    </row>
    <row r="253" spans="1:6" x14ac:dyDescent="0.25">
      <c r="B253" s="36" t="s">
        <v>33</v>
      </c>
      <c r="C253" s="33">
        <f>STDEV(C11:C251)</f>
        <v>0.77469795652642315</v>
      </c>
      <c r="F253" s="33">
        <f>STDEV(F11:F251)</f>
        <v>1.2906467955730219E-4</v>
      </c>
    </row>
    <row r="254" spans="1:6" ht="15.75" thickBot="1" x14ac:dyDescent="0.3">
      <c r="B254" s="37" t="s">
        <v>34</v>
      </c>
      <c r="C254" s="34">
        <f>C253/SQRT(COUNT(C11:C251))</f>
        <v>4.9902682215567824E-2</v>
      </c>
      <c r="F254" s="34">
        <f>F253/SQRT(COUNT(F11:F251))</f>
        <v>8.3137868571136049E-6</v>
      </c>
    </row>
  </sheetData>
  <mergeCells count="7">
    <mergeCell ref="A1:A2"/>
    <mergeCell ref="B1:C1"/>
    <mergeCell ref="B3:C3"/>
    <mergeCell ref="B4:C4"/>
    <mergeCell ref="E1:F1"/>
    <mergeCell ref="E3:F3"/>
    <mergeCell ref="E4:F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1"/>
  <sheetViews>
    <sheetView workbookViewId="0">
      <selection activeCell="B11" sqref="B11:B251"/>
    </sheetView>
  </sheetViews>
  <sheetFormatPr defaultRowHeight="15" x14ac:dyDescent="0.25"/>
  <cols>
    <col min="1" max="1" width="30.140625" style="2" customWidth="1"/>
    <col min="2" max="2" width="38.5703125" style="2" customWidth="1"/>
    <col min="4" max="4" width="38.5703125" style="2" customWidth="1"/>
  </cols>
  <sheetData>
    <row r="1" spans="1:4" ht="34.5" customHeight="1" x14ac:dyDescent="0.3">
      <c r="A1" s="41" t="s">
        <v>0</v>
      </c>
      <c r="B1" s="20" t="s">
        <v>1</v>
      </c>
      <c r="D1" s="20" t="s">
        <v>15</v>
      </c>
    </row>
    <row r="2" spans="1:4" x14ac:dyDescent="0.25">
      <c r="A2" s="42"/>
      <c r="B2" s="4" t="s">
        <v>12</v>
      </c>
      <c r="D2" s="12" t="s">
        <v>12</v>
      </c>
    </row>
    <row r="3" spans="1:4" x14ac:dyDescent="0.25">
      <c r="A3" s="5" t="s">
        <v>2</v>
      </c>
      <c r="B3" s="18">
        <v>62</v>
      </c>
      <c r="D3" s="18">
        <v>62</v>
      </c>
    </row>
    <row r="4" spans="1:4" x14ac:dyDescent="0.25">
      <c r="A4" s="5" t="s">
        <v>3</v>
      </c>
      <c r="B4" s="18" t="s">
        <v>11</v>
      </c>
      <c r="D4" s="18" t="s">
        <v>11</v>
      </c>
    </row>
    <row r="5" spans="1:4" ht="31.5" x14ac:dyDescent="0.25">
      <c r="A5" s="6" t="s">
        <v>5</v>
      </c>
      <c r="B5" s="5">
        <v>4</v>
      </c>
      <c r="D5" s="5">
        <v>4</v>
      </c>
    </row>
    <row r="6" spans="1:4" x14ac:dyDescent="0.25">
      <c r="A6" s="6" t="s">
        <v>6</v>
      </c>
      <c r="B6" s="7">
        <v>43.068390000000001</v>
      </c>
      <c r="D6" s="13">
        <v>43.068390000000001</v>
      </c>
    </row>
    <row r="7" spans="1:4" ht="33" x14ac:dyDescent="0.25">
      <c r="A7" s="6" t="s">
        <v>7</v>
      </c>
      <c r="B7" s="5">
        <v>37.44</v>
      </c>
      <c r="D7" s="5">
        <v>37.44</v>
      </c>
    </row>
    <row r="8" spans="1:4" ht="33" x14ac:dyDescent="0.25">
      <c r="A8" s="6" t="s">
        <v>8</v>
      </c>
      <c r="B8" s="5">
        <v>34.665570000000002</v>
      </c>
      <c r="D8" s="5">
        <v>34.665570000000002</v>
      </c>
    </row>
    <row r="9" spans="1:4" x14ac:dyDescent="0.25">
      <c r="A9" s="5" t="s">
        <v>9</v>
      </c>
      <c r="B9" s="14">
        <v>85</v>
      </c>
      <c r="D9" s="14">
        <v>85</v>
      </c>
    </row>
    <row r="10" spans="1:4" s="3" customFormat="1" ht="18" x14ac:dyDescent="0.25">
      <c r="A10" s="8" t="s">
        <v>14</v>
      </c>
      <c r="B10" s="8" t="s">
        <v>23</v>
      </c>
      <c r="D10" s="8" t="s">
        <v>23</v>
      </c>
    </row>
    <row r="11" spans="1:4" x14ac:dyDescent="0.25">
      <c r="A11" s="1">
        <v>0</v>
      </c>
      <c r="B11" s="1">
        <v>3.3341784778821499</v>
      </c>
      <c r="D11" s="1">
        <v>5.5547413441516598E-4</v>
      </c>
    </row>
    <row r="12" spans="1:4" x14ac:dyDescent="0.25">
      <c r="A12" s="1">
        <v>0.125</v>
      </c>
      <c r="B12" s="1">
        <v>3.33102975882472</v>
      </c>
      <c r="D12" s="1">
        <v>5.5494955782019802E-4</v>
      </c>
    </row>
    <row r="13" spans="1:4" x14ac:dyDescent="0.25">
      <c r="A13" s="1">
        <v>0.25</v>
      </c>
      <c r="B13" s="1">
        <v>3.3851900484172699</v>
      </c>
      <c r="D13" s="1">
        <v>5.6397266206631598E-4</v>
      </c>
    </row>
    <row r="14" spans="1:4" x14ac:dyDescent="0.25">
      <c r="A14" s="1">
        <v>0.375</v>
      </c>
      <c r="B14" s="1">
        <v>3.4085201911588401</v>
      </c>
      <c r="D14" s="1">
        <v>5.6785946384706101E-4</v>
      </c>
    </row>
    <row r="15" spans="1:4" x14ac:dyDescent="0.25">
      <c r="A15" s="1">
        <v>0.5</v>
      </c>
      <c r="B15" s="1">
        <v>3.4578144545702698</v>
      </c>
      <c r="D15" s="1">
        <v>5.7607188813140495E-4</v>
      </c>
    </row>
    <row r="16" spans="1:4" x14ac:dyDescent="0.25">
      <c r="A16" s="1">
        <v>0.625</v>
      </c>
      <c r="B16" s="1">
        <v>3.4766871124844099</v>
      </c>
      <c r="D16" s="1">
        <v>5.7921607293990099E-4</v>
      </c>
    </row>
    <row r="17" spans="1:4" x14ac:dyDescent="0.25">
      <c r="A17" s="1">
        <v>0.75</v>
      </c>
      <c r="B17" s="1">
        <v>3.5576428696633502</v>
      </c>
      <c r="D17" s="1">
        <v>5.9270330208591204E-4</v>
      </c>
    </row>
    <row r="18" spans="1:4" x14ac:dyDescent="0.25">
      <c r="A18" s="1">
        <v>0.875</v>
      </c>
      <c r="B18" s="1">
        <v>3.5650710633962501</v>
      </c>
      <c r="D18" s="1">
        <v>5.93940839161813E-4</v>
      </c>
    </row>
    <row r="19" spans="1:4" x14ac:dyDescent="0.25">
      <c r="A19" s="1">
        <v>1</v>
      </c>
      <c r="B19" s="1">
        <v>3.5817208419648798</v>
      </c>
      <c r="D19" s="1">
        <v>5.9671469227134597E-4</v>
      </c>
    </row>
    <row r="20" spans="1:4" x14ac:dyDescent="0.25">
      <c r="A20" s="1">
        <v>1.125</v>
      </c>
      <c r="B20" s="1">
        <v>3.5884972150388998</v>
      </c>
      <c r="D20" s="1">
        <v>5.9784363602547797E-4</v>
      </c>
    </row>
    <row r="21" spans="1:4" x14ac:dyDescent="0.25">
      <c r="A21" s="1">
        <v>1.25</v>
      </c>
      <c r="B21" s="1">
        <v>3.6119259463092801</v>
      </c>
      <c r="D21" s="1">
        <v>6.0174686265512497E-4</v>
      </c>
    </row>
    <row r="22" spans="1:4" x14ac:dyDescent="0.25">
      <c r="A22" s="1">
        <v>1.375</v>
      </c>
      <c r="B22" s="1">
        <v>3.63942395780755</v>
      </c>
      <c r="D22" s="1">
        <v>6.0632803137073495E-4</v>
      </c>
    </row>
    <row r="23" spans="1:4" x14ac:dyDescent="0.25">
      <c r="A23" s="1">
        <v>1.5</v>
      </c>
      <c r="B23" s="1">
        <v>3.6514378710072202</v>
      </c>
      <c r="D23" s="1">
        <v>6.08329549309801E-4</v>
      </c>
    </row>
    <row r="24" spans="1:4" x14ac:dyDescent="0.25">
      <c r="A24" s="1">
        <v>1.625</v>
      </c>
      <c r="B24" s="1">
        <v>3.74037922087471</v>
      </c>
      <c r="D24" s="1">
        <v>6.2314717819772502E-4</v>
      </c>
    </row>
    <row r="25" spans="1:4" x14ac:dyDescent="0.25">
      <c r="A25" s="1">
        <v>1.75</v>
      </c>
      <c r="B25" s="1">
        <v>3.74515184107059</v>
      </c>
      <c r="D25" s="1">
        <v>6.2394229672235897E-4</v>
      </c>
    </row>
    <row r="26" spans="1:4" x14ac:dyDescent="0.25">
      <c r="A26" s="1">
        <v>1.875</v>
      </c>
      <c r="B26" s="1">
        <v>3.7350639895828501</v>
      </c>
      <c r="D26" s="1">
        <v>6.2226166066450101E-4</v>
      </c>
    </row>
    <row r="27" spans="1:4" x14ac:dyDescent="0.25">
      <c r="A27" s="1">
        <v>2</v>
      </c>
      <c r="B27" s="1">
        <v>3.71539998552722</v>
      </c>
      <c r="D27" s="1">
        <v>6.1898563758883498E-4</v>
      </c>
    </row>
    <row r="28" spans="1:4" x14ac:dyDescent="0.25">
      <c r="A28" s="1">
        <v>2.125</v>
      </c>
      <c r="B28" s="1">
        <v>3.7144526947680698</v>
      </c>
      <c r="D28" s="1">
        <v>6.1882781894836004E-4</v>
      </c>
    </row>
    <row r="29" spans="1:4" x14ac:dyDescent="0.25">
      <c r="A29" s="1">
        <v>2.25</v>
      </c>
      <c r="B29" s="1">
        <v>3.6941373571245699</v>
      </c>
      <c r="D29" s="1">
        <v>6.1544328369695105E-4</v>
      </c>
    </row>
    <row r="30" spans="1:4" x14ac:dyDescent="0.25">
      <c r="A30" s="1">
        <v>2.375</v>
      </c>
      <c r="B30" s="1">
        <v>3.66384812882669</v>
      </c>
      <c r="D30" s="1">
        <v>6.1039709826252295E-4</v>
      </c>
    </row>
    <row r="31" spans="1:4" x14ac:dyDescent="0.25">
      <c r="A31" s="1">
        <v>2.5</v>
      </c>
      <c r="B31" s="1">
        <v>3.58816854505503</v>
      </c>
      <c r="D31" s="1">
        <v>5.9778887960616701E-4</v>
      </c>
    </row>
    <row r="32" spans="1:4" x14ac:dyDescent="0.25">
      <c r="A32" s="1">
        <v>2.625</v>
      </c>
      <c r="B32" s="1">
        <v>3.4632136299951299</v>
      </c>
      <c r="D32" s="1">
        <v>5.7697139075718704E-4</v>
      </c>
    </row>
    <row r="33" spans="1:4" x14ac:dyDescent="0.25">
      <c r="A33" s="1">
        <v>2.75</v>
      </c>
      <c r="B33" s="1">
        <v>3.4034745439273499</v>
      </c>
      <c r="D33" s="1">
        <v>5.6701885901829397E-4</v>
      </c>
    </row>
    <row r="34" spans="1:4" x14ac:dyDescent="0.25">
      <c r="A34" s="1">
        <v>2.875</v>
      </c>
      <c r="B34" s="1">
        <v>3.3889128019642798</v>
      </c>
      <c r="D34" s="1">
        <v>5.6459287280724796E-4</v>
      </c>
    </row>
    <row r="35" spans="1:4" x14ac:dyDescent="0.25">
      <c r="A35" s="1">
        <v>3</v>
      </c>
      <c r="B35" s="1">
        <v>3.3999014936118299</v>
      </c>
      <c r="D35" s="1">
        <v>5.6642358883572999E-4</v>
      </c>
    </row>
    <row r="36" spans="1:4" x14ac:dyDescent="0.25">
      <c r="A36" s="1">
        <v>3.125</v>
      </c>
      <c r="B36" s="1">
        <v>3.4044729517375498</v>
      </c>
      <c r="D36" s="1">
        <v>5.6718519375947396E-4</v>
      </c>
    </row>
    <row r="37" spans="1:4" x14ac:dyDescent="0.25">
      <c r="A37" s="1">
        <v>3.25</v>
      </c>
      <c r="B37" s="1">
        <v>3.4851194151529898</v>
      </c>
      <c r="D37" s="1">
        <v>5.8062089456448597E-4</v>
      </c>
    </row>
    <row r="38" spans="1:4" x14ac:dyDescent="0.25">
      <c r="A38" s="1">
        <v>3.375</v>
      </c>
      <c r="B38" s="1">
        <v>3.5268019756283202</v>
      </c>
      <c r="D38" s="1">
        <v>5.87565209139677E-4</v>
      </c>
    </row>
    <row r="39" spans="1:4" x14ac:dyDescent="0.25">
      <c r="A39" s="1">
        <v>3.5</v>
      </c>
      <c r="B39" s="1">
        <v>3.5371711291396801</v>
      </c>
      <c r="D39" s="1">
        <v>5.8929271011466796E-4</v>
      </c>
    </row>
    <row r="40" spans="1:4" x14ac:dyDescent="0.25">
      <c r="A40" s="1">
        <v>3.625</v>
      </c>
      <c r="B40" s="1">
        <v>3.54347094211069</v>
      </c>
      <c r="D40" s="1">
        <v>5.9034225895563904E-4</v>
      </c>
    </row>
    <row r="41" spans="1:4" x14ac:dyDescent="0.25">
      <c r="A41" s="1">
        <v>3.75</v>
      </c>
      <c r="B41" s="1">
        <v>3.5608120184890102</v>
      </c>
      <c r="D41" s="1">
        <v>5.9323128228026703E-4</v>
      </c>
    </row>
    <row r="42" spans="1:4" x14ac:dyDescent="0.25">
      <c r="A42" s="1">
        <v>3.875</v>
      </c>
      <c r="B42" s="1">
        <v>3.5521531314473802</v>
      </c>
      <c r="D42" s="1">
        <v>5.9178871169912996E-4</v>
      </c>
    </row>
    <row r="43" spans="1:4" x14ac:dyDescent="0.25">
      <c r="A43" s="1">
        <v>4</v>
      </c>
      <c r="B43" s="1">
        <v>3.5800998196962102</v>
      </c>
      <c r="D43" s="1">
        <v>5.9644462996138699E-4</v>
      </c>
    </row>
    <row r="44" spans="1:4" x14ac:dyDescent="0.25">
      <c r="A44" s="1">
        <v>4.125</v>
      </c>
      <c r="B44" s="1">
        <v>3.5761888434104101</v>
      </c>
      <c r="D44" s="1">
        <v>5.9579306131217404E-4</v>
      </c>
    </row>
    <row r="45" spans="1:4" x14ac:dyDescent="0.25">
      <c r="A45" s="1">
        <v>4.25</v>
      </c>
      <c r="B45" s="1">
        <v>3.5846490706582399</v>
      </c>
      <c r="D45" s="1">
        <v>5.97202535171662E-4</v>
      </c>
    </row>
    <row r="46" spans="1:4" x14ac:dyDescent="0.25">
      <c r="A46" s="1">
        <v>4.375</v>
      </c>
      <c r="B46" s="1">
        <v>3.64903821522367</v>
      </c>
      <c r="D46" s="1">
        <v>6.07929766656263E-4</v>
      </c>
    </row>
    <row r="47" spans="1:4" x14ac:dyDescent="0.25">
      <c r="A47" s="1">
        <v>4.5</v>
      </c>
      <c r="B47" s="1">
        <v>3.6575519571822701</v>
      </c>
      <c r="D47" s="1">
        <v>6.0934815606656495E-4</v>
      </c>
    </row>
    <row r="48" spans="1:4" x14ac:dyDescent="0.25">
      <c r="A48" s="1">
        <v>4.625</v>
      </c>
      <c r="B48" s="1">
        <v>3.64538936110268</v>
      </c>
      <c r="D48" s="1">
        <v>6.0732186755970395E-4</v>
      </c>
    </row>
    <row r="49" spans="1:4" x14ac:dyDescent="0.25">
      <c r="A49" s="1">
        <v>4.75</v>
      </c>
      <c r="B49" s="1">
        <v>3.6553907997186599</v>
      </c>
      <c r="D49" s="1">
        <v>6.0898810723312698E-4</v>
      </c>
    </row>
    <row r="50" spans="1:4" x14ac:dyDescent="0.25">
      <c r="A50" s="1">
        <v>4.875</v>
      </c>
      <c r="B50" s="1">
        <v>3.6648016759806801</v>
      </c>
      <c r="D50" s="1">
        <v>6.1055595921837903E-4</v>
      </c>
    </row>
    <row r="51" spans="1:4" x14ac:dyDescent="0.25">
      <c r="A51" s="1">
        <v>5</v>
      </c>
      <c r="B51" s="1">
        <v>3.6609292367316399</v>
      </c>
      <c r="D51" s="1">
        <v>6.0991081083949003E-4</v>
      </c>
    </row>
    <row r="52" spans="1:4" x14ac:dyDescent="0.25">
      <c r="A52" s="1">
        <v>5.125</v>
      </c>
      <c r="B52" s="1">
        <v>3.6185429272296101</v>
      </c>
      <c r="D52" s="1">
        <v>6.0284925167645E-4</v>
      </c>
    </row>
    <row r="53" spans="1:4" x14ac:dyDescent="0.25">
      <c r="A53" s="1">
        <v>5.25</v>
      </c>
      <c r="B53" s="1">
        <v>3.5026005005849701</v>
      </c>
      <c r="D53" s="1">
        <v>5.83533243397454E-4</v>
      </c>
    </row>
    <row r="54" spans="1:4" x14ac:dyDescent="0.25">
      <c r="A54" s="1">
        <v>5.375</v>
      </c>
      <c r="B54" s="1">
        <v>3.4490051899549798</v>
      </c>
      <c r="D54" s="1">
        <v>5.7460426464649801E-4</v>
      </c>
    </row>
    <row r="55" spans="1:4" x14ac:dyDescent="0.25">
      <c r="A55" s="1">
        <v>5.5</v>
      </c>
      <c r="B55" s="1">
        <v>3.2680697210630401</v>
      </c>
      <c r="D55" s="1">
        <v>5.4446041552910101E-4</v>
      </c>
    </row>
    <row r="56" spans="1:4" x14ac:dyDescent="0.25">
      <c r="A56" s="1">
        <v>5.625</v>
      </c>
      <c r="B56" s="1">
        <v>3.2303876517006498</v>
      </c>
      <c r="D56" s="1">
        <v>5.3818258277332797E-4</v>
      </c>
    </row>
    <row r="57" spans="1:4" x14ac:dyDescent="0.25">
      <c r="A57" s="1">
        <v>5.75</v>
      </c>
      <c r="B57" s="1">
        <v>3.1924078059344301</v>
      </c>
      <c r="D57" s="1">
        <v>5.3185514046867599E-4</v>
      </c>
    </row>
    <row r="58" spans="1:4" x14ac:dyDescent="0.25">
      <c r="A58" s="1">
        <v>5.875</v>
      </c>
      <c r="B58" s="1">
        <v>3.1719657578949998</v>
      </c>
      <c r="D58" s="1">
        <v>5.2844949526530604E-4</v>
      </c>
    </row>
    <row r="59" spans="1:4" x14ac:dyDescent="0.25">
      <c r="A59" s="1">
        <v>6</v>
      </c>
      <c r="B59" s="1">
        <v>3.1353819961547602</v>
      </c>
      <c r="D59" s="1">
        <v>5.2235464055938304E-4</v>
      </c>
    </row>
    <row r="60" spans="1:4" x14ac:dyDescent="0.25">
      <c r="A60" s="1">
        <v>6.125</v>
      </c>
      <c r="B60" s="1">
        <v>3.1387358151703002</v>
      </c>
      <c r="D60" s="1">
        <v>5.2291338680737201E-4</v>
      </c>
    </row>
    <row r="61" spans="1:4" x14ac:dyDescent="0.25">
      <c r="A61" s="1">
        <v>6.25</v>
      </c>
      <c r="B61" s="1">
        <v>3.1061069434774802</v>
      </c>
      <c r="D61" s="1">
        <v>5.17477416783347E-4</v>
      </c>
    </row>
    <row r="62" spans="1:4" x14ac:dyDescent="0.25">
      <c r="A62" s="1">
        <v>6.375</v>
      </c>
      <c r="B62" s="1">
        <v>3.09376810106943</v>
      </c>
      <c r="D62" s="1">
        <v>5.1542176563816795E-4</v>
      </c>
    </row>
    <row r="63" spans="1:4" x14ac:dyDescent="0.25">
      <c r="A63" s="1">
        <v>6.5</v>
      </c>
      <c r="B63" s="1">
        <v>3.08085733076414</v>
      </c>
      <c r="D63" s="1">
        <v>5.1327083130530598E-4</v>
      </c>
    </row>
    <row r="64" spans="1:4" x14ac:dyDescent="0.25">
      <c r="A64" s="1">
        <v>6.625</v>
      </c>
      <c r="B64" s="1">
        <v>3.1182351167531102</v>
      </c>
      <c r="D64" s="1">
        <v>5.19497970451067E-4</v>
      </c>
    </row>
    <row r="65" spans="1:4" x14ac:dyDescent="0.25">
      <c r="A65" s="1">
        <v>6.75</v>
      </c>
      <c r="B65" s="1">
        <v>3.1130417356416702</v>
      </c>
      <c r="D65" s="1">
        <v>5.1863275315790203E-4</v>
      </c>
    </row>
    <row r="66" spans="1:4" x14ac:dyDescent="0.25">
      <c r="A66" s="1">
        <v>6.875</v>
      </c>
      <c r="B66" s="1">
        <v>3.1282908061012602</v>
      </c>
      <c r="D66" s="1">
        <v>5.2117324829646997E-4</v>
      </c>
    </row>
    <row r="67" spans="1:4" x14ac:dyDescent="0.25">
      <c r="A67" s="1">
        <v>7</v>
      </c>
      <c r="B67" s="1">
        <v>3.1513611077769101</v>
      </c>
      <c r="D67" s="1">
        <v>5.2501676055563302E-4</v>
      </c>
    </row>
    <row r="68" spans="1:4" x14ac:dyDescent="0.25">
      <c r="A68" s="1">
        <v>7.125</v>
      </c>
      <c r="B68" s="1">
        <v>3.1896444506852899</v>
      </c>
      <c r="D68" s="1">
        <v>5.3139476548416805E-4</v>
      </c>
    </row>
    <row r="69" spans="1:4" x14ac:dyDescent="0.25">
      <c r="A69" s="1">
        <v>7.25</v>
      </c>
      <c r="B69" s="1">
        <v>3.1987454223101301</v>
      </c>
      <c r="D69" s="1">
        <v>5.3291098735686699E-4</v>
      </c>
    </row>
    <row r="70" spans="1:4" x14ac:dyDescent="0.25">
      <c r="A70" s="1">
        <v>7.375</v>
      </c>
      <c r="B70" s="1">
        <v>3.2054492049031</v>
      </c>
      <c r="D70" s="1">
        <v>5.3402783753685602E-4</v>
      </c>
    </row>
    <row r="71" spans="1:4" x14ac:dyDescent="0.25">
      <c r="A71" s="1">
        <v>7.5</v>
      </c>
      <c r="B71" s="1">
        <v>3.2901386424698602</v>
      </c>
      <c r="D71" s="1">
        <v>5.4813709783547797E-4</v>
      </c>
    </row>
    <row r="72" spans="1:4" x14ac:dyDescent="0.25">
      <c r="A72" s="1">
        <v>7.625</v>
      </c>
      <c r="B72" s="1">
        <v>3.3147927998379099</v>
      </c>
      <c r="D72" s="1">
        <v>5.5224448045299501E-4</v>
      </c>
    </row>
    <row r="73" spans="1:4" x14ac:dyDescent="0.25">
      <c r="A73" s="1">
        <v>7.75</v>
      </c>
      <c r="B73" s="1">
        <v>3.3989995684887901</v>
      </c>
      <c r="D73" s="1">
        <v>5.6627332811023099E-4</v>
      </c>
    </row>
    <row r="74" spans="1:4" x14ac:dyDescent="0.25">
      <c r="A74" s="1">
        <v>7.875</v>
      </c>
      <c r="B74" s="1">
        <v>3.3982405438276202</v>
      </c>
      <c r="D74" s="1">
        <v>5.6614687460168004E-4</v>
      </c>
    </row>
    <row r="75" spans="1:4" x14ac:dyDescent="0.25">
      <c r="A75" s="1">
        <v>8</v>
      </c>
      <c r="B75" s="1">
        <v>3.3913555846022199</v>
      </c>
      <c r="D75" s="1">
        <v>5.6499984039472999E-4</v>
      </c>
    </row>
    <row r="76" spans="1:4" x14ac:dyDescent="0.25">
      <c r="A76" s="1">
        <v>8.125</v>
      </c>
      <c r="B76" s="1">
        <v>3.3878356111622998</v>
      </c>
      <c r="D76" s="1">
        <v>5.64413412819638E-4</v>
      </c>
    </row>
    <row r="77" spans="1:4" x14ac:dyDescent="0.25">
      <c r="A77" s="1">
        <v>8.25</v>
      </c>
      <c r="B77" s="1">
        <v>3.3753484819647799</v>
      </c>
      <c r="D77" s="1">
        <v>5.62333057095331E-4</v>
      </c>
    </row>
    <row r="78" spans="1:4" x14ac:dyDescent="0.25">
      <c r="A78" s="1">
        <v>8.375</v>
      </c>
      <c r="B78" s="1">
        <v>3.3247800976927402</v>
      </c>
      <c r="D78" s="1">
        <v>5.5390836427560695E-4</v>
      </c>
    </row>
    <row r="79" spans="1:4" x14ac:dyDescent="0.25">
      <c r="A79" s="1">
        <v>8.5</v>
      </c>
      <c r="B79" s="1">
        <v>3.3025704493897998</v>
      </c>
      <c r="D79" s="1">
        <v>5.5020823686833999E-4</v>
      </c>
    </row>
    <row r="80" spans="1:4" x14ac:dyDescent="0.25">
      <c r="A80" s="1">
        <v>8.625</v>
      </c>
      <c r="B80" s="1">
        <v>3.2937661569753298</v>
      </c>
      <c r="D80" s="1">
        <v>5.4874144175208798E-4</v>
      </c>
    </row>
    <row r="81" spans="1:4" x14ac:dyDescent="0.25">
      <c r="A81" s="1">
        <v>8.75</v>
      </c>
      <c r="B81" s="1">
        <v>3.2668356928731099</v>
      </c>
      <c r="D81" s="1">
        <v>5.4425482643265905E-4</v>
      </c>
    </row>
    <row r="82" spans="1:4" x14ac:dyDescent="0.25">
      <c r="A82" s="1">
        <v>8.875</v>
      </c>
      <c r="B82" s="1">
        <v>3.2699405411438298</v>
      </c>
      <c r="D82" s="1">
        <v>5.4477209415456002E-4</v>
      </c>
    </row>
    <row r="83" spans="1:4" x14ac:dyDescent="0.25">
      <c r="A83" s="1">
        <v>9</v>
      </c>
      <c r="B83" s="1">
        <v>3.2633825682837898</v>
      </c>
      <c r="D83" s="1">
        <v>5.4367953587607695E-4</v>
      </c>
    </row>
    <row r="84" spans="1:4" x14ac:dyDescent="0.25">
      <c r="A84" s="1">
        <v>9.125</v>
      </c>
      <c r="B84" s="1">
        <v>3.24860289841831</v>
      </c>
      <c r="D84" s="1">
        <v>5.4121724287648995E-4</v>
      </c>
    </row>
    <row r="85" spans="1:4" x14ac:dyDescent="0.25">
      <c r="A85" s="1">
        <v>9.25</v>
      </c>
      <c r="B85" s="1">
        <v>3.1711397032353101</v>
      </c>
      <c r="D85" s="1">
        <v>5.2831187455900199E-4</v>
      </c>
    </row>
    <row r="86" spans="1:4" x14ac:dyDescent="0.25">
      <c r="A86" s="1">
        <v>9.375</v>
      </c>
      <c r="B86" s="1">
        <v>3.1571264118658702</v>
      </c>
      <c r="D86" s="1">
        <v>5.2597726021685301E-4</v>
      </c>
    </row>
    <row r="87" spans="1:4" x14ac:dyDescent="0.25">
      <c r="A87" s="1">
        <v>9.5</v>
      </c>
      <c r="B87" s="1">
        <v>3.1529316419651998</v>
      </c>
      <c r="D87" s="1">
        <v>5.2527841155140299E-4</v>
      </c>
    </row>
    <row r="88" spans="1:4" x14ac:dyDescent="0.25">
      <c r="A88" s="1">
        <v>9.625</v>
      </c>
      <c r="B88" s="1">
        <v>3.1627659522159601</v>
      </c>
      <c r="D88" s="1">
        <v>5.2691680763917797E-4</v>
      </c>
    </row>
    <row r="89" spans="1:4" x14ac:dyDescent="0.25">
      <c r="A89" s="1">
        <v>9.75</v>
      </c>
      <c r="B89" s="1">
        <v>3.1804484232170598</v>
      </c>
      <c r="D89" s="1">
        <v>5.2986270730796196E-4</v>
      </c>
    </row>
    <row r="90" spans="1:4" x14ac:dyDescent="0.25">
      <c r="A90" s="1">
        <v>9.875</v>
      </c>
      <c r="B90" s="1">
        <v>3.1772826386687698</v>
      </c>
      <c r="D90" s="1">
        <v>5.29335287602218E-4</v>
      </c>
    </row>
    <row r="91" spans="1:4" x14ac:dyDescent="0.25">
      <c r="A91" s="1">
        <v>10</v>
      </c>
      <c r="B91" s="1">
        <v>3.1899693559650402</v>
      </c>
      <c r="D91" s="1">
        <v>5.3144889470377397E-4</v>
      </c>
    </row>
    <row r="92" spans="1:4" x14ac:dyDescent="0.25">
      <c r="A92" s="1">
        <v>10.125</v>
      </c>
      <c r="B92" s="1">
        <v>3.1951224295243201</v>
      </c>
      <c r="D92" s="1">
        <v>5.3230739675875095E-4</v>
      </c>
    </row>
    <row r="93" spans="1:4" x14ac:dyDescent="0.25">
      <c r="A93" s="1">
        <v>10.25</v>
      </c>
      <c r="B93" s="1">
        <v>3.2110734871124502</v>
      </c>
      <c r="D93" s="1">
        <v>5.3496484295293301E-4</v>
      </c>
    </row>
    <row r="94" spans="1:4" x14ac:dyDescent="0.25">
      <c r="A94" s="1">
        <v>10.375</v>
      </c>
      <c r="B94" s="1">
        <v>3.20889633914893</v>
      </c>
      <c r="D94" s="1">
        <v>5.3460213010221103E-4</v>
      </c>
    </row>
    <row r="95" spans="1:4" x14ac:dyDescent="0.25">
      <c r="A95" s="1">
        <v>10.5</v>
      </c>
      <c r="B95" s="1">
        <v>3.2109418152325699</v>
      </c>
      <c r="D95" s="1">
        <v>5.3494290641774604E-4</v>
      </c>
    </row>
    <row r="96" spans="1:4" x14ac:dyDescent="0.25">
      <c r="A96" s="1">
        <v>10.625</v>
      </c>
      <c r="B96" s="1">
        <v>3.25360125868316</v>
      </c>
      <c r="D96" s="1">
        <v>5.4204996969661203E-4</v>
      </c>
    </row>
    <row r="97" spans="1:4" x14ac:dyDescent="0.25">
      <c r="A97" s="1">
        <v>10.75</v>
      </c>
      <c r="B97" s="1">
        <v>3.2624807259641702</v>
      </c>
      <c r="D97" s="1">
        <v>5.4352928894562899E-4</v>
      </c>
    </row>
    <row r="98" spans="1:4" x14ac:dyDescent="0.25">
      <c r="A98" s="1">
        <v>10.875</v>
      </c>
      <c r="B98" s="1">
        <v>3.3965233990408401</v>
      </c>
      <c r="D98" s="1">
        <v>5.6586079828020101E-4</v>
      </c>
    </row>
    <row r="99" spans="1:4" x14ac:dyDescent="0.25">
      <c r="A99" s="1">
        <v>11</v>
      </c>
      <c r="B99" s="1">
        <v>3.3352318446744902</v>
      </c>
      <c r="D99" s="1">
        <v>5.5564962532276695E-4</v>
      </c>
    </row>
    <row r="100" spans="1:4" x14ac:dyDescent="0.25">
      <c r="A100" s="1">
        <v>11.125</v>
      </c>
      <c r="B100" s="1">
        <v>3.2153239820577499</v>
      </c>
      <c r="D100" s="1">
        <v>5.3567297541081901E-4</v>
      </c>
    </row>
    <row r="101" spans="1:4" x14ac:dyDescent="0.25">
      <c r="A101" s="1">
        <v>11.25</v>
      </c>
      <c r="B101" s="1">
        <v>3.2000142434945098</v>
      </c>
      <c r="D101" s="1">
        <v>5.33122372966184E-4</v>
      </c>
    </row>
    <row r="102" spans="1:4" x14ac:dyDescent="0.25">
      <c r="A102" s="1">
        <v>11.375</v>
      </c>
      <c r="B102" s="1">
        <v>3.1950857537008801</v>
      </c>
      <c r="D102" s="1">
        <v>5.3230128656656605E-4</v>
      </c>
    </row>
    <row r="103" spans="1:4" x14ac:dyDescent="0.25">
      <c r="A103" s="1">
        <v>11.5</v>
      </c>
      <c r="B103" s="1">
        <v>3.2044270411715301</v>
      </c>
      <c r="D103" s="1">
        <v>5.3385754505917596E-4</v>
      </c>
    </row>
    <row r="104" spans="1:4" x14ac:dyDescent="0.25">
      <c r="A104" s="1">
        <v>11.625</v>
      </c>
      <c r="B104" s="1">
        <v>3.1988371192617699</v>
      </c>
      <c r="D104" s="1">
        <v>5.3292626406901001E-4</v>
      </c>
    </row>
    <row r="105" spans="1:4" x14ac:dyDescent="0.25">
      <c r="A105" s="1">
        <v>11.75</v>
      </c>
      <c r="B105" s="1">
        <v>3.1853810299084899</v>
      </c>
      <c r="D105" s="1">
        <v>5.3068447958275395E-4</v>
      </c>
    </row>
    <row r="106" spans="1:4" x14ac:dyDescent="0.25">
      <c r="A106" s="1">
        <v>11.875</v>
      </c>
      <c r="B106" s="1">
        <v>3.17646550816489</v>
      </c>
      <c r="D106" s="1">
        <v>5.2919915366026902E-4</v>
      </c>
    </row>
    <row r="107" spans="1:4" x14ac:dyDescent="0.25">
      <c r="A107" s="1">
        <v>12</v>
      </c>
      <c r="B107" s="1">
        <v>3.1614689126746498</v>
      </c>
      <c r="D107" s="1">
        <v>5.2670072085159603E-4</v>
      </c>
    </row>
    <row r="108" spans="1:4" x14ac:dyDescent="0.25">
      <c r="A108" s="1">
        <v>12.125</v>
      </c>
      <c r="B108" s="1">
        <v>3.1362949807503102</v>
      </c>
      <c r="D108" s="1">
        <v>5.2250674379300099E-4</v>
      </c>
    </row>
    <row r="109" spans="1:4" x14ac:dyDescent="0.25">
      <c r="A109" s="1">
        <v>12.25</v>
      </c>
      <c r="B109" s="1">
        <v>3.1015745665786301</v>
      </c>
      <c r="D109" s="1">
        <v>5.16722322792E-4</v>
      </c>
    </row>
    <row r="110" spans="1:4" x14ac:dyDescent="0.25">
      <c r="A110" s="1">
        <v>12.375</v>
      </c>
      <c r="B110" s="1">
        <v>3.0235341852837698</v>
      </c>
      <c r="D110" s="1">
        <v>5.0372079526827401E-4</v>
      </c>
    </row>
    <row r="111" spans="1:4" x14ac:dyDescent="0.25">
      <c r="A111" s="1">
        <v>12.5</v>
      </c>
      <c r="B111" s="1">
        <v>2.8632133197495202</v>
      </c>
      <c r="D111" s="1">
        <v>4.7701133907026801E-4</v>
      </c>
    </row>
    <row r="112" spans="1:4" x14ac:dyDescent="0.25">
      <c r="A112" s="1">
        <v>12.625</v>
      </c>
      <c r="B112" s="1">
        <v>2.8557346101266399</v>
      </c>
      <c r="D112" s="1">
        <v>4.75765386047098E-4</v>
      </c>
    </row>
    <row r="113" spans="1:4" x14ac:dyDescent="0.25">
      <c r="A113" s="1">
        <v>12.75</v>
      </c>
      <c r="B113" s="1">
        <v>2.8621048124467299</v>
      </c>
      <c r="D113" s="1">
        <v>4.7682666175362398E-4</v>
      </c>
    </row>
    <row r="114" spans="1:4" x14ac:dyDescent="0.25">
      <c r="A114" s="1">
        <v>12.875</v>
      </c>
      <c r="B114" s="1">
        <v>2.8708718277152601</v>
      </c>
      <c r="D114" s="1">
        <v>4.78287246497362E-4</v>
      </c>
    </row>
    <row r="115" spans="1:4" x14ac:dyDescent="0.25">
      <c r="A115" s="1">
        <v>13</v>
      </c>
      <c r="B115" s="1">
        <v>2.8753570893534799</v>
      </c>
      <c r="D115" s="1">
        <v>4.7903449108628799E-4</v>
      </c>
    </row>
    <row r="116" spans="1:4" x14ac:dyDescent="0.25">
      <c r="A116" s="1">
        <v>13.125</v>
      </c>
      <c r="B116" s="1">
        <v>2.8669511093579998</v>
      </c>
      <c r="D116" s="1">
        <v>4.7763405481904199E-4</v>
      </c>
    </row>
    <row r="117" spans="1:4" x14ac:dyDescent="0.25">
      <c r="A117" s="1">
        <v>13.25</v>
      </c>
      <c r="B117" s="1">
        <v>2.8807549847659</v>
      </c>
      <c r="D117" s="1">
        <v>4.7993378046199699E-4</v>
      </c>
    </row>
    <row r="118" spans="1:4" x14ac:dyDescent="0.25">
      <c r="A118" s="1">
        <v>13.375</v>
      </c>
      <c r="B118" s="1">
        <v>2.9817020674638299</v>
      </c>
      <c r="D118" s="1">
        <v>4.9675156443947305E-4</v>
      </c>
    </row>
    <row r="119" spans="1:4" x14ac:dyDescent="0.25">
      <c r="A119" s="1">
        <v>13.5</v>
      </c>
      <c r="B119" s="1">
        <v>3.0199558807967701</v>
      </c>
      <c r="D119" s="1">
        <v>5.0312464974074198E-4</v>
      </c>
    </row>
    <row r="120" spans="1:4" x14ac:dyDescent="0.25">
      <c r="A120" s="1">
        <v>13.625</v>
      </c>
      <c r="B120" s="1">
        <v>3.0739581104159601</v>
      </c>
      <c r="D120" s="1">
        <v>5.1212142119529895E-4</v>
      </c>
    </row>
    <row r="121" spans="1:4" x14ac:dyDescent="0.25">
      <c r="A121" s="1">
        <v>13.75</v>
      </c>
      <c r="B121" s="1">
        <v>3.0788246168969802</v>
      </c>
      <c r="D121" s="1">
        <v>5.1293218117503495E-4</v>
      </c>
    </row>
    <row r="122" spans="1:4" x14ac:dyDescent="0.25">
      <c r="A122" s="1">
        <v>13.875</v>
      </c>
      <c r="B122" s="1">
        <v>3.0899795413008899</v>
      </c>
      <c r="D122" s="1">
        <v>5.1479059158072798E-4</v>
      </c>
    </row>
    <row r="123" spans="1:4" x14ac:dyDescent="0.25">
      <c r="A123" s="1">
        <v>14</v>
      </c>
      <c r="B123" s="1">
        <v>3.1067709167539701</v>
      </c>
      <c r="D123" s="1">
        <v>5.1758803473121002E-4</v>
      </c>
    </row>
    <row r="124" spans="1:4" x14ac:dyDescent="0.25">
      <c r="A124" s="1">
        <v>14.125</v>
      </c>
      <c r="B124" s="1">
        <v>3.10197320589059</v>
      </c>
      <c r="D124" s="1">
        <v>5.1678873610137095E-4</v>
      </c>
    </row>
    <row r="125" spans="1:4" x14ac:dyDescent="0.25">
      <c r="A125" s="1">
        <v>14.25</v>
      </c>
      <c r="B125" s="1">
        <v>3.1502329019249</v>
      </c>
      <c r="D125" s="1">
        <v>5.2482880146068696E-4</v>
      </c>
    </row>
    <row r="126" spans="1:4" x14ac:dyDescent="0.25">
      <c r="A126" s="1">
        <v>14.375</v>
      </c>
      <c r="B126" s="1">
        <v>3.1551058681630599</v>
      </c>
      <c r="D126" s="1">
        <v>5.2564063763596504E-4</v>
      </c>
    </row>
    <row r="127" spans="1:4" x14ac:dyDescent="0.25">
      <c r="A127" s="1">
        <v>14.5</v>
      </c>
      <c r="B127" s="1">
        <v>3.1497985872390202</v>
      </c>
      <c r="D127" s="1">
        <v>5.24756444634018E-4</v>
      </c>
    </row>
    <row r="128" spans="1:4" x14ac:dyDescent="0.25">
      <c r="A128" s="1">
        <v>14.625</v>
      </c>
      <c r="B128" s="1">
        <v>3.0062916735825902</v>
      </c>
      <c r="D128" s="1">
        <v>5.0084819281885704E-4</v>
      </c>
    </row>
    <row r="129" spans="1:4" x14ac:dyDescent="0.25">
      <c r="A129" s="1">
        <v>14.75</v>
      </c>
      <c r="B129" s="1">
        <v>2.7870014448398202</v>
      </c>
      <c r="D129" s="1">
        <v>4.6431444071031401E-4</v>
      </c>
    </row>
    <row r="130" spans="1:4" x14ac:dyDescent="0.25">
      <c r="A130" s="1">
        <v>14.875</v>
      </c>
      <c r="B130" s="1">
        <v>2.5531188637949001</v>
      </c>
      <c r="D130" s="1">
        <v>4.2534960270823E-4</v>
      </c>
    </row>
    <row r="131" spans="1:4" x14ac:dyDescent="0.25">
      <c r="A131" s="1">
        <v>15</v>
      </c>
      <c r="B131" s="1">
        <v>2.5706382309516198</v>
      </c>
      <c r="D131" s="1">
        <v>4.2826832927653999E-4</v>
      </c>
    </row>
    <row r="132" spans="1:4" x14ac:dyDescent="0.25">
      <c r="A132" s="1">
        <v>15.125</v>
      </c>
      <c r="B132" s="1">
        <v>2.5955191049894801</v>
      </c>
      <c r="D132" s="1">
        <v>4.3241348289124699E-4</v>
      </c>
    </row>
    <row r="133" spans="1:4" x14ac:dyDescent="0.25">
      <c r="A133" s="1">
        <v>15.25</v>
      </c>
      <c r="B133" s="1">
        <v>2.6032214024409499</v>
      </c>
      <c r="D133" s="1">
        <v>4.3369668564666202E-4</v>
      </c>
    </row>
    <row r="134" spans="1:4" x14ac:dyDescent="0.25">
      <c r="A134" s="1">
        <v>15.375</v>
      </c>
      <c r="B134" s="1">
        <v>2.60701232981793</v>
      </c>
      <c r="D134" s="1">
        <v>4.3432825414766601E-4</v>
      </c>
    </row>
    <row r="135" spans="1:4" x14ac:dyDescent="0.25">
      <c r="A135" s="1">
        <v>15.5</v>
      </c>
      <c r="B135" s="1">
        <v>2.6062346009812898</v>
      </c>
      <c r="D135" s="1">
        <v>4.3419868452348201E-4</v>
      </c>
    </row>
    <row r="136" spans="1:4" x14ac:dyDescent="0.25">
      <c r="A136" s="1">
        <v>15.625</v>
      </c>
      <c r="B136" s="1">
        <v>2.5895878485436001</v>
      </c>
      <c r="D136" s="1">
        <v>4.3142533556736202E-4</v>
      </c>
    </row>
    <row r="137" spans="1:4" x14ac:dyDescent="0.25">
      <c r="A137" s="1">
        <v>15.75</v>
      </c>
      <c r="B137" s="1">
        <v>2.6204552309091</v>
      </c>
      <c r="D137" s="1">
        <v>4.36567841469455E-4</v>
      </c>
    </row>
    <row r="138" spans="1:4" x14ac:dyDescent="0.25">
      <c r="A138" s="1">
        <v>15.875</v>
      </c>
      <c r="B138" s="1">
        <v>2.5855532058555202</v>
      </c>
      <c r="D138" s="1">
        <v>4.3075316409552902E-4</v>
      </c>
    </row>
    <row r="139" spans="1:4" x14ac:dyDescent="0.25">
      <c r="A139" s="1">
        <v>16</v>
      </c>
      <c r="B139" s="1">
        <v>2.5910838973677</v>
      </c>
      <c r="D139" s="1">
        <v>4.31674577301458E-4</v>
      </c>
    </row>
    <row r="140" spans="1:4" x14ac:dyDescent="0.25">
      <c r="A140" s="1">
        <v>16.125</v>
      </c>
      <c r="B140" s="1">
        <v>2.6112033075696699</v>
      </c>
      <c r="D140" s="1">
        <v>4.3502647104110503E-4</v>
      </c>
    </row>
    <row r="141" spans="1:4" x14ac:dyDescent="0.25">
      <c r="A141" s="1">
        <v>16.25</v>
      </c>
      <c r="B141" s="1">
        <v>2.64606547215145</v>
      </c>
      <c r="D141" s="1">
        <v>4.4083450766043E-4</v>
      </c>
    </row>
    <row r="142" spans="1:4" x14ac:dyDescent="0.25">
      <c r="A142" s="1">
        <v>16.375</v>
      </c>
      <c r="B142" s="1">
        <v>2.67268386816944</v>
      </c>
      <c r="D142" s="1">
        <v>4.4526913243702698E-4</v>
      </c>
    </row>
    <row r="143" spans="1:4" x14ac:dyDescent="0.25">
      <c r="A143" s="1">
        <v>16.5</v>
      </c>
      <c r="B143" s="1">
        <v>2.67828976459373</v>
      </c>
      <c r="D143" s="1">
        <v>4.4620307478131498E-4</v>
      </c>
    </row>
    <row r="144" spans="1:4" x14ac:dyDescent="0.25">
      <c r="A144" s="1">
        <v>16.625</v>
      </c>
      <c r="B144" s="1">
        <v>2.7679000740166901</v>
      </c>
      <c r="D144" s="1">
        <v>4.6113215233118098E-4</v>
      </c>
    </row>
    <row r="145" spans="1:4" x14ac:dyDescent="0.25">
      <c r="A145" s="1">
        <v>16.75</v>
      </c>
      <c r="B145" s="1">
        <v>2.7835661413453501</v>
      </c>
      <c r="D145" s="1">
        <v>4.6374211914813402E-4</v>
      </c>
    </row>
    <row r="146" spans="1:4" x14ac:dyDescent="0.25">
      <c r="A146" s="1">
        <v>16.875</v>
      </c>
      <c r="B146" s="1">
        <v>2.8287766108364201</v>
      </c>
      <c r="D146" s="1">
        <v>4.7127418336534601E-4</v>
      </c>
    </row>
    <row r="147" spans="1:4" x14ac:dyDescent="0.25">
      <c r="A147" s="1">
        <v>17</v>
      </c>
      <c r="B147" s="1">
        <v>2.8312315069106502</v>
      </c>
      <c r="D147" s="1">
        <v>4.7168316905131199E-4</v>
      </c>
    </row>
    <row r="148" spans="1:4" x14ac:dyDescent="0.25">
      <c r="A148" s="1">
        <v>17.125</v>
      </c>
      <c r="B148" s="1">
        <v>2.8205144894574001</v>
      </c>
      <c r="D148" s="1">
        <v>4.6989771394360198E-4</v>
      </c>
    </row>
    <row r="149" spans="1:4" x14ac:dyDescent="0.25">
      <c r="A149" s="1">
        <v>17.25</v>
      </c>
      <c r="B149" s="1">
        <v>2.8264374633021001</v>
      </c>
      <c r="D149" s="1">
        <v>4.7088448138612798E-4</v>
      </c>
    </row>
    <row r="150" spans="1:4" x14ac:dyDescent="0.25">
      <c r="A150" s="1">
        <v>17.375</v>
      </c>
      <c r="B150" s="1">
        <v>2.8275710719737099</v>
      </c>
      <c r="D150" s="1">
        <v>4.7107334059081799E-4</v>
      </c>
    </row>
    <row r="151" spans="1:4" x14ac:dyDescent="0.25">
      <c r="A151" s="1">
        <v>17.5</v>
      </c>
      <c r="B151" s="1">
        <v>2.86041866529597</v>
      </c>
      <c r="D151" s="1">
        <v>4.7654574963830601E-4</v>
      </c>
    </row>
    <row r="152" spans="1:4" x14ac:dyDescent="0.25">
      <c r="A152" s="1">
        <v>17.625</v>
      </c>
      <c r="B152" s="1">
        <v>2.8784981084359398</v>
      </c>
      <c r="D152" s="1">
        <v>4.7955778486542599E-4</v>
      </c>
    </row>
    <row r="153" spans="1:4" x14ac:dyDescent="0.25">
      <c r="A153" s="1">
        <v>17.75</v>
      </c>
      <c r="B153" s="1">
        <v>2.8810842688551999</v>
      </c>
      <c r="D153" s="1">
        <v>4.7998863919127401E-4</v>
      </c>
    </row>
    <row r="154" spans="1:4" x14ac:dyDescent="0.25">
      <c r="A154" s="1">
        <v>17.875</v>
      </c>
      <c r="B154" s="1">
        <v>2.8230885316999599</v>
      </c>
      <c r="D154" s="1">
        <v>4.7032654938121101E-4</v>
      </c>
    </row>
    <row r="155" spans="1:4" x14ac:dyDescent="0.25">
      <c r="A155" s="1">
        <v>18</v>
      </c>
      <c r="B155" s="1">
        <v>2.7993625443875101</v>
      </c>
      <c r="D155" s="1">
        <v>4.6637379989495698E-4</v>
      </c>
    </row>
    <row r="156" spans="1:4" x14ac:dyDescent="0.25">
      <c r="A156" s="1">
        <v>18.125</v>
      </c>
      <c r="B156" s="1">
        <v>2.7646823491488002</v>
      </c>
      <c r="D156" s="1">
        <v>4.6059607936818902E-4</v>
      </c>
    </row>
    <row r="157" spans="1:4" x14ac:dyDescent="0.25">
      <c r="A157" s="1">
        <v>18.25</v>
      </c>
      <c r="B157" s="1">
        <v>2.7549107683729299</v>
      </c>
      <c r="D157" s="1">
        <v>4.5896813401092798E-4</v>
      </c>
    </row>
    <row r="158" spans="1:4" x14ac:dyDescent="0.25">
      <c r="A158" s="1">
        <v>18.375</v>
      </c>
      <c r="B158" s="1">
        <v>2.7514419556406899</v>
      </c>
      <c r="D158" s="1">
        <v>4.5839022980973698E-4</v>
      </c>
    </row>
    <row r="159" spans="1:4" x14ac:dyDescent="0.25">
      <c r="A159" s="1">
        <v>18.5</v>
      </c>
      <c r="B159" s="1">
        <v>2.7451328716013998</v>
      </c>
      <c r="D159" s="1">
        <v>4.5733913640879303E-4</v>
      </c>
    </row>
    <row r="160" spans="1:4" x14ac:dyDescent="0.25">
      <c r="A160" s="1">
        <v>18.625</v>
      </c>
      <c r="B160" s="1">
        <v>2.6616598008644901</v>
      </c>
      <c r="D160" s="1">
        <v>4.4343252282402301E-4</v>
      </c>
    </row>
    <row r="161" spans="1:4" x14ac:dyDescent="0.25">
      <c r="A161" s="1">
        <v>18.75</v>
      </c>
      <c r="B161" s="1">
        <v>2.4688450614540298</v>
      </c>
      <c r="D161" s="1">
        <v>4.1130958723824002E-4</v>
      </c>
    </row>
    <row r="162" spans="1:4" x14ac:dyDescent="0.25">
      <c r="A162" s="1">
        <v>18.875</v>
      </c>
      <c r="B162" s="1">
        <v>2.3483968748600201</v>
      </c>
      <c r="D162" s="1">
        <v>3.9124291935167902E-4</v>
      </c>
    </row>
    <row r="163" spans="1:4" x14ac:dyDescent="0.25">
      <c r="A163" s="1">
        <v>19</v>
      </c>
      <c r="B163" s="1">
        <v>2.4491123198135498</v>
      </c>
      <c r="D163" s="1">
        <v>4.0802211248093702E-4</v>
      </c>
    </row>
    <row r="164" spans="1:4" x14ac:dyDescent="0.25">
      <c r="A164" s="1">
        <v>19.125</v>
      </c>
      <c r="B164" s="1">
        <v>2.4711123292916701</v>
      </c>
      <c r="D164" s="1">
        <v>4.1168731405999198E-4</v>
      </c>
    </row>
    <row r="165" spans="1:4" x14ac:dyDescent="0.25">
      <c r="A165" s="1">
        <v>19.25</v>
      </c>
      <c r="B165" s="1">
        <v>2.4739512530041101</v>
      </c>
      <c r="D165" s="1">
        <v>4.12160278750485E-4</v>
      </c>
    </row>
    <row r="166" spans="1:4" x14ac:dyDescent="0.25">
      <c r="A166" s="1">
        <v>19.375</v>
      </c>
      <c r="B166" s="1">
        <v>2.5188412215010998</v>
      </c>
      <c r="D166" s="1">
        <v>4.1963894750208299E-4</v>
      </c>
    </row>
    <row r="167" spans="1:4" x14ac:dyDescent="0.25">
      <c r="A167" s="1">
        <v>19.5</v>
      </c>
      <c r="B167" s="1">
        <v>2.8083884277428699</v>
      </c>
      <c r="D167" s="1">
        <v>4.6787751206196098E-4</v>
      </c>
    </row>
    <row r="168" spans="1:4" x14ac:dyDescent="0.25">
      <c r="A168" s="1">
        <v>19.625</v>
      </c>
      <c r="B168" s="1">
        <v>2.82259155519696</v>
      </c>
      <c r="D168" s="1">
        <v>4.7024375309581202E-4</v>
      </c>
    </row>
    <row r="169" spans="1:4" x14ac:dyDescent="0.25">
      <c r="A169" s="1">
        <v>19.75</v>
      </c>
      <c r="B169" s="1">
        <v>2.82228775810789</v>
      </c>
      <c r="D169" s="1">
        <v>4.7019314050077301E-4</v>
      </c>
    </row>
    <row r="170" spans="1:4" x14ac:dyDescent="0.25">
      <c r="A170" s="1">
        <v>19.875</v>
      </c>
      <c r="B170" s="1">
        <v>2.8732252362113901</v>
      </c>
      <c r="D170" s="1">
        <v>4.7867932435281601E-4</v>
      </c>
    </row>
    <row r="171" spans="1:4" x14ac:dyDescent="0.25">
      <c r="A171" s="1">
        <v>20</v>
      </c>
      <c r="B171" s="1">
        <v>2.8665804675872799</v>
      </c>
      <c r="D171" s="1">
        <v>4.7757230590004E-4</v>
      </c>
    </row>
    <row r="172" spans="1:4" x14ac:dyDescent="0.25">
      <c r="A172" s="1">
        <v>20.125</v>
      </c>
      <c r="B172" s="1">
        <v>2.9824667808433598</v>
      </c>
      <c r="D172" s="1">
        <v>4.9687896568850201E-4</v>
      </c>
    </row>
    <row r="173" spans="1:4" x14ac:dyDescent="0.25">
      <c r="A173" s="1">
        <v>20.25</v>
      </c>
      <c r="B173" s="1">
        <v>2.9876303140749298</v>
      </c>
      <c r="D173" s="1">
        <v>4.9773921032488205E-4</v>
      </c>
    </row>
    <row r="174" spans="1:4" x14ac:dyDescent="0.25">
      <c r="A174" s="1">
        <v>20.375</v>
      </c>
      <c r="B174" s="1">
        <v>3.00716347305868</v>
      </c>
      <c r="D174" s="1">
        <v>5.0099343461157495E-4</v>
      </c>
    </row>
    <row r="175" spans="1:4" x14ac:dyDescent="0.25">
      <c r="A175" s="1">
        <v>20.5</v>
      </c>
      <c r="B175" s="1">
        <v>3.0070860105434098</v>
      </c>
      <c r="D175" s="1">
        <v>5.0098052935653001E-4</v>
      </c>
    </row>
    <row r="176" spans="1:4" x14ac:dyDescent="0.25">
      <c r="A176" s="1">
        <v>20.625</v>
      </c>
      <c r="B176" s="1">
        <v>2.99473893052676</v>
      </c>
      <c r="D176" s="1">
        <v>4.9892350582575603E-4</v>
      </c>
    </row>
    <row r="177" spans="1:4" x14ac:dyDescent="0.25">
      <c r="A177" s="1">
        <v>20.75</v>
      </c>
      <c r="B177" s="1">
        <v>2.99094179303306</v>
      </c>
      <c r="D177" s="1">
        <v>4.9829090271930499E-4</v>
      </c>
    </row>
    <row r="178" spans="1:4" x14ac:dyDescent="0.25">
      <c r="A178" s="1">
        <v>20.875</v>
      </c>
      <c r="B178" s="1">
        <v>2.9904487303508902</v>
      </c>
      <c r="D178" s="1">
        <v>4.9820875847645795E-4</v>
      </c>
    </row>
    <row r="179" spans="1:4" x14ac:dyDescent="0.25">
      <c r="A179" s="1">
        <v>21</v>
      </c>
      <c r="B179" s="1">
        <v>2.9227350292983698</v>
      </c>
      <c r="D179" s="1">
        <v>4.8692765588110801E-4</v>
      </c>
    </row>
    <row r="180" spans="1:4" x14ac:dyDescent="0.25">
      <c r="A180" s="1">
        <v>21.125</v>
      </c>
      <c r="B180" s="1">
        <v>2.8759532617127399</v>
      </c>
      <c r="D180" s="1">
        <v>4.7913381340134099E-4</v>
      </c>
    </row>
    <row r="181" spans="1:4" x14ac:dyDescent="0.25">
      <c r="A181" s="1">
        <v>21.25</v>
      </c>
      <c r="B181" s="1">
        <v>2.8221381419621299</v>
      </c>
      <c r="D181" s="1">
        <v>4.7016821445088899E-4</v>
      </c>
    </row>
    <row r="182" spans="1:4" x14ac:dyDescent="0.25">
      <c r="A182" s="1">
        <v>21.375</v>
      </c>
      <c r="B182" s="1">
        <v>2.7708340691980902</v>
      </c>
      <c r="D182" s="1">
        <v>4.6162095592840001E-4</v>
      </c>
    </row>
    <row r="183" spans="1:4" x14ac:dyDescent="0.25">
      <c r="A183" s="1">
        <v>21.5</v>
      </c>
      <c r="B183" s="1">
        <v>2.8000479450004998</v>
      </c>
      <c r="D183" s="1">
        <v>4.66487987637082E-4</v>
      </c>
    </row>
    <row r="184" spans="1:4" x14ac:dyDescent="0.25">
      <c r="A184" s="1">
        <v>21.625</v>
      </c>
      <c r="B184" s="1">
        <v>2.7871202424666999</v>
      </c>
      <c r="D184" s="1">
        <v>4.64334232394951E-4</v>
      </c>
    </row>
    <row r="185" spans="1:4" x14ac:dyDescent="0.25">
      <c r="A185" s="1">
        <v>21.75</v>
      </c>
      <c r="B185" s="1">
        <v>2.7808163061765598</v>
      </c>
      <c r="D185" s="1">
        <v>4.6328399660901498E-4</v>
      </c>
    </row>
    <row r="186" spans="1:4" x14ac:dyDescent="0.25">
      <c r="A186" s="1">
        <v>21.875</v>
      </c>
      <c r="B186" s="1">
        <v>2.76429709695954</v>
      </c>
      <c r="D186" s="1">
        <v>4.6053189635345899E-4</v>
      </c>
    </row>
    <row r="187" spans="1:4" x14ac:dyDescent="0.25">
      <c r="A187" s="1">
        <v>22</v>
      </c>
      <c r="B187" s="1">
        <v>2.75069126312806</v>
      </c>
      <c r="D187" s="1">
        <v>4.5826516443713298E-4</v>
      </c>
    </row>
    <row r="188" spans="1:4" x14ac:dyDescent="0.25">
      <c r="A188" s="1">
        <v>22.125</v>
      </c>
      <c r="B188" s="1">
        <v>2.7512595114982501</v>
      </c>
      <c r="D188" s="1">
        <v>4.5835983461560702E-4</v>
      </c>
    </row>
    <row r="189" spans="1:4" x14ac:dyDescent="0.25">
      <c r="A189" s="1">
        <v>22.25</v>
      </c>
      <c r="B189" s="1">
        <v>2.6288503832200201</v>
      </c>
      <c r="D189" s="1">
        <v>4.3796647384445502E-4</v>
      </c>
    </row>
    <row r="190" spans="1:4" x14ac:dyDescent="0.25">
      <c r="A190" s="1">
        <v>22.375</v>
      </c>
      <c r="B190" s="1">
        <v>2.6175980567340198</v>
      </c>
      <c r="D190" s="1">
        <v>4.3609183625188702E-4</v>
      </c>
    </row>
    <row r="191" spans="1:4" x14ac:dyDescent="0.25">
      <c r="A191" s="1">
        <v>22.5</v>
      </c>
      <c r="B191" s="1">
        <v>2.6140473978138501</v>
      </c>
      <c r="D191" s="1">
        <v>4.3550029647578702E-4</v>
      </c>
    </row>
    <row r="192" spans="1:4" x14ac:dyDescent="0.25">
      <c r="A192" s="1">
        <v>22.625</v>
      </c>
      <c r="B192" s="1">
        <v>2.6225852144983799</v>
      </c>
      <c r="D192" s="1">
        <v>4.3692269673542902E-4</v>
      </c>
    </row>
    <row r="193" spans="1:4" x14ac:dyDescent="0.25">
      <c r="A193" s="1">
        <v>22.75</v>
      </c>
      <c r="B193" s="1">
        <v>2.6537517855534398</v>
      </c>
      <c r="D193" s="1">
        <v>4.4211504747320102E-4</v>
      </c>
    </row>
    <row r="194" spans="1:4" x14ac:dyDescent="0.25">
      <c r="A194" s="1">
        <v>22.875</v>
      </c>
      <c r="B194" s="1">
        <v>2.7434340552012899</v>
      </c>
      <c r="D194" s="1">
        <v>4.5705611359653301E-4</v>
      </c>
    </row>
    <row r="195" spans="1:4" x14ac:dyDescent="0.25">
      <c r="A195" s="1">
        <v>23</v>
      </c>
      <c r="B195" s="1">
        <v>2.7837440046789301</v>
      </c>
      <c r="D195" s="1">
        <v>4.63771751179508E-4</v>
      </c>
    </row>
    <row r="196" spans="1:4" x14ac:dyDescent="0.25">
      <c r="A196" s="1">
        <v>23.125</v>
      </c>
      <c r="B196" s="1">
        <v>2.78530613953818</v>
      </c>
      <c r="D196" s="1">
        <v>4.6403200284705898E-4</v>
      </c>
    </row>
    <row r="197" spans="1:4" x14ac:dyDescent="0.25">
      <c r="A197" s="1">
        <v>23.25</v>
      </c>
      <c r="B197" s="1">
        <v>2.7945876809853099</v>
      </c>
      <c r="D197" s="1">
        <v>4.6557830765214998E-4</v>
      </c>
    </row>
    <row r="198" spans="1:4" x14ac:dyDescent="0.25">
      <c r="A198" s="1">
        <v>23.375</v>
      </c>
      <c r="B198" s="1">
        <v>2.83490663182583</v>
      </c>
      <c r="D198" s="1">
        <v>4.7229544486218102E-4</v>
      </c>
    </row>
    <row r="199" spans="1:4" x14ac:dyDescent="0.25">
      <c r="A199" s="1">
        <v>23.5</v>
      </c>
      <c r="B199" s="1">
        <v>2.9390179502792502</v>
      </c>
      <c r="D199" s="1">
        <v>4.8964039051652196E-4</v>
      </c>
    </row>
    <row r="200" spans="1:4" x14ac:dyDescent="0.25">
      <c r="A200" s="1">
        <v>23.625</v>
      </c>
      <c r="B200" s="1">
        <v>2.9517218302289598</v>
      </c>
      <c r="D200" s="1">
        <v>4.9175685691614296E-4</v>
      </c>
    </row>
    <row r="201" spans="1:4" x14ac:dyDescent="0.25">
      <c r="A201" s="1">
        <v>23.75</v>
      </c>
      <c r="B201" s="1">
        <v>2.9630774160092002</v>
      </c>
      <c r="D201" s="1">
        <v>4.9364869750713101E-4</v>
      </c>
    </row>
    <row r="202" spans="1:4" x14ac:dyDescent="0.25">
      <c r="A202" s="1">
        <v>23.875</v>
      </c>
      <c r="B202" s="1">
        <v>2.9728445914024402</v>
      </c>
      <c r="D202" s="1">
        <v>4.9527590892764397E-4</v>
      </c>
    </row>
    <row r="203" spans="1:4" x14ac:dyDescent="0.25">
      <c r="A203" s="1">
        <v>24</v>
      </c>
      <c r="B203" s="1">
        <v>2.9609368721411302</v>
      </c>
      <c r="D203" s="1">
        <v>4.9329208289871198E-4</v>
      </c>
    </row>
    <row r="204" spans="1:4" x14ac:dyDescent="0.25">
      <c r="A204" s="1">
        <v>24.125</v>
      </c>
      <c r="B204" s="1">
        <v>2.96251555733074</v>
      </c>
      <c r="D204" s="1">
        <v>4.9355509185130099E-4</v>
      </c>
    </row>
    <row r="205" spans="1:4" x14ac:dyDescent="0.25">
      <c r="A205" s="1">
        <v>24.25</v>
      </c>
      <c r="B205" s="1">
        <v>2.8707270879737798</v>
      </c>
      <c r="D205" s="1">
        <v>4.7826313285643097E-4</v>
      </c>
    </row>
    <row r="206" spans="1:4" x14ac:dyDescent="0.25">
      <c r="A206" s="1">
        <v>24.375</v>
      </c>
      <c r="B206" s="1">
        <v>2.64876102422356</v>
      </c>
      <c r="D206" s="1">
        <v>4.4128358663564398E-4</v>
      </c>
    </row>
    <row r="207" spans="1:4" x14ac:dyDescent="0.25">
      <c r="A207" s="1">
        <v>24.5</v>
      </c>
      <c r="B207" s="1">
        <v>2.6514560940111398</v>
      </c>
      <c r="D207" s="1">
        <v>4.4173258526225502E-4</v>
      </c>
    </row>
    <row r="208" spans="1:4" x14ac:dyDescent="0.25">
      <c r="A208" s="1">
        <v>24.625</v>
      </c>
      <c r="B208" s="1">
        <v>2.6564877057893002</v>
      </c>
      <c r="D208" s="1">
        <v>4.4257085178449801E-4</v>
      </c>
    </row>
    <row r="209" spans="1:4" x14ac:dyDescent="0.25">
      <c r="A209" s="1">
        <v>24.75</v>
      </c>
      <c r="B209" s="1">
        <v>2.6565175973008501</v>
      </c>
      <c r="D209" s="1">
        <v>4.4257583171032101E-4</v>
      </c>
    </row>
    <row r="210" spans="1:4" x14ac:dyDescent="0.25">
      <c r="A210" s="1">
        <v>24.875</v>
      </c>
      <c r="B210" s="1">
        <v>2.6392632224436801</v>
      </c>
      <c r="D210" s="1">
        <v>4.3970125285911702E-4</v>
      </c>
    </row>
    <row r="211" spans="1:4" x14ac:dyDescent="0.25">
      <c r="A211" s="1">
        <v>25</v>
      </c>
      <c r="B211" s="1">
        <v>2.64771791556438</v>
      </c>
      <c r="D211" s="1">
        <v>4.4110980473302498E-4</v>
      </c>
    </row>
    <row r="212" spans="1:4" x14ac:dyDescent="0.25">
      <c r="A212" s="1">
        <v>25.125</v>
      </c>
      <c r="B212" s="1">
        <v>2.72021627963412</v>
      </c>
      <c r="D212" s="1">
        <v>4.5318803218704398E-4</v>
      </c>
    </row>
    <row r="213" spans="1:4" x14ac:dyDescent="0.25">
      <c r="A213" s="1">
        <v>25.25</v>
      </c>
      <c r="B213" s="1">
        <v>2.7233385919062099</v>
      </c>
      <c r="D213" s="1">
        <v>4.5370820941157401E-4</v>
      </c>
    </row>
    <row r="214" spans="1:4" x14ac:dyDescent="0.25">
      <c r="A214" s="1">
        <v>25.375</v>
      </c>
      <c r="B214" s="1">
        <v>2.7152758572695501</v>
      </c>
      <c r="D214" s="1">
        <v>4.5236495782110598E-4</v>
      </c>
    </row>
    <row r="215" spans="1:4" x14ac:dyDescent="0.25">
      <c r="A215" s="1">
        <v>25.5</v>
      </c>
      <c r="B215" s="1">
        <v>2.7430026967396799</v>
      </c>
      <c r="D215" s="1">
        <v>4.5698424927682901E-4</v>
      </c>
    </row>
    <row r="216" spans="1:4" x14ac:dyDescent="0.25">
      <c r="A216" s="1">
        <v>25.625</v>
      </c>
      <c r="B216" s="1">
        <v>2.7853558107051302</v>
      </c>
      <c r="D216" s="1">
        <v>4.64040278063473E-4</v>
      </c>
    </row>
    <row r="217" spans="1:4" x14ac:dyDescent="0.25">
      <c r="A217" s="1">
        <v>25.75</v>
      </c>
      <c r="B217" s="1">
        <v>2.8200916889788901</v>
      </c>
      <c r="D217" s="1">
        <v>4.6982727538388201E-4</v>
      </c>
    </row>
    <row r="218" spans="1:4" x14ac:dyDescent="0.25">
      <c r="A218" s="1">
        <v>25.875</v>
      </c>
      <c r="B218" s="1">
        <v>2.8474070078837999</v>
      </c>
      <c r="D218" s="1">
        <v>4.7437800751343997E-4</v>
      </c>
    </row>
    <row r="219" spans="1:4" x14ac:dyDescent="0.25">
      <c r="A219" s="1">
        <v>26</v>
      </c>
      <c r="B219" s="1">
        <v>2.8848355530816798</v>
      </c>
      <c r="D219" s="1">
        <v>4.8061360314340503E-4</v>
      </c>
    </row>
    <row r="220" spans="1:4" x14ac:dyDescent="0.25">
      <c r="A220" s="1">
        <v>26.125</v>
      </c>
      <c r="B220" s="1">
        <v>2.9140140960772598</v>
      </c>
      <c r="D220" s="1">
        <v>4.8547474840646902E-4</v>
      </c>
    </row>
    <row r="221" spans="1:4" x14ac:dyDescent="0.25">
      <c r="A221" s="1">
        <v>26.25</v>
      </c>
      <c r="B221" s="1">
        <v>2.9633297336907298</v>
      </c>
      <c r="D221" s="1">
        <v>4.9369073363287502E-4</v>
      </c>
    </row>
    <row r="222" spans="1:4" x14ac:dyDescent="0.25">
      <c r="A222" s="1">
        <v>26.375</v>
      </c>
      <c r="B222" s="1">
        <v>2.9666476245264599</v>
      </c>
      <c r="D222" s="1">
        <v>4.9424349424610704E-4</v>
      </c>
    </row>
    <row r="223" spans="1:4" x14ac:dyDescent="0.25">
      <c r="A223" s="1">
        <v>26.5</v>
      </c>
      <c r="B223" s="1">
        <v>3.0153503381431999</v>
      </c>
      <c r="D223" s="1">
        <v>5.0235736633465601E-4</v>
      </c>
    </row>
    <row r="224" spans="1:4" x14ac:dyDescent="0.25">
      <c r="A224" s="1">
        <v>26.625</v>
      </c>
      <c r="B224" s="1">
        <v>3.0310288262255098</v>
      </c>
      <c r="D224" s="1">
        <v>5.0496940244916901E-4</v>
      </c>
    </row>
    <row r="225" spans="1:4" x14ac:dyDescent="0.25">
      <c r="A225" s="1">
        <v>26.75</v>
      </c>
      <c r="B225" s="1">
        <v>3.0844734185612701</v>
      </c>
      <c r="D225" s="1">
        <v>5.1387327153230497E-4</v>
      </c>
    </row>
    <row r="226" spans="1:4" x14ac:dyDescent="0.25">
      <c r="A226" s="1">
        <v>26.875</v>
      </c>
      <c r="B226" s="1">
        <v>3.14656054959557</v>
      </c>
      <c r="D226" s="1">
        <v>5.2421698756262096E-4</v>
      </c>
    </row>
    <row r="227" spans="1:4" x14ac:dyDescent="0.25">
      <c r="A227" s="1">
        <v>27</v>
      </c>
      <c r="B227" s="1">
        <v>3.1027827333117801</v>
      </c>
      <c r="D227" s="1">
        <v>5.1692360336974097E-4</v>
      </c>
    </row>
    <row r="228" spans="1:4" x14ac:dyDescent="0.25">
      <c r="A228" s="1">
        <v>27.125</v>
      </c>
      <c r="B228" s="1">
        <v>3.03652543191548</v>
      </c>
      <c r="D228" s="1">
        <v>5.0588513695711695E-4</v>
      </c>
    </row>
    <row r="229" spans="1:4" x14ac:dyDescent="0.25">
      <c r="A229" s="1">
        <v>27.25</v>
      </c>
      <c r="B229" s="1">
        <v>2.9822069476795301</v>
      </c>
      <c r="D229" s="1">
        <v>4.9683567748340797E-4</v>
      </c>
    </row>
    <row r="230" spans="1:4" x14ac:dyDescent="0.25">
      <c r="A230" s="1">
        <v>27.375</v>
      </c>
      <c r="B230" s="1">
        <v>2.95579927514915</v>
      </c>
      <c r="D230" s="1">
        <v>4.9243615923984599E-4</v>
      </c>
    </row>
    <row r="231" spans="1:4" x14ac:dyDescent="0.25">
      <c r="A231" s="1">
        <v>27.5</v>
      </c>
      <c r="B231" s="1">
        <v>2.94452039399718</v>
      </c>
      <c r="D231" s="1">
        <v>4.9055709763992802E-4</v>
      </c>
    </row>
    <row r="232" spans="1:4" x14ac:dyDescent="0.25">
      <c r="A232" s="1">
        <v>27.625</v>
      </c>
      <c r="B232" s="1">
        <v>2.9480340293604601</v>
      </c>
      <c r="D232" s="1">
        <v>4.9114246929144996E-4</v>
      </c>
    </row>
    <row r="233" spans="1:4" x14ac:dyDescent="0.25">
      <c r="A233" s="1">
        <v>27.75</v>
      </c>
      <c r="B233" s="1">
        <v>2.95289582731154</v>
      </c>
      <c r="D233" s="1">
        <v>4.9195244483010096E-4</v>
      </c>
    </row>
    <row r="234" spans="1:4" x14ac:dyDescent="0.25">
      <c r="A234" s="1">
        <v>27.875</v>
      </c>
      <c r="B234" s="1">
        <v>2.9411851097441599</v>
      </c>
      <c r="D234" s="1">
        <v>4.9000143928337497E-4</v>
      </c>
    </row>
    <row r="235" spans="1:4" x14ac:dyDescent="0.25">
      <c r="A235" s="1">
        <v>28</v>
      </c>
      <c r="B235" s="1">
        <v>2.90442658451428</v>
      </c>
      <c r="D235" s="1">
        <v>4.8387746898007701E-4</v>
      </c>
    </row>
    <row r="236" spans="1:4" x14ac:dyDescent="0.25">
      <c r="A236" s="1">
        <v>28.125</v>
      </c>
      <c r="B236" s="1">
        <v>2.8624415628787601</v>
      </c>
      <c r="D236" s="1">
        <v>4.7688276437559898E-4</v>
      </c>
    </row>
    <row r="237" spans="1:4" x14ac:dyDescent="0.25">
      <c r="A237" s="1">
        <v>28.25</v>
      </c>
      <c r="B237" s="1">
        <v>2.81228967486541</v>
      </c>
      <c r="D237" s="1">
        <v>4.6852745983257701E-4</v>
      </c>
    </row>
    <row r="238" spans="1:4" x14ac:dyDescent="0.25">
      <c r="A238" s="1">
        <v>28.375</v>
      </c>
      <c r="B238" s="1">
        <v>2.8039515557503201</v>
      </c>
      <c r="D238" s="1">
        <v>4.67138329188003E-4</v>
      </c>
    </row>
    <row r="239" spans="1:4" x14ac:dyDescent="0.25">
      <c r="A239" s="1">
        <v>28.5</v>
      </c>
      <c r="B239" s="1">
        <v>2.7855636020304102</v>
      </c>
      <c r="D239" s="1">
        <v>4.6407489609826501E-4</v>
      </c>
    </row>
    <row r="240" spans="1:4" x14ac:dyDescent="0.25">
      <c r="A240" s="1">
        <v>28.625</v>
      </c>
      <c r="B240" s="1">
        <v>2.78349619738901</v>
      </c>
      <c r="D240" s="1">
        <v>4.6373046648500799E-4</v>
      </c>
    </row>
    <row r="241" spans="1:4" x14ac:dyDescent="0.25">
      <c r="A241" s="1">
        <v>28.75</v>
      </c>
      <c r="B241" s="1">
        <v>2.7960791067086599</v>
      </c>
      <c r="D241" s="1">
        <v>4.65826779177661E-4</v>
      </c>
    </row>
    <row r="242" spans="1:4" x14ac:dyDescent="0.25">
      <c r="A242" s="1">
        <v>28.875</v>
      </c>
      <c r="B242" s="1">
        <v>2.81789921640515</v>
      </c>
      <c r="D242" s="1">
        <v>4.6946200945309599E-4</v>
      </c>
    </row>
    <row r="243" spans="1:4" x14ac:dyDescent="0.25">
      <c r="A243" s="1">
        <v>29</v>
      </c>
      <c r="B243" s="1">
        <v>2.8439538938241302</v>
      </c>
      <c r="D243" s="1">
        <v>4.7380271871109899E-4</v>
      </c>
    </row>
    <row r="244" spans="1:4" x14ac:dyDescent="0.25">
      <c r="A244" s="1">
        <v>29.125</v>
      </c>
      <c r="B244" s="1">
        <v>2.90053007246724</v>
      </c>
      <c r="D244" s="1">
        <v>4.8322831007303999E-4</v>
      </c>
    </row>
    <row r="245" spans="1:4" x14ac:dyDescent="0.25">
      <c r="A245" s="1">
        <v>29.25</v>
      </c>
      <c r="B245" s="1">
        <v>2.92822174094107</v>
      </c>
      <c r="D245" s="1">
        <v>4.8784174204078101E-4</v>
      </c>
    </row>
    <row r="246" spans="1:4" x14ac:dyDescent="0.25">
      <c r="A246" s="1">
        <v>29.375</v>
      </c>
      <c r="B246" s="1">
        <v>2.9571955309070499</v>
      </c>
      <c r="D246" s="1">
        <v>4.9266877544911403E-4</v>
      </c>
    </row>
    <row r="247" spans="1:4" x14ac:dyDescent="0.25">
      <c r="A247" s="1">
        <v>29.5</v>
      </c>
      <c r="B247" s="1">
        <v>2.9578583856783101</v>
      </c>
      <c r="D247" s="1">
        <v>4.9277920705400496E-4</v>
      </c>
    </row>
    <row r="248" spans="1:4" x14ac:dyDescent="0.25">
      <c r="A248" s="1">
        <v>29.625</v>
      </c>
      <c r="B248" s="1">
        <v>3.0479899166729001</v>
      </c>
      <c r="D248" s="1">
        <v>5.0779512011770497E-4</v>
      </c>
    </row>
    <row r="249" spans="1:4" x14ac:dyDescent="0.25">
      <c r="A249" s="1">
        <v>29.75</v>
      </c>
      <c r="B249" s="1">
        <v>3.0483435031687098</v>
      </c>
      <c r="D249" s="1">
        <v>5.0785402762790601E-4</v>
      </c>
    </row>
    <row r="250" spans="1:4" x14ac:dyDescent="0.25">
      <c r="A250" s="1">
        <v>29.875</v>
      </c>
      <c r="B250" s="1">
        <v>3.0550250833747499</v>
      </c>
      <c r="D250" s="1">
        <v>5.0896717889023198E-4</v>
      </c>
    </row>
    <row r="251" spans="1:4" x14ac:dyDescent="0.25">
      <c r="A251" s="1">
        <v>30</v>
      </c>
      <c r="B251" s="1">
        <v>3.03747355025842</v>
      </c>
      <c r="D251" s="1">
        <v>5.0604309347305196E-4</v>
      </c>
    </row>
  </sheetData>
  <mergeCells count="1">
    <mergeCell ref="A1:A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1"/>
  <sheetViews>
    <sheetView workbookViewId="0">
      <selection activeCell="B11" sqref="B11:B251"/>
    </sheetView>
  </sheetViews>
  <sheetFormatPr defaultRowHeight="15" x14ac:dyDescent="0.25"/>
  <cols>
    <col min="1" max="1" width="30.140625" style="2" customWidth="1"/>
    <col min="2" max="2" width="38.5703125" style="2" customWidth="1"/>
    <col min="4" max="4" width="38.5703125" style="2" customWidth="1"/>
  </cols>
  <sheetData>
    <row r="1" spans="1:4" ht="37.5" x14ac:dyDescent="0.3">
      <c r="A1" s="41" t="s">
        <v>0</v>
      </c>
      <c r="B1" s="20" t="s">
        <v>1</v>
      </c>
      <c r="D1" s="20" t="s">
        <v>15</v>
      </c>
    </row>
    <row r="2" spans="1:4" x14ac:dyDescent="0.25">
      <c r="A2" s="42"/>
      <c r="B2" s="9" t="s">
        <v>28</v>
      </c>
      <c r="D2" s="12" t="s">
        <v>28</v>
      </c>
    </row>
    <row r="3" spans="1:4" x14ac:dyDescent="0.25">
      <c r="A3" s="5" t="s">
        <v>2</v>
      </c>
      <c r="B3" s="18">
        <v>52</v>
      </c>
      <c r="D3" s="18">
        <v>52</v>
      </c>
    </row>
    <row r="4" spans="1:4" x14ac:dyDescent="0.25">
      <c r="A4" s="5" t="s">
        <v>3</v>
      </c>
      <c r="B4" s="18" t="s">
        <v>4</v>
      </c>
      <c r="D4" s="18" t="s">
        <v>4</v>
      </c>
    </row>
    <row r="5" spans="1:4" ht="31.5" x14ac:dyDescent="0.25">
      <c r="A5" s="6" t="s">
        <v>5</v>
      </c>
      <c r="B5" s="5">
        <v>4</v>
      </c>
      <c r="D5" s="5">
        <v>4</v>
      </c>
    </row>
    <row r="6" spans="1:4" x14ac:dyDescent="0.25">
      <c r="A6" s="6" t="s">
        <v>6</v>
      </c>
      <c r="B6" s="7">
        <v>44.923141666666702</v>
      </c>
      <c r="D6" s="13">
        <v>44.923141666666659</v>
      </c>
    </row>
    <row r="7" spans="1:4" ht="33" x14ac:dyDescent="0.25">
      <c r="A7" s="6" t="s">
        <v>7</v>
      </c>
      <c r="B7" s="5">
        <v>37.44</v>
      </c>
      <c r="D7" s="5">
        <v>37.44</v>
      </c>
    </row>
    <row r="8" spans="1:4" ht="33" x14ac:dyDescent="0.25">
      <c r="A8" s="6" t="s">
        <v>8</v>
      </c>
      <c r="B8" s="5">
        <v>33.249683333333302</v>
      </c>
      <c r="D8" s="5">
        <v>34.639479999999999</v>
      </c>
    </row>
    <row r="9" spans="1:4" x14ac:dyDescent="0.25">
      <c r="A9" s="5" t="s">
        <v>9</v>
      </c>
      <c r="B9" s="14">
        <v>85</v>
      </c>
      <c r="D9" s="14">
        <v>85</v>
      </c>
    </row>
    <row r="10" spans="1:4" s="3" customFormat="1" ht="18" x14ac:dyDescent="0.25">
      <c r="A10" s="8" t="s">
        <v>14</v>
      </c>
      <c r="B10" s="8" t="s">
        <v>24</v>
      </c>
      <c r="D10" s="8" t="s">
        <v>24</v>
      </c>
    </row>
    <row r="11" spans="1:4" x14ac:dyDescent="0.25">
      <c r="A11" s="1">
        <v>0</v>
      </c>
      <c r="B11" s="1">
        <v>9.0467440510902506</v>
      </c>
      <c r="D11" s="1">
        <v>1.50718755891164E-3</v>
      </c>
    </row>
    <row r="12" spans="1:4" x14ac:dyDescent="0.25">
      <c r="A12" s="1">
        <v>0.125</v>
      </c>
      <c r="B12" s="1">
        <v>9.0376885101516002</v>
      </c>
      <c r="D12" s="1">
        <v>1.50567890579125E-3</v>
      </c>
    </row>
    <row r="13" spans="1:4" x14ac:dyDescent="0.25">
      <c r="A13" s="1">
        <v>0.25</v>
      </c>
      <c r="B13" s="1">
        <v>9.29608712800764</v>
      </c>
      <c r="D13" s="1">
        <v>1.5487281155260699E-3</v>
      </c>
    </row>
    <row r="14" spans="1:4" x14ac:dyDescent="0.25">
      <c r="A14" s="1">
        <v>0.375</v>
      </c>
      <c r="B14" s="1">
        <v>9.2814928471820597</v>
      </c>
      <c r="D14" s="1">
        <v>1.5462967083405301E-3</v>
      </c>
    </row>
    <row r="15" spans="1:4" x14ac:dyDescent="0.25">
      <c r="A15" s="1">
        <v>0.5</v>
      </c>
      <c r="B15" s="1">
        <v>9.4145805467458104</v>
      </c>
      <c r="D15" s="1">
        <v>1.5684691190878499E-3</v>
      </c>
    </row>
    <row r="16" spans="1:4" x14ac:dyDescent="0.25">
      <c r="A16" s="1">
        <v>0.625</v>
      </c>
      <c r="B16" s="1">
        <v>8.7520510749363201</v>
      </c>
      <c r="D16" s="1">
        <v>1.4580917090843901E-3</v>
      </c>
    </row>
    <row r="17" spans="1:4" x14ac:dyDescent="0.25">
      <c r="A17" s="1">
        <v>0.75</v>
      </c>
      <c r="B17" s="1">
        <v>8.6645944859228905</v>
      </c>
      <c r="D17" s="1">
        <v>1.44352144135475E-3</v>
      </c>
    </row>
    <row r="18" spans="1:4" x14ac:dyDescent="0.25">
      <c r="A18" s="1">
        <v>0.875</v>
      </c>
      <c r="B18" s="1">
        <v>8.7385628190938593</v>
      </c>
      <c r="D18" s="1">
        <v>1.4558445656610399E-3</v>
      </c>
    </row>
    <row r="19" spans="1:4" x14ac:dyDescent="0.25">
      <c r="A19" s="1">
        <v>1</v>
      </c>
      <c r="B19" s="1">
        <v>9.0947519261842409</v>
      </c>
      <c r="D19" s="1">
        <v>1.5151856709022899E-3</v>
      </c>
    </row>
    <row r="20" spans="1:4" x14ac:dyDescent="0.25">
      <c r="A20" s="1">
        <v>1.125</v>
      </c>
      <c r="B20" s="1">
        <v>9.7665751705293307</v>
      </c>
      <c r="D20" s="1">
        <v>1.6271114234101801E-3</v>
      </c>
    </row>
    <row r="21" spans="1:4" x14ac:dyDescent="0.25">
      <c r="A21" s="1">
        <v>1.25</v>
      </c>
      <c r="B21" s="1">
        <v>10.134532905853399</v>
      </c>
      <c r="D21" s="1">
        <v>1.6884131821151801E-3</v>
      </c>
    </row>
    <row r="22" spans="1:4" x14ac:dyDescent="0.25">
      <c r="A22" s="1">
        <v>1.375</v>
      </c>
      <c r="B22" s="1">
        <v>10.044214458728799</v>
      </c>
      <c r="D22" s="1">
        <v>1.6733661288242201E-3</v>
      </c>
    </row>
    <row r="23" spans="1:4" x14ac:dyDescent="0.25">
      <c r="A23" s="1">
        <v>1.5</v>
      </c>
      <c r="B23" s="1">
        <v>9.9799201474013604</v>
      </c>
      <c r="D23" s="1">
        <v>1.66265469655707E-3</v>
      </c>
    </row>
    <row r="24" spans="1:4" x14ac:dyDescent="0.25">
      <c r="A24" s="1">
        <v>1.625</v>
      </c>
      <c r="B24" s="1">
        <v>9.9694617956793703</v>
      </c>
      <c r="D24" s="1">
        <v>1.6609123351601801E-3</v>
      </c>
    </row>
    <row r="25" spans="1:4" x14ac:dyDescent="0.25">
      <c r="A25" s="1">
        <v>1.75</v>
      </c>
      <c r="B25" s="1">
        <v>9.5992643863752498</v>
      </c>
      <c r="D25" s="1">
        <v>1.5992374467701099E-3</v>
      </c>
    </row>
    <row r="26" spans="1:4" x14ac:dyDescent="0.25">
      <c r="A26" s="1">
        <v>1.875</v>
      </c>
      <c r="B26" s="1">
        <v>9.4385321097083406</v>
      </c>
      <c r="D26" s="1">
        <v>1.5724594494774099E-3</v>
      </c>
    </row>
    <row r="27" spans="1:4" x14ac:dyDescent="0.25">
      <c r="A27" s="1">
        <v>2</v>
      </c>
      <c r="B27" s="1">
        <v>9.4609500785136706</v>
      </c>
      <c r="D27" s="1">
        <v>1.5761942830803701E-3</v>
      </c>
    </row>
    <row r="28" spans="1:4" x14ac:dyDescent="0.25">
      <c r="A28" s="1">
        <v>2.125</v>
      </c>
      <c r="B28" s="1">
        <v>9.3116940395296393</v>
      </c>
      <c r="D28" s="1">
        <v>1.55132822698564E-3</v>
      </c>
    </row>
    <row r="29" spans="1:4" x14ac:dyDescent="0.25">
      <c r="A29" s="1">
        <v>2.25</v>
      </c>
      <c r="B29" s="1">
        <v>9.1776122715722206</v>
      </c>
      <c r="D29" s="1">
        <v>1.5289902044439299E-3</v>
      </c>
    </row>
    <row r="30" spans="1:4" x14ac:dyDescent="0.25">
      <c r="A30" s="1">
        <v>2.375</v>
      </c>
      <c r="B30" s="1">
        <v>9.0215034490220898</v>
      </c>
      <c r="D30" s="1">
        <v>1.5029824746070799E-3</v>
      </c>
    </row>
    <row r="31" spans="1:4" x14ac:dyDescent="0.25">
      <c r="A31" s="1">
        <v>2.5</v>
      </c>
      <c r="B31" s="1">
        <v>8.6375412188374199</v>
      </c>
      <c r="D31" s="1">
        <v>1.4390143670583099E-3</v>
      </c>
    </row>
    <row r="32" spans="1:4" x14ac:dyDescent="0.25">
      <c r="A32" s="1">
        <v>2.625</v>
      </c>
      <c r="B32" s="1">
        <v>8.55008533587411</v>
      </c>
      <c r="D32" s="1">
        <v>1.42444421695662E-3</v>
      </c>
    </row>
    <row r="33" spans="1:4" x14ac:dyDescent="0.25">
      <c r="A33" s="1">
        <v>2.75</v>
      </c>
      <c r="B33" s="1">
        <v>8.6129075941159794</v>
      </c>
      <c r="D33" s="1">
        <v>1.43491040517972E-3</v>
      </c>
    </row>
    <row r="34" spans="1:4" x14ac:dyDescent="0.25">
      <c r="A34" s="1">
        <v>2.875</v>
      </c>
      <c r="B34" s="1">
        <v>8.5337174255349701</v>
      </c>
      <c r="D34" s="1">
        <v>1.4217173230941301E-3</v>
      </c>
    </row>
    <row r="35" spans="1:4" x14ac:dyDescent="0.25">
      <c r="A35" s="1">
        <v>3</v>
      </c>
      <c r="B35" s="1">
        <v>8.2949927081681398</v>
      </c>
      <c r="D35" s="1">
        <v>1.38194578518081E-3</v>
      </c>
    </row>
    <row r="36" spans="1:4" x14ac:dyDescent="0.25">
      <c r="A36" s="1">
        <v>3.125</v>
      </c>
      <c r="B36" s="1">
        <v>8.2300306090654605</v>
      </c>
      <c r="D36" s="1">
        <v>1.3711230994703E-3</v>
      </c>
    </row>
    <row r="37" spans="1:4" x14ac:dyDescent="0.25">
      <c r="A37" s="1">
        <v>3.25</v>
      </c>
      <c r="B37" s="1">
        <v>8.0174656847311407</v>
      </c>
      <c r="D37" s="1">
        <v>1.33570978307621E-3</v>
      </c>
    </row>
    <row r="38" spans="1:4" x14ac:dyDescent="0.25">
      <c r="A38" s="1">
        <v>3.375</v>
      </c>
      <c r="B38" s="1">
        <v>7.7376198243638203</v>
      </c>
      <c r="D38" s="1">
        <v>1.28908746273901E-3</v>
      </c>
    </row>
    <row r="39" spans="1:4" x14ac:dyDescent="0.25">
      <c r="A39" s="1">
        <v>3.5</v>
      </c>
      <c r="B39" s="1">
        <v>7.7401979030637502</v>
      </c>
      <c r="D39" s="1">
        <v>1.2895169706504199E-3</v>
      </c>
    </row>
    <row r="40" spans="1:4" x14ac:dyDescent="0.25">
      <c r="A40" s="1">
        <v>3.625</v>
      </c>
      <c r="B40" s="1">
        <v>7.7174139656302199</v>
      </c>
      <c r="D40" s="1">
        <v>1.28572116667399E-3</v>
      </c>
    </row>
    <row r="41" spans="1:4" x14ac:dyDescent="0.25">
      <c r="A41" s="1">
        <v>3.75</v>
      </c>
      <c r="B41" s="1">
        <v>7.6247518921953601</v>
      </c>
      <c r="D41" s="1">
        <v>1.2702836652397501E-3</v>
      </c>
    </row>
    <row r="42" spans="1:4" x14ac:dyDescent="0.25">
      <c r="A42" s="1">
        <v>3.875</v>
      </c>
      <c r="B42" s="1">
        <v>7.1065706888092199</v>
      </c>
      <c r="D42" s="1">
        <v>1.18395467675561E-3</v>
      </c>
    </row>
    <row r="43" spans="1:4" x14ac:dyDescent="0.25">
      <c r="A43" s="1">
        <v>4</v>
      </c>
      <c r="B43" s="1">
        <v>6.7633667819192098</v>
      </c>
      <c r="D43" s="1">
        <v>1.1267769058677401E-3</v>
      </c>
    </row>
    <row r="44" spans="1:4" x14ac:dyDescent="0.25">
      <c r="A44" s="1">
        <v>4.125</v>
      </c>
      <c r="B44" s="1">
        <v>6.7655690765576297</v>
      </c>
      <c r="D44" s="1">
        <v>1.1271438081545001E-3</v>
      </c>
    </row>
    <row r="45" spans="1:4" x14ac:dyDescent="0.25">
      <c r="A45" s="1">
        <v>4.25</v>
      </c>
      <c r="B45" s="1">
        <v>6.62517793408463</v>
      </c>
      <c r="D45" s="1">
        <v>1.1037546438185E-3</v>
      </c>
    </row>
    <row r="46" spans="1:4" x14ac:dyDescent="0.25">
      <c r="A46" s="1">
        <v>4.375</v>
      </c>
      <c r="B46" s="1">
        <v>6.9201816244888104</v>
      </c>
      <c r="D46" s="1">
        <v>1.15290225863983E-3</v>
      </c>
    </row>
    <row r="47" spans="1:4" x14ac:dyDescent="0.25">
      <c r="A47" s="1">
        <v>4.5</v>
      </c>
      <c r="B47" s="1">
        <v>6.8807143712511998</v>
      </c>
      <c r="D47" s="1">
        <v>1.1463270142504499E-3</v>
      </c>
    </row>
    <row r="48" spans="1:4" x14ac:dyDescent="0.25">
      <c r="A48" s="1">
        <v>4.625</v>
      </c>
      <c r="B48" s="1">
        <v>6.9062056300886399</v>
      </c>
      <c r="D48" s="1">
        <v>1.1505738579727701E-3</v>
      </c>
    </row>
    <row r="49" spans="1:4" x14ac:dyDescent="0.25">
      <c r="A49" s="1">
        <v>4.75</v>
      </c>
      <c r="B49" s="1">
        <v>6.9282307851168401</v>
      </c>
      <c r="D49" s="1">
        <v>1.1542432488004599E-3</v>
      </c>
    </row>
    <row r="50" spans="1:4" x14ac:dyDescent="0.25">
      <c r="A50" s="1">
        <v>4.875</v>
      </c>
      <c r="B50" s="1">
        <v>6.95063090418651</v>
      </c>
      <c r="D50" s="1">
        <v>1.15797510863747E-3</v>
      </c>
    </row>
    <row r="51" spans="1:4" x14ac:dyDescent="0.25">
      <c r="A51" s="1">
        <v>5</v>
      </c>
      <c r="B51" s="1">
        <v>6.8484833184016898</v>
      </c>
      <c r="D51" s="1">
        <v>1.14095732084572E-3</v>
      </c>
    </row>
    <row r="52" spans="1:4" x14ac:dyDescent="0.25">
      <c r="A52" s="1">
        <v>5.125</v>
      </c>
      <c r="B52" s="1">
        <v>6.9117092908060798</v>
      </c>
      <c r="D52" s="1">
        <v>1.15149076784829E-3</v>
      </c>
    </row>
    <row r="53" spans="1:4" x14ac:dyDescent="0.25">
      <c r="A53" s="1">
        <v>5.25</v>
      </c>
      <c r="B53" s="1">
        <v>6.9842348918955697</v>
      </c>
      <c r="D53" s="1">
        <v>1.1635735329898001E-3</v>
      </c>
    </row>
    <row r="54" spans="1:4" x14ac:dyDescent="0.25">
      <c r="A54" s="1">
        <v>5.375</v>
      </c>
      <c r="B54" s="1">
        <v>6.9612054773905303</v>
      </c>
      <c r="D54" s="1">
        <v>1.15973683253326E-3</v>
      </c>
    </row>
    <row r="55" spans="1:4" x14ac:dyDescent="0.25">
      <c r="A55" s="1">
        <v>5.5</v>
      </c>
      <c r="B55" s="1">
        <v>7.2818853896617703</v>
      </c>
      <c r="D55" s="1">
        <v>1.2131621059176499E-3</v>
      </c>
    </row>
    <row r="56" spans="1:4" x14ac:dyDescent="0.25">
      <c r="A56" s="1">
        <v>5.625</v>
      </c>
      <c r="B56" s="1">
        <v>7.14916448975299</v>
      </c>
      <c r="D56" s="1">
        <v>1.1910508039928501E-3</v>
      </c>
    </row>
    <row r="57" spans="1:4" x14ac:dyDescent="0.25">
      <c r="A57" s="1">
        <v>5.75</v>
      </c>
      <c r="B57" s="1">
        <v>7.0392529755996902</v>
      </c>
      <c r="D57" s="1">
        <v>1.1727395457349101E-3</v>
      </c>
    </row>
    <row r="58" spans="1:4" x14ac:dyDescent="0.25">
      <c r="A58" s="1">
        <v>5.875</v>
      </c>
      <c r="B58" s="1">
        <v>6.9513307064833496</v>
      </c>
      <c r="D58" s="1">
        <v>1.1580916957001201E-3</v>
      </c>
    </row>
    <row r="59" spans="1:4" x14ac:dyDescent="0.25">
      <c r="A59" s="1">
        <v>6</v>
      </c>
      <c r="B59" s="1">
        <v>6.93297067963206</v>
      </c>
      <c r="D59" s="1">
        <v>1.1550329152267E-3</v>
      </c>
    </row>
    <row r="60" spans="1:4" x14ac:dyDescent="0.25">
      <c r="A60" s="1">
        <v>6.125</v>
      </c>
      <c r="B60" s="1">
        <v>6.90327101521404</v>
      </c>
      <c r="D60" s="1">
        <v>1.15008495113466E-3</v>
      </c>
    </row>
    <row r="61" spans="1:4" x14ac:dyDescent="0.25">
      <c r="A61" s="1">
        <v>6.25</v>
      </c>
      <c r="B61" s="1">
        <v>6.8781405627338001</v>
      </c>
      <c r="D61" s="1">
        <v>1.1458982177514499E-3</v>
      </c>
    </row>
    <row r="62" spans="1:4" x14ac:dyDescent="0.25">
      <c r="A62" s="1">
        <v>6.375</v>
      </c>
      <c r="B62" s="1">
        <v>6.9837627873475201</v>
      </c>
      <c r="D62" s="1">
        <v>1.1634948803721E-3</v>
      </c>
    </row>
    <row r="63" spans="1:4" x14ac:dyDescent="0.25">
      <c r="A63" s="1">
        <v>6.5</v>
      </c>
      <c r="B63" s="1">
        <v>7.1466608723792602</v>
      </c>
      <c r="D63" s="1">
        <v>1.1906337013383799E-3</v>
      </c>
    </row>
    <row r="64" spans="1:4" x14ac:dyDescent="0.25">
      <c r="A64" s="1">
        <v>6.625</v>
      </c>
      <c r="B64" s="1">
        <v>7.1961246696757604</v>
      </c>
      <c r="D64" s="1">
        <v>1.19887436996798E-3</v>
      </c>
    </row>
    <row r="65" spans="1:4" x14ac:dyDescent="0.25">
      <c r="A65" s="1">
        <v>6.75</v>
      </c>
      <c r="B65" s="1">
        <v>7.2650854803514999</v>
      </c>
      <c r="D65" s="1">
        <v>1.2103632410265599E-3</v>
      </c>
    </row>
    <row r="66" spans="1:4" x14ac:dyDescent="0.25">
      <c r="A66" s="1">
        <v>6.875</v>
      </c>
      <c r="B66" s="1">
        <v>7.2195811264616703</v>
      </c>
      <c r="D66" s="1">
        <v>1.2027822156685101E-3</v>
      </c>
    </row>
    <row r="67" spans="1:4" x14ac:dyDescent="0.25">
      <c r="A67" s="1">
        <v>7</v>
      </c>
      <c r="B67" s="1">
        <v>7.25140174716402</v>
      </c>
      <c r="D67" s="1">
        <v>1.2080835310775201E-3</v>
      </c>
    </row>
    <row r="68" spans="1:4" x14ac:dyDescent="0.25">
      <c r="A68" s="1">
        <v>7.125</v>
      </c>
      <c r="B68" s="1">
        <v>7.3123501936139998</v>
      </c>
      <c r="D68" s="1">
        <v>1.2182375422560899E-3</v>
      </c>
    </row>
    <row r="69" spans="1:4" x14ac:dyDescent="0.25">
      <c r="A69" s="1">
        <v>7.25</v>
      </c>
      <c r="B69" s="1">
        <v>7.4007536658804201</v>
      </c>
      <c r="D69" s="1">
        <v>1.23296556073568E-3</v>
      </c>
    </row>
    <row r="70" spans="1:4" x14ac:dyDescent="0.25">
      <c r="A70" s="1">
        <v>7.375</v>
      </c>
      <c r="B70" s="1">
        <v>7.5342315362850796</v>
      </c>
      <c r="D70" s="1">
        <v>1.2552029739450899E-3</v>
      </c>
    </row>
    <row r="71" spans="1:4" x14ac:dyDescent="0.25">
      <c r="A71" s="1">
        <v>7.5</v>
      </c>
      <c r="B71" s="1">
        <v>7.5622707272737699</v>
      </c>
      <c r="D71" s="1">
        <v>1.25987430316381E-3</v>
      </c>
    </row>
    <row r="72" spans="1:4" x14ac:dyDescent="0.25">
      <c r="A72" s="1">
        <v>7.625</v>
      </c>
      <c r="B72" s="1">
        <v>7.7440012524315396</v>
      </c>
      <c r="D72" s="1">
        <v>1.29015060865509E-3</v>
      </c>
    </row>
    <row r="73" spans="1:4" x14ac:dyDescent="0.25">
      <c r="A73" s="1">
        <v>7.75</v>
      </c>
      <c r="B73" s="1">
        <v>7.8546421202035299</v>
      </c>
      <c r="D73" s="1">
        <v>1.3085833772259099E-3</v>
      </c>
    </row>
    <row r="74" spans="1:4" x14ac:dyDescent="0.25">
      <c r="A74" s="1">
        <v>7.875</v>
      </c>
      <c r="B74" s="1">
        <v>7.8703952945527202</v>
      </c>
      <c r="D74" s="1">
        <v>1.31120785607248E-3</v>
      </c>
    </row>
    <row r="75" spans="1:4" x14ac:dyDescent="0.25">
      <c r="A75" s="1">
        <v>8</v>
      </c>
      <c r="B75" s="1">
        <v>7.9140298941490101</v>
      </c>
      <c r="D75" s="1">
        <v>1.31847738036522E-3</v>
      </c>
    </row>
    <row r="76" spans="1:4" x14ac:dyDescent="0.25">
      <c r="A76" s="1">
        <v>8.125</v>
      </c>
      <c r="B76" s="1">
        <v>7.99282755878943</v>
      </c>
      <c r="D76" s="1">
        <v>1.3316050712943201E-3</v>
      </c>
    </row>
    <row r="77" spans="1:4" x14ac:dyDescent="0.25">
      <c r="A77" s="1">
        <v>8.25</v>
      </c>
      <c r="B77" s="1">
        <v>8.0180185734520304</v>
      </c>
      <c r="D77" s="1">
        <v>1.3358018943371E-3</v>
      </c>
    </row>
    <row r="78" spans="1:4" x14ac:dyDescent="0.25">
      <c r="A78" s="1">
        <v>8.375</v>
      </c>
      <c r="B78" s="1">
        <v>8.20654778408508</v>
      </c>
      <c r="D78" s="1">
        <v>1.3672108608285701E-3</v>
      </c>
    </row>
    <row r="79" spans="1:4" x14ac:dyDescent="0.25">
      <c r="A79" s="1">
        <v>8.5</v>
      </c>
      <c r="B79" s="1">
        <v>8.3967476998342807</v>
      </c>
      <c r="D79" s="1">
        <v>1.39889816679239E-3</v>
      </c>
    </row>
    <row r="80" spans="1:4" x14ac:dyDescent="0.25">
      <c r="A80" s="1">
        <v>8.625</v>
      </c>
      <c r="B80" s="1">
        <v>8.5807683849420808</v>
      </c>
      <c r="D80" s="1">
        <v>1.42955601293135E-3</v>
      </c>
    </row>
    <row r="81" spans="1:4" x14ac:dyDescent="0.25">
      <c r="A81" s="1">
        <v>8.75</v>
      </c>
      <c r="B81" s="1">
        <v>8.5967609340473601</v>
      </c>
      <c r="D81" s="1">
        <v>1.4322203716122901E-3</v>
      </c>
    </row>
    <row r="82" spans="1:4" x14ac:dyDescent="0.25">
      <c r="A82" s="1">
        <v>8.875</v>
      </c>
      <c r="B82" s="1">
        <v>9.2989599253856099</v>
      </c>
      <c r="D82" s="1">
        <v>1.5492067235692399E-3</v>
      </c>
    </row>
    <row r="83" spans="1:4" x14ac:dyDescent="0.25">
      <c r="A83" s="1">
        <v>9</v>
      </c>
      <c r="B83" s="1">
        <v>9.2781233437289998</v>
      </c>
      <c r="D83" s="1">
        <v>1.5457353490652499E-3</v>
      </c>
    </row>
    <row r="84" spans="1:4" x14ac:dyDescent="0.25">
      <c r="A84" s="1">
        <v>9.125</v>
      </c>
      <c r="B84" s="1">
        <v>9.22624710528879</v>
      </c>
      <c r="D84" s="1">
        <v>1.5370927677411099E-3</v>
      </c>
    </row>
    <row r="85" spans="1:4" x14ac:dyDescent="0.25">
      <c r="A85" s="1">
        <v>9.25</v>
      </c>
      <c r="B85" s="1">
        <v>9.1985212247502997</v>
      </c>
      <c r="D85" s="1">
        <v>1.5324736360433999E-3</v>
      </c>
    </row>
    <row r="86" spans="1:4" x14ac:dyDescent="0.25">
      <c r="A86" s="1">
        <v>9.375</v>
      </c>
      <c r="B86" s="1">
        <v>9.09569292964526</v>
      </c>
      <c r="D86" s="1">
        <v>1.5153424420789E-3</v>
      </c>
    </row>
    <row r="87" spans="1:4" x14ac:dyDescent="0.25">
      <c r="A87" s="1">
        <v>9.5</v>
      </c>
      <c r="B87" s="1">
        <v>9.3293157007718595</v>
      </c>
      <c r="D87" s="1">
        <v>1.5542639957485901E-3</v>
      </c>
    </row>
    <row r="88" spans="1:4" x14ac:dyDescent="0.25">
      <c r="A88" s="1">
        <v>9.625</v>
      </c>
      <c r="B88" s="1">
        <v>9.6683420779789895</v>
      </c>
      <c r="D88" s="1">
        <v>1.61074579019129E-3</v>
      </c>
    </row>
    <row r="89" spans="1:4" x14ac:dyDescent="0.25">
      <c r="A89" s="1">
        <v>9.75</v>
      </c>
      <c r="B89" s="1">
        <v>9.6343261459335299</v>
      </c>
      <c r="D89" s="1">
        <v>1.6050787359125299E-3</v>
      </c>
    </row>
    <row r="90" spans="1:4" x14ac:dyDescent="0.25">
      <c r="A90" s="1">
        <v>9.875</v>
      </c>
      <c r="B90" s="1">
        <v>9.6079741303369506</v>
      </c>
      <c r="D90" s="1">
        <v>1.6006884901141299E-3</v>
      </c>
    </row>
    <row r="91" spans="1:4" x14ac:dyDescent="0.25">
      <c r="A91" s="1">
        <v>10</v>
      </c>
      <c r="B91" s="1">
        <v>9.59768667017571</v>
      </c>
      <c r="D91" s="1">
        <v>1.5989745992512701E-3</v>
      </c>
    </row>
    <row r="92" spans="1:4" x14ac:dyDescent="0.25">
      <c r="A92" s="1">
        <v>10.125</v>
      </c>
      <c r="B92" s="1">
        <v>9.3863873560738007</v>
      </c>
      <c r="D92" s="1">
        <v>1.5637721335218901E-3</v>
      </c>
    </row>
    <row r="93" spans="1:4" x14ac:dyDescent="0.25">
      <c r="A93" s="1">
        <v>10.25</v>
      </c>
      <c r="B93" s="1">
        <v>9.3399319118504494</v>
      </c>
      <c r="D93" s="1">
        <v>1.55603265651428E-3</v>
      </c>
    </row>
    <row r="94" spans="1:4" x14ac:dyDescent="0.25">
      <c r="A94" s="1">
        <v>10.375</v>
      </c>
      <c r="B94" s="1">
        <v>9.2374002382770399</v>
      </c>
      <c r="D94" s="1">
        <v>1.5389508796969499E-3</v>
      </c>
    </row>
    <row r="95" spans="1:4" x14ac:dyDescent="0.25">
      <c r="A95" s="1">
        <v>10.5</v>
      </c>
      <c r="B95" s="1">
        <v>9.0411526861948293</v>
      </c>
      <c r="D95" s="1">
        <v>1.5062560375200601E-3</v>
      </c>
    </row>
    <row r="96" spans="1:4" x14ac:dyDescent="0.25">
      <c r="A96" s="1">
        <v>10.625</v>
      </c>
      <c r="B96" s="1">
        <v>9.1078539898341297</v>
      </c>
      <c r="D96" s="1">
        <v>1.51736847470636E-3</v>
      </c>
    </row>
    <row r="97" spans="1:4" x14ac:dyDescent="0.25">
      <c r="A97" s="1">
        <v>10.75</v>
      </c>
      <c r="B97" s="1">
        <v>9.1259157813265706</v>
      </c>
      <c r="D97" s="1">
        <v>1.5203775691690099E-3</v>
      </c>
    </row>
    <row r="98" spans="1:4" x14ac:dyDescent="0.25">
      <c r="A98" s="1">
        <v>10.875</v>
      </c>
      <c r="B98" s="1">
        <v>9.0556411611289196</v>
      </c>
      <c r="D98" s="1">
        <v>1.5086698174440799E-3</v>
      </c>
    </row>
    <row r="99" spans="1:4" x14ac:dyDescent="0.25">
      <c r="A99" s="1">
        <v>11</v>
      </c>
      <c r="B99" s="1">
        <v>9.0461860965149707</v>
      </c>
      <c r="D99" s="1">
        <v>1.50709460367939E-3</v>
      </c>
    </row>
    <row r="100" spans="1:4" x14ac:dyDescent="0.25">
      <c r="A100" s="1">
        <v>11.125</v>
      </c>
      <c r="B100" s="1">
        <v>9.0024905802638902</v>
      </c>
      <c r="D100" s="1">
        <v>1.49981493067196E-3</v>
      </c>
    </row>
    <row r="101" spans="1:4" x14ac:dyDescent="0.25">
      <c r="A101" s="1">
        <v>11.25</v>
      </c>
      <c r="B101" s="1">
        <v>9.09577174138483</v>
      </c>
      <c r="D101" s="1">
        <v>1.5153555721147099E-3</v>
      </c>
    </row>
    <row r="102" spans="1:4" x14ac:dyDescent="0.25">
      <c r="A102" s="1">
        <v>11.375</v>
      </c>
      <c r="B102" s="1">
        <v>9.1328385232914808</v>
      </c>
      <c r="D102" s="1">
        <v>1.5215308979803601E-3</v>
      </c>
    </row>
    <row r="103" spans="1:4" x14ac:dyDescent="0.25">
      <c r="A103" s="1">
        <v>11.5</v>
      </c>
      <c r="B103" s="1">
        <v>8.9357412284308104</v>
      </c>
      <c r="D103" s="1">
        <v>1.4886944886565699E-3</v>
      </c>
    </row>
    <row r="104" spans="1:4" x14ac:dyDescent="0.25">
      <c r="A104" s="1">
        <v>11.625</v>
      </c>
      <c r="B104" s="1">
        <v>8.9375159656189904</v>
      </c>
      <c r="D104" s="1">
        <v>1.48899015987212E-3</v>
      </c>
    </row>
    <row r="105" spans="1:4" x14ac:dyDescent="0.25">
      <c r="A105" s="1">
        <v>11.75</v>
      </c>
      <c r="B105" s="1">
        <v>8.9305938211318701</v>
      </c>
      <c r="D105" s="1">
        <v>1.4878369306005701E-3</v>
      </c>
    </row>
    <row r="106" spans="1:4" x14ac:dyDescent="0.25">
      <c r="A106" s="1">
        <v>11.875</v>
      </c>
      <c r="B106" s="1">
        <v>8.9124654113932493</v>
      </c>
      <c r="D106" s="1">
        <v>1.4848167375381099E-3</v>
      </c>
    </row>
    <row r="107" spans="1:4" x14ac:dyDescent="0.25">
      <c r="A107" s="1">
        <v>12</v>
      </c>
      <c r="B107" s="1">
        <v>9.0842339786058908</v>
      </c>
      <c r="D107" s="1">
        <v>1.5134333808357399E-3</v>
      </c>
    </row>
    <row r="108" spans="1:4" x14ac:dyDescent="0.25">
      <c r="A108" s="1">
        <v>12.125</v>
      </c>
      <c r="B108" s="1">
        <v>9.0944049248486607</v>
      </c>
      <c r="D108" s="1">
        <v>1.5151278604797901E-3</v>
      </c>
    </row>
    <row r="109" spans="1:4" x14ac:dyDescent="0.25">
      <c r="A109" s="1">
        <v>12.25</v>
      </c>
      <c r="B109" s="1">
        <v>9.1520529487854407</v>
      </c>
      <c r="D109" s="1">
        <v>1.5247320212676599E-3</v>
      </c>
    </row>
    <row r="110" spans="1:4" x14ac:dyDescent="0.25">
      <c r="A110" s="1">
        <v>12.375</v>
      </c>
      <c r="B110" s="1">
        <v>9.1501305697435207</v>
      </c>
      <c r="D110" s="1">
        <v>1.5244117529192699E-3</v>
      </c>
    </row>
    <row r="111" spans="1:4" x14ac:dyDescent="0.25">
      <c r="A111" s="1">
        <v>12.5</v>
      </c>
      <c r="B111" s="1">
        <v>9.1801794200525997</v>
      </c>
      <c r="D111" s="1">
        <v>1.5294178913807599E-3</v>
      </c>
    </row>
    <row r="112" spans="1:4" x14ac:dyDescent="0.25">
      <c r="A112" s="1">
        <v>12.625</v>
      </c>
      <c r="B112" s="1">
        <v>8.9838678774757899</v>
      </c>
      <c r="D112" s="1">
        <v>1.4967123883874701E-3</v>
      </c>
    </row>
    <row r="113" spans="1:4" x14ac:dyDescent="0.25">
      <c r="A113" s="1">
        <v>12.75</v>
      </c>
      <c r="B113" s="1">
        <v>8.8915283026789496</v>
      </c>
      <c r="D113" s="1">
        <v>1.4813286152263101E-3</v>
      </c>
    </row>
    <row r="114" spans="1:4" x14ac:dyDescent="0.25">
      <c r="A114" s="1">
        <v>12.875</v>
      </c>
      <c r="B114" s="1">
        <v>8.7299192463045099</v>
      </c>
      <c r="D114" s="1">
        <v>1.4544045464343299E-3</v>
      </c>
    </row>
    <row r="115" spans="1:4" x14ac:dyDescent="0.25">
      <c r="A115" s="1">
        <v>13</v>
      </c>
      <c r="B115" s="1">
        <v>8.6630255249231194</v>
      </c>
      <c r="D115" s="1">
        <v>1.44326005245219E-3</v>
      </c>
    </row>
    <row r="116" spans="1:4" x14ac:dyDescent="0.25">
      <c r="A116" s="1">
        <v>13.125</v>
      </c>
      <c r="B116" s="1">
        <v>8.6333487191417895</v>
      </c>
      <c r="D116" s="1">
        <v>1.43831589660902E-3</v>
      </c>
    </row>
    <row r="117" spans="1:4" x14ac:dyDescent="0.25">
      <c r="A117" s="1">
        <v>13.25</v>
      </c>
      <c r="B117" s="1">
        <v>8.6826172524261906</v>
      </c>
      <c r="D117" s="1">
        <v>1.4465240342542E-3</v>
      </c>
    </row>
    <row r="118" spans="1:4" x14ac:dyDescent="0.25">
      <c r="A118" s="1">
        <v>13.375</v>
      </c>
      <c r="B118" s="1">
        <v>8.6506142452660502</v>
      </c>
      <c r="D118" s="1">
        <v>1.44119233326132E-3</v>
      </c>
    </row>
    <row r="119" spans="1:4" x14ac:dyDescent="0.25">
      <c r="A119" s="1">
        <v>13.5</v>
      </c>
      <c r="B119" s="1">
        <v>8.3441963920555402</v>
      </c>
      <c r="D119" s="1">
        <v>1.39014311891645E-3</v>
      </c>
    </row>
    <row r="120" spans="1:4" x14ac:dyDescent="0.25">
      <c r="A120" s="1">
        <v>13.625</v>
      </c>
      <c r="B120" s="1">
        <v>8.2339731255126907</v>
      </c>
      <c r="D120" s="1">
        <v>1.3717799227104101E-3</v>
      </c>
    </row>
    <row r="121" spans="1:4" x14ac:dyDescent="0.25">
      <c r="A121" s="1">
        <v>13.75</v>
      </c>
      <c r="B121" s="1">
        <v>8.2532078082908296</v>
      </c>
      <c r="D121" s="1">
        <v>1.37498442086125E-3</v>
      </c>
    </row>
    <row r="122" spans="1:4" x14ac:dyDescent="0.25">
      <c r="A122" s="1">
        <v>13.875</v>
      </c>
      <c r="B122" s="1">
        <v>7.9750117801962901</v>
      </c>
      <c r="D122" s="1">
        <v>1.3286369625807001E-3</v>
      </c>
    </row>
    <row r="123" spans="1:4" x14ac:dyDescent="0.25">
      <c r="A123" s="1">
        <v>14</v>
      </c>
      <c r="B123" s="1">
        <v>7.9234696269799096</v>
      </c>
      <c r="D123" s="1">
        <v>1.32005003985485E-3</v>
      </c>
    </row>
    <row r="124" spans="1:4" x14ac:dyDescent="0.25">
      <c r="A124" s="1">
        <v>14.125</v>
      </c>
      <c r="B124" s="1">
        <v>7.7135197561774502</v>
      </c>
      <c r="D124" s="1">
        <v>1.2850723913791599E-3</v>
      </c>
    </row>
    <row r="125" spans="1:4" x14ac:dyDescent="0.25">
      <c r="A125" s="1">
        <v>14.25</v>
      </c>
      <c r="B125" s="1">
        <v>7.6393010782877404</v>
      </c>
      <c r="D125" s="1">
        <v>1.27270755964273E-3</v>
      </c>
    </row>
    <row r="126" spans="1:4" x14ac:dyDescent="0.25">
      <c r="A126" s="1">
        <v>14.375</v>
      </c>
      <c r="B126" s="1">
        <v>7.66196500862194</v>
      </c>
      <c r="D126" s="1">
        <v>1.27648337043641E-3</v>
      </c>
    </row>
    <row r="127" spans="1:4" x14ac:dyDescent="0.25">
      <c r="A127" s="1">
        <v>14.5</v>
      </c>
      <c r="B127" s="1">
        <v>7.5594187948854596</v>
      </c>
      <c r="D127" s="1">
        <v>1.2593991712279099E-3</v>
      </c>
    </row>
    <row r="128" spans="1:4" x14ac:dyDescent="0.25">
      <c r="A128" s="1">
        <v>14.625</v>
      </c>
      <c r="B128" s="1">
        <v>7.54329674499634</v>
      </c>
      <c r="D128" s="1">
        <v>1.25671323771639E-3</v>
      </c>
    </row>
    <row r="129" spans="1:4" x14ac:dyDescent="0.25">
      <c r="A129" s="1">
        <v>14.75</v>
      </c>
      <c r="B129" s="1">
        <v>7.45229323731904</v>
      </c>
      <c r="D129" s="1">
        <v>1.2415520533373501E-3</v>
      </c>
    </row>
    <row r="130" spans="1:4" x14ac:dyDescent="0.25">
      <c r="A130" s="1">
        <v>14.875</v>
      </c>
      <c r="B130" s="1">
        <v>7.4651216546780601</v>
      </c>
      <c r="D130" s="1">
        <v>1.2436892676693601E-3</v>
      </c>
    </row>
    <row r="131" spans="1:4" x14ac:dyDescent="0.25">
      <c r="A131" s="1">
        <v>15</v>
      </c>
      <c r="B131" s="1">
        <v>7.44252606178999</v>
      </c>
      <c r="D131" s="1">
        <v>1.23992484189421E-3</v>
      </c>
    </row>
    <row r="132" spans="1:4" x14ac:dyDescent="0.25">
      <c r="A132" s="1">
        <v>15.125</v>
      </c>
      <c r="B132" s="1">
        <v>7.4837874103014101</v>
      </c>
      <c r="D132" s="1">
        <v>1.2467989825562099E-3</v>
      </c>
    </row>
    <row r="133" spans="1:4" x14ac:dyDescent="0.25">
      <c r="A133" s="1">
        <v>15.25</v>
      </c>
      <c r="B133" s="1">
        <v>7.4648836705807096</v>
      </c>
      <c r="D133" s="1">
        <v>1.24364961951875E-3</v>
      </c>
    </row>
    <row r="134" spans="1:4" x14ac:dyDescent="0.25">
      <c r="A134" s="1">
        <v>15.375</v>
      </c>
      <c r="B134" s="1">
        <v>7.4075898520196901</v>
      </c>
      <c r="D134" s="1">
        <v>1.2341044693464801E-3</v>
      </c>
    </row>
    <row r="135" spans="1:4" x14ac:dyDescent="0.25">
      <c r="A135" s="1">
        <v>15.5</v>
      </c>
      <c r="B135" s="1">
        <v>7.3847014341365904</v>
      </c>
      <c r="D135" s="1">
        <v>1.23029125892715E-3</v>
      </c>
    </row>
    <row r="136" spans="1:4" x14ac:dyDescent="0.25">
      <c r="A136" s="1">
        <v>15.625</v>
      </c>
      <c r="B136" s="1">
        <v>7.5167668496570501</v>
      </c>
      <c r="D136" s="1">
        <v>1.25229335715286E-3</v>
      </c>
    </row>
    <row r="137" spans="1:4" x14ac:dyDescent="0.25">
      <c r="A137" s="1">
        <v>15.75</v>
      </c>
      <c r="B137" s="1">
        <v>7.57120675121761</v>
      </c>
      <c r="D137" s="1">
        <v>1.26136304475285E-3</v>
      </c>
    </row>
    <row r="138" spans="1:4" x14ac:dyDescent="0.25">
      <c r="A138" s="1">
        <v>15.875</v>
      </c>
      <c r="B138" s="1">
        <v>7.6479314963016698</v>
      </c>
      <c r="D138" s="1">
        <v>1.2741453872838599E-3</v>
      </c>
    </row>
    <row r="139" spans="1:4" x14ac:dyDescent="0.25">
      <c r="A139" s="1">
        <v>16</v>
      </c>
      <c r="B139" s="1">
        <v>7.9598779445655801</v>
      </c>
      <c r="D139" s="1">
        <v>1.32611566556462E-3</v>
      </c>
    </row>
    <row r="140" spans="1:4" x14ac:dyDescent="0.25">
      <c r="A140" s="1">
        <v>16.125</v>
      </c>
      <c r="B140" s="1">
        <v>7.9612281526166004</v>
      </c>
      <c r="D140" s="1">
        <v>1.32634061022592E-3</v>
      </c>
    </row>
    <row r="141" spans="1:4" x14ac:dyDescent="0.25">
      <c r="A141" s="1">
        <v>16.25</v>
      </c>
      <c r="B141" s="1">
        <v>7.9114722612738699</v>
      </c>
      <c r="D141" s="1">
        <v>1.31805127872822E-3</v>
      </c>
    </row>
    <row r="142" spans="1:4" x14ac:dyDescent="0.25">
      <c r="A142" s="1">
        <v>16.375</v>
      </c>
      <c r="B142" s="1">
        <v>7.9199109602775204</v>
      </c>
      <c r="D142" s="1">
        <v>1.3194571659822299E-3</v>
      </c>
    </row>
    <row r="143" spans="1:4" x14ac:dyDescent="0.25">
      <c r="A143" s="1">
        <v>16.5</v>
      </c>
      <c r="B143" s="1">
        <v>7.9643452101677799</v>
      </c>
      <c r="D143" s="1">
        <v>1.3268599120139499E-3</v>
      </c>
    </row>
    <row r="144" spans="1:4" x14ac:dyDescent="0.25">
      <c r="A144" s="1">
        <v>16.625</v>
      </c>
      <c r="B144" s="1">
        <v>7.0537774137589802</v>
      </c>
      <c r="D144" s="1">
        <v>1.17515931713224E-3</v>
      </c>
    </row>
    <row r="145" spans="1:4" x14ac:dyDescent="0.25">
      <c r="A145" s="1">
        <v>16.75</v>
      </c>
      <c r="B145" s="1">
        <v>7.1721761745885297</v>
      </c>
      <c r="D145" s="1">
        <v>1.19488455068645E-3</v>
      </c>
    </row>
    <row r="146" spans="1:4" x14ac:dyDescent="0.25">
      <c r="A146" s="1">
        <v>16.875</v>
      </c>
      <c r="B146" s="1">
        <v>7.15970543666326</v>
      </c>
      <c r="D146" s="1">
        <v>1.1928069257481E-3</v>
      </c>
    </row>
    <row r="147" spans="1:4" x14ac:dyDescent="0.25">
      <c r="A147" s="1">
        <v>17</v>
      </c>
      <c r="B147" s="1">
        <v>6.9677797069112497</v>
      </c>
      <c r="D147" s="1">
        <v>1.1608320991714099E-3</v>
      </c>
    </row>
    <row r="148" spans="1:4" x14ac:dyDescent="0.25">
      <c r="A148" s="1">
        <v>17.125</v>
      </c>
      <c r="B148" s="1">
        <v>6.7643851787800298</v>
      </c>
      <c r="D148" s="1">
        <v>1.12694657078475E-3</v>
      </c>
    </row>
    <row r="149" spans="1:4" x14ac:dyDescent="0.25">
      <c r="A149" s="1">
        <v>17.25</v>
      </c>
      <c r="B149" s="1">
        <v>6.3542416958789003</v>
      </c>
      <c r="D149" s="1">
        <v>1.0586166665334201E-3</v>
      </c>
    </row>
    <row r="150" spans="1:4" x14ac:dyDescent="0.25">
      <c r="A150" s="1">
        <v>17.375</v>
      </c>
      <c r="B150" s="1">
        <v>6.4049934069102399</v>
      </c>
      <c r="D150" s="1">
        <v>1.06707190159124E-3</v>
      </c>
    </row>
    <row r="151" spans="1:4" x14ac:dyDescent="0.25">
      <c r="A151" s="1">
        <v>17.5</v>
      </c>
      <c r="B151" s="1">
        <v>6.4324749840149398</v>
      </c>
      <c r="D151" s="1">
        <v>1.0716503323368899E-3</v>
      </c>
    </row>
    <row r="152" spans="1:4" x14ac:dyDescent="0.25">
      <c r="A152" s="1">
        <v>17.625</v>
      </c>
      <c r="B152" s="1">
        <v>6.2988330911587598</v>
      </c>
      <c r="D152" s="1">
        <v>1.04938559298705E-3</v>
      </c>
    </row>
    <row r="153" spans="1:4" x14ac:dyDescent="0.25">
      <c r="A153" s="1">
        <v>17.75</v>
      </c>
      <c r="B153" s="1">
        <v>6.3077368401626996</v>
      </c>
      <c r="D153" s="1">
        <v>1.0508689575711E-3</v>
      </c>
    </row>
    <row r="154" spans="1:4" x14ac:dyDescent="0.25">
      <c r="A154" s="1">
        <v>17.875</v>
      </c>
      <c r="B154" s="1">
        <v>6.3333207029530003</v>
      </c>
      <c r="D154" s="1">
        <v>1.05513122911197E-3</v>
      </c>
    </row>
    <row r="155" spans="1:4" x14ac:dyDescent="0.25">
      <c r="A155" s="1">
        <v>18</v>
      </c>
      <c r="B155" s="1">
        <v>6.4464173110448399</v>
      </c>
      <c r="D155" s="1">
        <v>1.07397312402007E-3</v>
      </c>
    </row>
    <row r="156" spans="1:4" x14ac:dyDescent="0.25">
      <c r="A156" s="1">
        <v>18.125</v>
      </c>
      <c r="B156" s="1">
        <v>6.4835533180436098</v>
      </c>
      <c r="D156" s="1">
        <v>1.08015998278606E-3</v>
      </c>
    </row>
    <row r="157" spans="1:4" x14ac:dyDescent="0.25">
      <c r="A157" s="1">
        <v>18.25</v>
      </c>
      <c r="B157" s="1">
        <v>6.3495038591416399</v>
      </c>
      <c r="D157" s="1">
        <v>1.057827342933E-3</v>
      </c>
    </row>
    <row r="158" spans="1:4" x14ac:dyDescent="0.25">
      <c r="A158" s="1">
        <v>18.375</v>
      </c>
      <c r="B158" s="1">
        <v>6.2789488128826099</v>
      </c>
      <c r="D158" s="1">
        <v>1.0460728722262399E-3</v>
      </c>
    </row>
    <row r="159" spans="1:4" x14ac:dyDescent="0.25">
      <c r="A159" s="1">
        <v>18.5</v>
      </c>
      <c r="B159" s="1">
        <v>6.2494624185432697</v>
      </c>
      <c r="D159" s="1">
        <v>1.04116043892931E-3</v>
      </c>
    </row>
    <row r="160" spans="1:4" x14ac:dyDescent="0.25">
      <c r="A160" s="1">
        <v>18.625</v>
      </c>
      <c r="B160" s="1">
        <v>6.12232752929547</v>
      </c>
      <c r="D160" s="1">
        <v>1.0199797663806201E-3</v>
      </c>
    </row>
    <row r="161" spans="1:4" x14ac:dyDescent="0.25">
      <c r="A161" s="1">
        <v>18.75</v>
      </c>
      <c r="B161" s="1">
        <v>5.98400205709176</v>
      </c>
      <c r="D161" s="1">
        <v>9.96934742711484E-4</v>
      </c>
    </row>
    <row r="162" spans="1:4" x14ac:dyDescent="0.25">
      <c r="A162" s="1">
        <v>18.875</v>
      </c>
      <c r="B162" s="1">
        <v>5.8801917861016797</v>
      </c>
      <c r="D162" s="1">
        <v>9.7963995156453792E-4</v>
      </c>
    </row>
    <row r="163" spans="1:4" x14ac:dyDescent="0.25">
      <c r="A163" s="1">
        <v>19</v>
      </c>
      <c r="B163" s="1">
        <v>5.8813876612310798</v>
      </c>
      <c r="D163" s="1">
        <v>9.7983918436109598E-4</v>
      </c>
    </row>
    <row r="164" spans="1:4" x14ac:dyDescent="0.25">
      <c r="A164" s="1">
        <v>19.125</v>
      </c>
      <c r="B164" s="1">
        <v>5.9103299779794201</v>
      </c>
      <c r="D164" s="1">
        <v>9.8466097433137106E-4</v>
      </c>
    </row>
    <row r="165" spans="1:4" x14ac:dyDescent="0.25">
      <c r="A165" s="1">
        <v>19.25</v>
      </c>
      <c r="B165" s="1">
        <v>6.0129699344724896</v>
      </c>
      <c r="D165" s="1">
        <v>1.00176079108311E-3</v>
      </c>
    </row>
    <row r="166" spans="1:4" x14ac:dyDescent="0.25">
      <c r="A166" s="1">
        <v>19.375</v>
      </c>
      <c r="B166" s="1">
        <v>5.9121861368937196</v>
      </c>
      <c r="D166" s="1">
        <v>9.8497021040649209E-4</v>
      </c>
    </row>
    <row r="167" spans="1:4" x14ac:dyDescent="0.25">
      <c r="A167" s="1">
        <v>19.5</v>
      </c>
      <c r="B167" s="1">
        <v>5.9458236498773998</v>
      </c>
      <c r="D167" s="1">
        <v>9.9057422006957295E-4</v>
      </c>
    </row>
    <row r="168" spans="1:4" x14ac:dyDescent="0.25">
      <c r="A168" s="1">
        <v>19.625</v>
      </c>
      <c r="B168" s="1">
        <v>5.8929300667846096</v>
      </c>
      <c r="D168" s="1">
        <v>9.8176214912631607E-4</v>
      </c>
    </row>
    <row r="169" spans="1:4" x14ac:dyDescent="0.25">
      <c r="A169" s="1">
        <v>19.75</v>
      </c>
      <c r="B169" s="1">
        <v>6.0573112832706899</v>
      </c>
      <c r="D169" s="1">
        <v>1.0091480597929001E-3</v>
      </c>
    </row>
    <row r="170" spans="1:4" x14ac:dyDescent="0.25">
      <c r="A170" s="1">
        <v>19.875</v>
      </c>
      <c r="B170" s="1">
        <v>6.1969591179536296</v>
      </c>
      <c r="D170" s="1">
        <v>1.03241338905107E-3</v>
      </c>
    </row>
    <row r="171" spans="1:4" x14ac:dyDescent="0.25">
      <c r="A171" s="1">
        <v>20</v>
      </c>
      <c r="B171" s="1">
        <v>6.1798446745784403</v>
      </c>
      <c r="D171" s="1">
        <v>1.0295621227847699E-3</v>
      </c>
    </row>
    <row r="172" spans="1:4" x14ac:dyDescent="0.25">
      <c r="A172" s="1">
        <v>20.125</v>
      </c>
      <c r="B172" s="1">
        <v>6.1815353125654999</v>
      </c>
      <c r="D172" s="1">
        <v>1.0298437830734101E-3</v>
      </c>
    </row>
    <row r="173" spans="1:4" x14ac:dyDescent="0.25">
      <c r="A173" s="1">
        <v>20.25</v>
      </c>
      <c r="B173" s="1">
        <v>6.2117335933764499</v>
      </c>
      <c r="D173" s="1">
        <v>1.03487481665652E-3</v>
      </c>
    </row>
    <row r="174" spans="1:4" x14ac:dyDescent="0.25">
      <c r="A174" s="1">
        <v>20.375</v>
      </c>
      <c r="B174" s="1">
        <v>6.3307675725661197</v>
      </c>
      <c r="D174" s="1">
        <v>1.0547058775895099E-3</v>
      </c>
    </row>
    <row r="175" spans="1:4" x14ac:dyDescent="0.25">
      <c r="A175" s="1">
        <v>20.5</v>
      </c>
      <c r="B175" s="1">
        <v>6.3225722522609402</v>
      </c>
      <c r="D175" s="1">
        <v>1.0533405372266701E-3</v>
      </c>
    </row>
    <row r="176" spans="1:4" x14ac:dyDescent="0.25">
      <c r="A176" s="1">
        <v>20.625</v>
      </c>
      <c r="B176" s="1">
        <v>6.2959287491200504</v>
      </c>
      <c r="D176" s="1">
        <v>1.0489017296033999E-3</v>
      </c>
    </row>
    <row r="177" spans="1:4" x14ac:dyDescent="0.25">
      <c r="A177" s="1">
        <v>20.75</v>
      </c>
      <c r="B177" s="1">
        <v>6.4488282442058402</v>
      </c>
      <c r="D177" s="1">
        <v>1.07437478548469E-3</v>
      </c>
    </row>
    <row r="178" spans="1:4" x14ac:dyDescent="0.25">
      <c r="A178" s="1">
        <v>20.875</v>
      </c>
      <c r="B178" s="1">
        <v>6.4400170257664797</v>
      </c>
      <c r="D178" s="1">
        <v>1.07290683649269E-3</v>
      </c>
    </row>
    <row r="179" spans="1:4" x14ac:dyDescent="0.25">
      <c r="A179" s="1">
        <v>21</v>
      </c>
      <c r="B179" s="1">
        <v>6.4488780887329096</v>
      </c>
      <c r="D179" s="1">
        <v>1.0743830895829001E-3</v>
      </c>
    </row>
    <row r="180" spans="1:4" x14ac:dyDescent="0.25">
      <c r="A180" s="1">
        <v>21.125</v>
      </c>
      <c r="B180" s="1">
        <v>6.4505996799524796</v>
      </c>
      <c r="D180" s="1">
        <v>1.0746699066800801E-3</v>
      </c>
    </row>
    <row r="181" spans="1:4" x14ac:dyDescent="0.25">
      <c r="A181" s="1">
        <v>21.25</v>
      </c>
      <c r="B181" s="1">
        <v>6.4882698761300501</v>
      </c>
      <c r="D181" s="1">
        <v>1.08094576136326E-3</v>
      </c>
    </row>
    <row r="182" spans="1:4" x14ac:dyDescent="0.25">
      <c r="A182" s="1">
        <v>21.375</v>
      </c>
      <c r="B182" s="1">
        <v>6.4696199067410998</v>
      </c>
      <c r="D182" s="1">
        <v>1.07783867646307E-3</v>
      </c>
    </row>
    <row r="183" spans="1:4" x14ac:dyDescent="0.25">
      <c r="A183" s="1">
        <v>21.5</v>
      </c>
      <c r="B183" s="1">
        <v>6.3737530992270903</v>
      </c>
      <c r="D183" s="1">
        <v>1.06186726633123E-3</v>
      </c>
    </row>
    <row r="184" spans="1:4" x14ac:dyDescent="0.25">
      <c r="A184" s="1">
        <v>21.625</v>
      </c>
      <c r="B184" s="1">
        <v>6.3518323495271902</v>
      </c>
      <c r="D184" s="1">
        <v>1.0582152694312301E-3</v>
      </c>
    </row>
    <row r="185" spans="1:4" x14ac:dyDescent="0.25">
      <c r="A185" s="1">
        <v>21.75</v>
      </c>
      <c r="B185" s="1">
        <v>6.4434542920877798</v>
      </c>
      <c r="D185" s="1">
        <v>1.0734794850618199E-3</v>
      </c>
    </row>
    <row r="186" spans="1:4" x14ac:dyDescent="0.25">
      <c r="A186" s="1">
        <v>21.875</v>
      </c>
      <c r="B186" s="1">
        <v>6.4636970424094002</v>
      </c>
      <c r="D186" s="1">
        <v>1.0768519272654001E-3</v>
      </c>
    </row>
    <row r="187" spans="1:4" x14ac:dyDescent="0.25">
      <c r="A187" s="1">
        <v>22</v>
      </c>
      <c r="B187" s="1">
        <v>6.4308695439843904</v>
      </c>
      <c r="D187" s="1">
        <v>1.0713828660278001E-3</v>
      </c>
    </row>
    <row r="188" spans="1:4" x14ac:dyDescent="0.25">
      <c r="A188" s="1">
        <v>22.125</v>
      </c>
      <c r="B188" s="1">
        <v>6.2209171916267598</v>
      </c>
      <c r="D188" s="1">
        <v>1.0364048041250199E-3</v>
      </c>
    </row>
    <row r="189" spans="1:4" x14ac:dyDescent="0.25">
      <c r="A189" s="1">
        <v>22.25</v>
      </c>
      <c r="B189" s="1">
        <v>6.1716200422122798</v>
      </c>
      <c r="D189" s="1">
        <v>1.0281918990325599E-3</v>
      </c>
    </row>
    <row r="190" spans="1:4" x14ac:dyDescent="0.25">
      <c r="A190" s="1">
        <v>22.375</v>
      </c>
      <c r="B190" s="1">
        <v>6.2035876642831003</v>
      </c>
      <c r="D190" s="1">
        <v>1.0335177048695599E-3</v>
      </c>
    </row>
    <row r="191" spans="1:4" x14ac:dyDescent="0.25">
      <c r="A191" s="1">
        <v>22.5</v>
      </c>
      <c r="B191" s="1">
        <v>6.2067289196821003</v>
      </c>
      <c r="D191" s="1">
        <v>1.03404103801904E-3</v>
      </c>
    </row>
    <row r="192" spans="1:4" x14ac:dyDescent="0.25">
      <c r="A192" s="1">
        <v>22.625</v>
      </c>
      <c r="B192" s="1">
        <v>6.1930284203172503</v>
      </c>
      <c r="D192" s="1">
        <v>1.03175853482485E-3</v>
      </c>
    </row>
    <row r="193" spans="1:4" x14ac:dyDescent="0.25">
      <c r="A193" s="1">
        <v>22.75</v>
      </c>
      <c r="B193" s="1">
        <v>6.2820475861438796</v>
      </c>
      <c r="D193" s="1">
        <v>1.0465891278515699E-3</v>
      </c>
    </row>
    <row r="194" spans="1:4" x14ac:dyDescent="0.25">
      <c r="A194" s="1">
        <v>22.875</v>
      </c>
      <c r="B194" s="1">
        <v>6.36191530000794</v>
      </c>
      <c r="D194" s="1">
        <v>1.0598950889813201E-3</v>
      </c>
    </row>
    <row r="195" spans="1:4" x14ac:dyDescent="0.25">
      <c r="A195" s="1">
        <v>23</v>
      </c>
      <c r="B195" s="1">
        <v>6.4143061802210202</v>
      </c>
      <c r="D195" s="1">
        <v>1.0686234096248201E-3</v>
      </c>
    </row>
    <row r="196" spans="1:4" x14ac:dyDescent="0.25">
      <c r="A196" s="1">
        <v>23.125</v>
      </c>
      <c r="B196" s="1">
        <v>6.3743263120039</v>
      </c>
      <c r="D196" s="1">
        <v>1.06196276357985E-3</v>
      </c>
    </row>
    <row r="197" spans="1:4" x14ac:dyDescent="0.25">
      <c r="A197" s="1">
        <v>23.25</v>
      </c>
      <c r="B197" s="1">
        <v>6.3195129206890499</v>
      </c>
      <c r="D197" s="1">
        <v>1.0528308525867901E-3</v>
      </c>
    </row>
    <row r="198" spans="1:4" x14ac:dyDescent="0.25">
      <c r="A198" s="1">
        <v>23.375</v>
      </c>
      <c r="B198" s="1">
        <v>6.3642228365997697</v>
      </c>
      <c r="D198" s="1">
        <v>1.06027952457752E-3</v>
      </c>
    </row>
    <row r="199" spans="1:4" x14ac:dyDescent="0.25">
      <c r="A199" s="1">
        <v>23.5</v>
      </c>
      <c r="B199" s="1">
        <v>6.4030200635111401</v>
      </c>
      <c r="D199" s="1">
        <v>1.0667431425809501E-3</v>
      </c>
    </row>
    <row r="200" spans="1:4" x14ac:dyDescent="0.25">
      <c r="A200" s="1">
        <v>23.625</v>
      </c>
      <c r="B200" s="1">
        <v>6.3878595437390304</v>
      </c>
      <c r="D200" s="1">
        <v>1.06421739998692E-3</v>
      </c>
    </row>
    <row r="201" spans="1:4" x14ac:dyDescent="0.25">
      <c r="A201" s="1">
        <v>23.75</v>
      </c>
      <c r="B201" s="1">
        <v>6.4075991223991098</v>
      </c>
      <c r="D201" s="1">
        <v>1.06750601379169E-3</v>
      </c>
    </row>
    <row r="202" spans="1:4" x14ac:dyDescent="0.25">
      <c r="A202" s="1">
        <v>23.875</v>
      </c>
      <c r="B202" s="1">
        <v>6.3521518131997698</v>
      </c>
      <c r="D202" s="1">
        <v>1.05826849207908E-3</v>
      </c>
    </row>
    <row r="203" spans="1:4" x14ac:dyDescent="0.25">
      <c r="A203" s="1">
        <v>24</v>
      </c>
      <c r="B203" s="1">
        <v>6.3287629935764</v>
      </c>
      <c r="D203" s="1">
        <v>1.05437191472983E-3</v>
      </c>
    </row>
    <row r="204" spans="1:4" x14ac:dyDescent="0.25">
      <c r="A204" s="1">
        <v>24.125</v>
      </c>
      <c r="B204" s="1">
        <v>6.2753450218523197</v>
      </c>
      <c r="D204" s="1">
        <v>1.0454724806406E-3</v>
      </c>
    </row>
    <row r="205" spans="1:4" x14ac:dyDescent="0.25">
      <c r="A205" s="1">
        <v>24.25</v>
      </c>
      <c r="B205" s="1">
        <v>6.2517205580637301</v>
      </c>
      <c r="D205" s="1">
        <v>1.04153664497342E-3</v>
      </c>
    </row>
    <row r="206" spans="1:4" x14ac:dyDescent="0.25">
      <c r="A206" s="1">
        <v>24.375</v>
      </c>
      <c r="B206" s="1">
        <v>6.2116755283131599</v>
      </c>
      <c r="D206" s="1">
        <v>1.0348651430169701E-3</v>
      </c>
    </row>
    <row r="207" spans="1:4" x14ac:dyDescent="0.25">
      <c r="A207" s="1">
        <v>24.5</v>
      </c>
      <c r="B207" s="1">
        <v>5.9877468676778101</v>
      </c>
      <c r="D207" s="1">
        <v>9.9755862815512205E-4</v>
      </c>
    </row>
    <row r="208" spans="1:4" x14ac:dyDescent="0.25">
      <c r="A208" s="1">
        <v>24.625</v>
      </c>
      <c r="B208" s="1">
        <v>5.9908538704852097</v>
      </c>
      <c r="D208" s="1">
        <v>9.9807625482283306E-4</v>
      </c>
    </row>
    <row r="209" spans="1:4" x14ac:dyDescent="0.25">
      <c r="A209" s="1">
        <v>24.75</v>
      </c>
      <c r="B209" s="1">
        <v>6.0376626697715796</v>
      </c>
      <c r="D209" s="1">
        <v>1.0058746007839401E-3</v>
      </c>
    </row>
    <row r="210" spans="1:4" x14ac:dyDescent="0.25">
      <c r="A210" s="1">
        <v>24.875</v>
      </c>
      <c r="B210" s="1">
        <v>6.0080728270870898</v>
      </c>
      <c r="D210" s="1">
        <v>1.0009449329927099E-3</v>
      </c>
    </row>
    <row r="211" spans="1:4" x14ac:dyDescent="0.25">
      <c r="A211" s="1">
        <v>25</v>
      </c>
      <c r="B211" s="1">
        <v>6.0276463602857699</v>
      </c>
      <c r="D211" s="1">
        <v>1.00420588362361E-3</v>
      </c>
    </row>
    <row r="212" spans="1:4" x14ac:dyDescent="0.25">
      <c r="A212" s="1">
        <v>25.125</v>
      </c>
      <c r="B212" s="1">
        <v>6.1487495858733601</v>
      </c>
      <c r="D212" s="1">
        <v>1.0243816810065001E-3</v>
      </c>
    </row>
    <row r="213" spans="1:4" x14ac:dyDescent="0.25">
      <c r="A213" s="1">
        <v>25.25</v>
      </c>
      <c r="B213" s="1">
        <v>6.1995567522476698</v>
      </c>
      <c r="D213" s="1">
        <v>1.03284615492446E-3</v>
      </c>
    </row>
    <row r="214" spans="1:4" x14ac:dyDescent="0.25">
      <c r="A214" s="1">
        <v>25.375</v>
      </c>
      <c r="B214" s="1">
        <v>6.5221125104440096</v>
      </c>
      <c r="D214" s="1">
        <v>1.08658394423997E-3</v>
      </c>
    </row>
    <row r="215" spans="1:4" x14ac:dyDescent="0.25">
      <c r="A215" s="1">
        <v>25.5</v>
      </c>
      <c r="B215" s="1">
        <v>6.4783184528919397</v>
      </c>
      <c r="D215" s="1">
        <v>1.0792878542517999E-3</v>
      </c>
    </row>
    <row r="216" spans="1:4" x14ac:dyDescent="0.25">
      <c r="A216" s="1">
        <v>25.625</v>
      </c>
      <c r="B216" s="1">
        <v>6.5805950369616397</v>
      </c>
      <c r="D216" s="1">
        <v>1.0963271331578101E-3</v>
      </c>
    </row>
    <row r="217" spans="1:4" x14ac:dyDescent="0.25">
      <c r="A217" s="1">
        <v>25.75</v>
      </c>
      <c r="B217" s="1">
        <v>6.6069301090563304</v>
      </c>
      <c r="D217" s="1">
        <v>1.1007145561687799E-3</v>
      </c>
    </row>
    <row r="218" spans="1:4" x14ac:dyDescent="0.25">
      <c r="A218" s="1">
        <v>25.875</v>
      </c>
      <c r="B218" s="1">
        <v>6.5682870796946098</v>
      </c>
      <c r="D218" s="1">
        <v>1.0942766274771201E-3</v>
      </c>
    </row>
    <row r="219" spans="1:4" x14ac:dyDescent="0.25">
      <c r="A219" s="1">
        <v>26</v>
      </c>
      <c r="B219" s="1">
        <v>6.6253662960581501</v>
      </c>
      <c r="D219" s="1">
        <v>1.1037860249232801E-3</v>
      </c>
    </row>
    <row r="220" spans="1:4" x14ac:dyDescent="0.25">
      <c r="A220" s="1">
        <v>26.125</v>
      </c>
      <c r="B220" s="1">
        <v>6.6607432092392402</v>
      </c>
      <c r="D220" s="1">
        <v>1.1096798186592601E-3</v>
      </c>
    </row>
    <row r="221" spans="1:4" x14ac:dyDescent="0.25">
      <c r="A221" s="1">
        <v>26.25</v>
      </c>
      <c r="B221" s="1">
        <v>6.4322564614921696</v>
      </c>
      <c r="D221" s="1">
        <v>1.0716139264846001E-3</v>
      </c>
    </row>
    <row r="222" spans="1:4" x14ac:dyDescent="0.25">
      <c r="A222" s="1">
        <v>26.375</v>
      </c>
      <c r="B222" s="1">
        <v>6.2599772596445202</v>
      </c>
      <c r="D222" s="1">
        <v>1.0429122114567701E-3</v>
      </c>
    </row>
    <row r="223" spans="1:4" x14ac:dyDescent="0.25">
      <c r="A223" s="1">
        <v>26.5</v>
      </c>
      <c r="B223" s="1">
        <v>5.8440182587838398</v>
      </c>
      <c r="D223" s="1">
        <v>9.7361344191338503E-4</v>
      </c>
    </row>
    <row r="224" spans="1:4" x14ac:dyDescent="0.25">
      <c r="A224" s="1">
        <v>26.625</v>
      </c>
      <c r="B224" s="1">
        <v>5.8438973627217301</v>
      </c>
      <c r="D224" s="1">
        <v>9.7359330062944205E-4</v>
      </c>
    </row>
    <row r="225" spans="1:4" x14ac:dyDescent="0.25">
      <c r="A225" s="1">
        <v>26.75</v>
      </c>
      <c r="B225" s="1">
        <v>5.8631276574451299</v>
      </c>
      <c r="D225" s="1">
        <v>9.7679706773035795E-4</v>
      </c>
    </row>
    <row r="226" spans="1:4" x14ac:dyDescent="0.25">
      <c r="A226" s="1">
        <v>26.875</v>
      </c>
      <c r="B226" s="1">
        <v>5.8102217769662001</v>
      </c>
      <c r="D226" s="1">
        <v>9.6798294804256702E-4</v>
      </c>
    </row>
    <row r="227" spans="1:4" x14ac:dyDescent="0.25">
      <c r="A227" s="1">
        <v>27</v>
      </c>
      <c r="B227" s="1">
        <v>5.8172118546446798</v>
      </c>
      <c r="D227" s="1">
        <v>9.6914749498380195E-4</v>
      </c>
    </row>
    <row r="228" spans="1:4" x14ac:dyDescent="0.25">
      <c r="A228" s="1">
        <v>27.125</v>
      </c>
      <c r="B228" s="1">
        <v>5.9398879733116203</v>
      </c>
      <c r="D228" s="1">
        <v>9.8958533635371297E-4</v>
      </c>
    </row>
    <row r="229" spans="1:4" x14ac:dyDescent="0.25">
      <c r="A229" s="1">
        <v>27.25</v>
      </c>
      <c r="B229" s="1">
        <v>5.9351278443363302</v>
      </c>
      <c r="D229" s="1">
        <v>9.8879229886643209E-4</v>
      </c>
    </row>
    <row r="230" spans="1:4" x14ac:dyDescent="0.25">
      <c r="A230" s="1">
        <v>27.375</v>
      </c>
      <c r="B230" s="1">
        <v>5.94948180490662</v>
      </c>
      <c r="D230" s="1">
        <v>9.9118366869743908E-4</v>
      </c>
    </row>
    <row r="231" spans="1:4" x14ac:dyDescent="0.25">
      <c r="A231" s="1">
        <v>27.5</v>
      </c>
      <c r="B231" s="1">
        <v>5.6351302890230999</v>
      </c>
      <c r="D231" s="1">
        <v>9.3881270615124601E-4</v>
      </c>
    </row>
    <row r="232" spans="1:4" x14ac:dyDescent="0.25">
      <c r="A232" s="1">
        <v>27.625</v>
      </c>
      <c r="B232" s="1">
        <v>5.54763418881332</v>
      </c>
      <c r="D232" s="1">
        <v>9.2423585585629797E-4</v>
      </c>
    </row>
    <row r="233" spans="1:4" x14ac:dyDescent="0.25">
      <c r="A233" s="1">
        <v>27.75</v>
      </c>
      <c r="B233" s="1">
        <v>5.4302364893619703</v>
      </c>
      <c r="D233" s="1">
        <v>9.0467739912770202E-4</v>
      </c>
    </row>
    <row r="234" spans="1:4" x14ac:dyDescent="0.25">
      <c r="A234" s="1">
        <v>27.875</v>
      </c>
      <c r="B234" s="1">
        <v>5.3593471029278996</v>
      </c>
      <c r="D234" s="1">
        <v>8.9286722734778696E-4</v>
      </c>
    </row>
    <row r="235" spans="1:4" x14ac:dyDescent="0.25">
      <c r="A235" s="1">
        <v>28</v>
      </c>
      <c r="B235" s="1">
        <v>5.33138401925551</v>
      </c>
      <c r="D235" s="1">
        <v>8.8820857760796702E-4</v>
      </c>
    </row>
    <row r="236" spans="1:4" x14ac:dyDescent="0.25">
      <c r="A236" s="1">
        <v>28.125</v>
      </c>
      <c r="B236" s="1">
        <v>5.3526064233829898</v>
      </c>
      <c r="D236" s="1">
        <v>8.9174423013560402E-4</v>
      </c>
    </row>
    <row r="237" spans="1:4" x14ac:dyDescent="0.25">
      <c r="A237" s="1">
        <v>28.25</v>
      </c>
      <c r="B237" s="1">
        <v>5.3795481355430796</v>
      </c>
      <c r="D237" s="1">
        <v>8.9623271938147405E-4</v>
      </c>
    </row>
    <row r="238" spans="1:4" x14ac:dyDescent="0.25">
      <c r="A238" s="1">
        <v>28.375</v>
      </c>
      <c r="B238" s="1">
        <v>5.3549089321694696</v>
      </c>
      <c r="D238" s="1">
        <v>8.9212782809943098E-4</v>
      </c>
    </row>
    <row r="239" spans="1:4" x14ac:dyDescent="0.25">
      <c r="A239" s="1">
        <v>28.5</v>
      </c>
      <c r="B239" s="1">
        <v>5.3580630098020796</v>
      </c>
      <c r="D239" s="1">
        <v>8.9265329743302296E-4</v>
      </c>
    </row>
    <row r="240" spans="1:4" x14ac:dyDescent="0.25">
      <c r="A240" s="1">
        <v>28.625</v>
      </c>
      <c r="B240" s="1">
        <v>5.3542945719939299</v>
      </c>
      <c r="D240" s="1">
        <v>8.9202547569418604E-4</v>
      </c>
    </row>
    <row r="241" spans="1:4" x14ac:dyDescent="0.25">
      <c r="A241" s="1">
        <v>28.75</v>
      </c>
      <c r="B241" s="1">
        <v>5.3201097328524396</v>
      </c>
      <c r="D241" s="1">
        <v>8.86330281493214E-4</v>
      </c>
    </row>
    <row r="242" spans="1:4" x14ac:dyDescent="0.25">
      <c r="A242" s="1">
        <v>28.875</v>
      </c>
      <c r="B242" s="1">
        <v>5.2131418419762401</v>
      </c>
      <c r="D242" s="1">
        <v>8.6850943087324003E-4</v>
      </c>
    </row>
    <row r="243" spans="1:4" x14ac:dyDescent="0.25">
      <c r="A243" s="1">
        <v>29</v>
      </c>
      <c r="B243" s="1">
        <v>4.9570402733724697</v>
      </c>
      <c r="D243" s="1">
        <v>8.2584290954385096E-4</v>
      </c>
    </row>
    <row r="244" spans="1:4" x14ac:dyDescent="0.25">
      <c r="A244" s="1">
        <v>29.125</v>
      </c>
      <c r="B244" s="1">
        <v>4.8733838483494001</v>
      </c>
      <c r="D244" s="1">
        <v>8.1190574913501002E-4</v>
      </c>
    </row>
    <row r="245" spans="1:4" x14ac:dyDescent="0.25">
      <c r="A245" s="1">
        <v>29.25</v>
      </c>
      <c r="B245" s="1">
        <v>4.8413916262927197</v>
      </c>
      <c r="D245" s="1">
        <v>8.0657584494036596E-4</v>
      </c>
    </row>
    <row r="246" spans="1:4" x14ac:dyDescent="0.25">
      <c r="A246" s="1">
        <v>29.375</v>
      </c>
      <c r="B246" s="1">
        <v>4.7875035237511403</v>
      </c>
      <c r="D246" s="1">
        <v>7.9759808705693702E-4</v>
      </c>
    </row>
    <row r="247" spans="1:4" x14ac:dyDescent="0.25">
      <c r="A247" s="1">
        <v>29.5</v>
      </c>
      <c r="B247" s="1">
        <v>4.7692336134931601</v>
      </c>
      <c r="D247" s="1">
        <v>7.9455432000795898E-4</v>
      </c>
    </row>
    <row r="248" spans="1:4" x14ac:dyDescent="0.25">
      <c r="A248" s="1">
        <v>29.625</v>
      </c>
      <c r="B248" s="1">
        <v>4.8258799526426701</v>
      </c>
      <c r="D248" s="1">
        <v>8.0399160011026703E-4</v>
      </c>
    </row>
    <row r="249" spans="1:4" x14ac:dyDescent="0.25">
      <c r="A249" s="1">
        <v>29.75</v>
      </c>
      <c r="B249" s="1">
        <v>4.8771126601534904</v>
      </c>
      <c r="D249" s="1">
        <v>8.1252696918157001E-4</v>
      </c>
    </row>
    <row r="250" spans="1:4" x14ac:dyDescent="0.25">
      <c r="A250" s="1">
        <v>29.875</v>
      </c>
      <c r="B250" s="1">
        <v>4.9120465304628098</v>
      </c>
      <c r="D250" s="1">
        <v>8.1834695197510201E-4</v>
      </c>
    </row>
    <row r="251" spans="1:4" x14ac:dyDescent="0.25">
      <c r="A251" s="1">
        <v>30</v>
      </c>
      <c r="B251" s="1">
        <v>5.0237041885740696</v>
      </c>
      <c r="D251" s="1">
        <v>8.3694911781643903E-4</v>
      </c>
    </row>
  </sheetData>
  <mergeCells count="1">
    <mergeCell ref="A1:A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1"/>
  <sheetViews>
    <sheetView workbookViewId="0">
      <selection activeCell="B2" sqref="B2"/>
    </sheetView>
  </sheetViews>
  <sheetFormatPr defaultRowHeight="15" x14ac:dyDescent="0.25"/>
  <cols>
    <col min="1" max="1" width="30.140625" style="2" customWidth="1"/>
    <col min="2" max="2" width="38.5703125" style="2" customWidth="1"/>
    <col min="4" max="4" width="38.5703125" style="2" customWidth="1"/>
  </cols>
  <sheetData>
    <row r="1" spans="1:4" ht="37.5" x14ac:dyDescent="0.3">
      <c r="A1" s="41" t="s">
        <v>0</v>
      </c>
      <c r="B1" s="20" t="s">
        <v>1</v>
      </c>
      <c r="D1" s="20" t="s">
        <v>15</v>
      </c>
    </row>
    <row r="2" spans="1:4" x14ac:dyDescent="0.25">
      <c r="A2" s="42"/>
      <c r="B2" s="45" t="s">
        <v>12</v>
      </c>
      <c r="D2" s="12" t="s">
        <v>12</v>
      </c>
    </row>
    <row r="3" spans="1:4" x14ac:dyDescent="0.25">
      <c r="A3" s="5" t="s">
        <v>2</v>
      </c>
      <c r="B3" s="18">
        <v>82</v>
      </c>
      <c r="D3" s="18">
        <v>82</v>
      </c>
    </row>
    <row r="4" spans="1:4" x14ac:dyDescent="0.25">
      <c r="A4" s="5" t="s">
        <v>3</v>
      </c>
      <c r="B4" s="18" t="s">
        <v>11</v>
      </c>
      <c r="D4" s="18" t="s">
        <v>11</v>
      </c>
    </row>
    <row r="5" spans="1:4" ht="31.5" x14ac:dyDescent="0.25">
      <c r="A5" s="6" t="s">
        <v>5</v>
      </c>
      <c r="B5" s="5">
        <v>4</v>
      </c>
      <c r="D5" s="5">
        <v>4</v>
      </c>
    </row>
    <row r="6" spans="1:4" x14ac:dyDescent="0.25">
      <c r="A6" s="6" t="s">
        <v>6</v>
      </c>
      <c r="B6" s="7">
        <v>43.574550000000002</v>
      </c>
      <c r="D6" s="13">
        <v>43.574550000000002</v>
      </c>
    </row>
    <row r="7" spans="1:4" ht="33" x14ac:dyDescent="0.25">
      <c r="A7" s="6" t="s">
        <v>7</v>
      </c>
      <c r="B7" s="5">
        <v>37.44</v>
      </c>
      <c r="D7" s="5">
        <v>37.44</v>
      </c>
    </row>
    <row r="8" spans="1:4" ht="33" x14ac:dyDescent="0.25">
      <c r="A8" s="6" t="s">
        <v>8</v>
      </c>
      <c r="B8" s="5">
        <v>32.652149999999999</v>
      </c>
      <c r="D8" s="5">
        <v>32.652149999999999</v>
      </c>
    </row>
    <row r="9" spans="1:4" x14ac:dyDescent="0.25">
      <c r="A9" s="5" t="s">
        <v>9</v>
      </c>
      <c r="B9" s="14">
        <v>85</v>
      </c>
      <c r="D9" s="14">
        <v>85</v>
      </c>
    </row>
    <row r="10" spans="1:4" s="3" customFormat="1" ht="18" x14ac:dyDescent="0.25">
      <c r="A10" s="8" t="s">
        <v>14</v>
      </c>
      <c r="B10" s="8" t="s">
        <v>25</v>
      </c>
      <c r="D10" s="8" t="s">
        <v>25</v>
      </c>
    </row>
    <row r="11" spans="1:4" x14ac:dyDescent="0.25">
      <c r="A11" s="1">
        <v>0</v>
      </c>
      <c r="B11" s="1">
        <v>4.2502745116000096</v>
      </c>
      <c r="D11" s="1">
        <v>7.0809573363256599E-4</v>
      </c>
    </row>
    <row r="12" spans="1:4" x14ac:dyDescent="0.25">
      <c r="A12" s="1">
        <v>0.125</v>
      </c>
      <c r="B12" s="1">
        <v>4.2861630745057697</v>
      </c>
      <c r="D12" s="1">
        <v>7.1407476821266404E-4</v>
      </c>
    </row>
    <row r="13" spans="1:4" x14ac:dyDescent="0.25">
      <c r="A13" s="1">
        <v>0.25</v>
      </c>
      <c r="B13" s="1">
        <v>4.33141106294189</v>
      </c>
      <c r="D13" s="1">
        <v>7.21613083086119E-4</v>
      </c>
    </row>
    <row r="14" spans="1:4" x14ac:dyDescent="0.25">
      <c r="A14" s="1">
        <v>0.375</v>
      </c>
      <c r="B14" s="1">
        <v>4.3359843648000398</v>
      </c>
      <c r="D14" s="1">
        <v>7.2237499517568797E-4</v>
      </c>
    </row>
    <row r="15" spans="1:4" x14ac:dyDescent="0.25">
      <c r="A15" s="1">
        <v>0.5</v>
      </c>
      <c r="B15" s="1">
        <v>4.3388781194337902</v>
      </c>
      <c r="D15" s="1">
        <v>7.2285709469767096E-4</v>
      </c>
    </row>
    <row r="16" spans="1:4" x14ac:dyDescent="0.25">
      <c r="A16" s="1">
        <v>0.625</v>
      </c>
      <c r="B16" s="1">
        <v>4.3408829903579402</v>
      </c>
      <c r="D16" s="1">
        <v>7.2319110619363503E-4</v>
      </c>
    </row>
    <row r="17" spans="1:4" x14ac:dyDescent="0.25">
      <c r="A17" s="1">
        <v>0.75</v>
      </c>
      <c r="B17" s="1">
        <v>4.3375445717164904</v>
      </c>
      <c r="D17" s="1">
        <v>7.2263492564796897E-4</v>
      </c>
    </row>
    <row r="18" spans="1:4" x14ac:dyDescent="0.25">
      <c r="A18" s="1">
        <v>0.875</v>
      </c>
      <c r="B18" s="1">
        <v>4.3189048563419101</v>
      </c>
      <c r="D18" s="1">
        <v>7.1952954906656305E-4</v>
      </c>
    </row>
    <row r="19" spans="1:4" x14ac:dyDescent="0.25">
      <c r="A19" s="1">
        <v>1</v>
      </c>
      <c r="B19" s="1">
        <v>4.3276722718185203</v>
      </c>
      <c r="D19" s="1">
        <v>7.2099020048496296E-4</v>
      </c>
    </row>
    <row r="20" spans="1:4" x14ac:dyDescent="0.25">
      <c r="A20" s="1">
        <v>1.125</v>
      </c>
      <c r="B20" s="1">
        <v>4.3226826359322699</v>
      </c>
      <c r="D20" s="1">
        <v>7.2015892714631798E-4</v>
      </c>
    </row>
    <row r="21" spans="1:4" x14ac:dyDescent="0.25">
      <c r="A21" s="1">
        <v>1.25</v>
      </c>
      <c r="B21" s="1">
        <v>4.3123091783689604</v>
      </c>
      <c r="D21" s="1">
        <v>7.1843070911626998E-4</v>
      </c>
    </row>
    <row r="22" spans="1:4" x14ac:dyDescent="0.25">
      <c r="A22" s="1">
        <v>1.375</v>
      </c>
      <c r="B22" s="1">
        <v>4.4371858249480001</v>
      </c>
      <c r="D22" s="1">
        <v>7.3923515843633803E-4</v>
      </c>
    </row>
    <row r="23" spans="1:4" x14ac:dyDescent="0.25">
      <c r="A23" s="1">
        <v>1.5</v>
      </c>
      <c r="B23" s="1">
        <v>4.4212429965282301</v>
      </c>
      <c r="D23" s="1">
        <v>7.3657908322160301E-4</v>
      </c>
    </row>
    <row r="24" spans="1:4" x14ac:dyDescent="0.25">
      <c r="A24" s="1">
        <v>1.625</v>
      </c>
      <c r="B24" s="1">
        <v>4.4359718721200503</v>
      </c>
      <c r="D24" s="1">
        <v>7.390329138952E-4</v>
      </c>
    </row>
    <row r="25" spans="1:4" x14ac:dyDescent="0.25">
      <c r="A25" s="1">
        <v>1.75</v>
      </c>
      <c r="B25" s="1">
        <v>4.3984026044814497</v>
      </c>
      <c r="D25" s="1">
        <v>7.3277387390660999E-4</v>
      </c>
    </row>
    <row r="26" spans="1:4" x14ac:dyDescent="0.25">
      <c r="A26" s="1">
        <v>1.875</v>
      </c>
      <c r="B26" s="1">
        <v>4.3928639626207104</v>
      </c>
      <c r="D26" s="1">
        <v>7.3185113617261002E-4</v>
      </c>
    </row>
    <row r="27" spans="1:4" x14ac:dyDescent="0.25">
      <c r="A27" s="1">
        <v>2</v>
      </c>
      <c r="B27" s="1">
        <v>4.4075727107118299</v>
      </c>
      <c r="D27" s="1">
        <v>7.34301613604591E-4</v>
      </c>
    </row>
    <row r="28" spans="1:4" x14ac:dyDescent="0.25">
      <c r="A28" s="1">
        <v>2.125</v>
      </c>
      <c r="B28" s="1">
        <v>4.3897167716445704</v>
      </c>
      <c r="D28" s="1">
        <v>7.3132681415598495E-4</v>
      </c>
    </row>
    <row r="29" spans="1:4" x14ac:dyDescent="0.25">
      <c r="A29" s="1">
        <v>2.25</v>
      </c>
      <c r="B29" s="1">
        <v>4.37509414176583</v>
      </c>
      <c r="D29" s="1">
        <v>7.2889068401818698E-4</v>
      </c>
    </row>
    <row r="30" spans="1:4" x14ac:dyDescent="0.25">
      <c r="A30" s="1">
        <v>2.375</v>
      </c>
      <c r="B30" s="1">
        <v>4.3742899696915503</v>
      </c>
      <c r="D30" s="1">
        <v>7.2875670895061197E-4</v>
      </c>
    </row>
    <row r="31" spans="1:4" x14ac:dyDescent="0.25">
      <c r="A31" s="1">
        <v>2.5</v>
      </c>
      <c r="B31" s="1">
        <v>4.3651864299459104</v>
      </c>
      <c r="D31" s="1">
        <v>7.2724005922898997E-4</v>
      </c>
    </row>
    <row r="32" spans="1:4" x14ac:dyDescent="0.25">
      <c r="A32" s="1">
        <v>2.625</v>
      </c>
      <c r="B32" s="1">
        <v>4.36262512774484</v>
      </c>
      <c r="D32" s="1">
        <v>7.2681334628229102E-4</v>
      </c>
    </row>
    <row r="33" spans="1:4" x14ac:dyDescent="0.25">
      <c r="A33" s="1">
        <v>2.75</v>
      </c>
      <c r="B33" s="1">
        <v>4.36066514605269</v>
      </c>
      <c r="D33" s="1">
        <v>7.2648681333238E-4</v>
      </c>
    </row>
    <row r="34" spans="1:4" x14ac:dyDescent="0.25">
      <c r="A34" s="1">
        <v>2.875</v>
      </c>
      <c r="B34" s="1">
        <v>4.3760664077516198</v>
      </c>
      <c r="D34" s="1">
        <v>7.29052663531421E-4</v>
      </c>
    </row>
    <row r="35" spans="1:4" x14ac:dyDescent="0.25">
      <c r="A35" s="1">
        <v>3</v>
      </c>
      <c r="B35" s="1">
        <v>4.3798149904169099</v>
      </c>
      <c r="D35" s="1">
        <v>7.2967717740345605E-4</v>
      </c>
    </row>
    <row r="36" spans="1:4" x14ac:dyDescent="0.25">
      <c r="A36" s="1">
        <v>3.125</v>
      </c>
      <c r="B36" s="1">
        <v>4.3448041115968099</v>
      </c>
      <c r="D36" s="1">
        <v>7.2384436499202897E-4</v>
      </c>
    </row>
    <row r="37" spans="1:4" x14ac:dyDescent="0.25">
      <c r="A37" s="1">
        <v>3.25</v>
      </c>
      <c r="B37" s="1">
        <v>4.3286052266879897</v>
      </c>
      <c r="D37" s="1">
        <v>7.2114563076621798E-4</v>
      </c>
    </row>
    <row r="38" spans="1:4" x14ac:dyDescent="0.25">
      <c r="A38" s="1">
        <v>3.375</v>
      </c>
      <c r="B38" s="1">
        <v>4.3218017897448302</v>
      </c>
      <c r="D38" s="1">
        <v>7.2001217817148897E-4</v>
      </c>
    </row>
    <row r="39" spans="1:4" x14ac:dyDescent="0.25">
      <c r="A39" s="1">
        <v>3.5</v>
      </c>
      <c r="B39" s="1">
        <v>4.291885482374</v>
      </c>
      <c r="D39" s="1">
        <v>7.1502812136350902E-4</v>
      </c>
    </row>
    <row r="40" spans="1:4" x14ac:dyDescent="0.25">
      <c r="A40" s="1">
        <v>3.625</v>
      </c>
      <c r="B40" s="1">
        <v>4.2338656029222204</v>
      </c>
      <c r="D40" s="1">
        <v>7.0536200944684301E-4</v>
      </c>
    </row>
    <row r="41" spans="1:4" x14ac:dyDescent="0.25">
      <c r="A41" s="1">
        <v>3.75</v>
      </c>
      <c r="B41" s="1">
        <v>4.2296955130306504</v>
      </c>
      <c r="D41" s="1">
        <v>7.0466727247090995E-4</v>
      </c>
    </row>
    <row r="42" spans="1:4" x14ac:dyDescent="0.25">
      <c r="A42" s="1">
        <v>3.875</v>
      </c>
      <c r="B42" s="1">
        <v>4.20563460589256</v>
      </c>
      <c r="D42" s="1">
        <v>7.0065872534170505E-4</v>
      </c>
    </row>
    <row r="43" spans="1:4" x14ac:dyDescent="0.25">
      <c r="A43" s="1">
        <v>4</v>
      </c>
      <c r="B43" s="1">
        <v>4.2090779793608197</v>
      </c>
      <c r="D43" s="1">
        <v>7.0123239136151403E-4</v>
      </c>
    </row>
    <row r="44" spans="1:4" x14ac:dyDescent="0.25">
      <c r="A44" s="1">
        <v>4.125</v>
      </c>
      <c r="B44" s="1">
        <v>4.2249433792669997</v>
      </c>
      <c r="D44" s="1">
        <v>7.0387556698588399E-4</v>
      </c>
    </row>
    <row r="45" spans="1:4" x14ac:dyDescent="0.25">
      <c r="A45" s="1">
        <v>4.25</v>
      </c>
      <c r="B45" s="1">
        <v>4.2756809841086598</v>
      </c>
      <c r="D45" s="1">
        <v>7.1232845195250496E-4</v>
      </c>
    </row>
    <row r="46" spans="1:4" x14ac:dyDescent="0.25">
      <c r="A46" s="1">
        <v>4.375</v>
      </c>
      <c r="B46" s="1">
        <v>4.2962145184631302</v>
      </c>
      <c r="D46" s="1">
        <v>7.1574933877595901E-4</v>
      </c>
    </row>
    <row r="47" spans="1:4" x14ac:dyDescent="0.25">
      <c r="A47" s="1">
        <v>4.5</v>
      </c>
      <c r="B47" s="1">
        <v>4.3145807765172597</v>
      </c>
      <c r="D47" s="1">
        <v>7.1880915736777901E-4</v>
      </c>
    </row>
    <row r="48" spans="1:4" x14ac:dyDescent="0.25">
      <c r="A48" s="1">
        <v>4.625</v>
      </c>
      <c r="B48" s="1">
        <v>4.3085057510240201</v>
      </c>
      <c r="D48" s="1">
        <v>7.17797058120603E-4</v>
      </c>
    </row>
    <row r="49" spans="1:4" x14ac:dyDescent="0.25">
      <c r="A49" s="1">
        <v>4.75</v>
      </c>
      <c r="B49" s="1">
        <v>4.3050151757552602</v>
      </c>
      <c r="D49" s="1">
        <v>7.1721552828082501E-4</v>
      </c>
    </row>
    <row r="50" spans="1:4" x14ac:dyDescent="0.25">
      <c r="A50" s="1">
        <v>4.875</v>
      </c>
      <c r="B50" s="1">
        <v>4.3217479043723399</v>
      </c>
      <c r="D50" s="1">
        <v>7.2000320086843298E-4</v>
      </c>
    </row>
    <row r="51" spans="1:4" x14ac:dyDescent="0.25">
      <c r="A51" s="1">
        <v>5</v>
      </c>
      <c r="B51" s="1">
        <v>4.3239481225015304</v>
      </c>
      <c r="D51" s="1">
        <v>7.2036975720875598E-4</v>
      </c>
    </row>
    <row r="52" spans="1:4" x14ac:dyDescent="0.25">
      <c r="A52" s="1">
        <v>5.125</v>
      </c>
      <c r="B52" s="1">
        <v>4.3241392712397904</v>
      </c>
      <c r="D52" s="1">
        <v>7.2040160258855096E-4</v>
      </c>
    </row>
    <row r="53" spans="1:4" x14ac:dyDescent="0.25">
      <c r="A53" s="1">
        <v>5.25</v>
      </c>
      <c r="B53" s="1">
        <v>4.3336836776650296</v>
      </c>
      <c r="D53" s="1">
        <v>7.2199170069899596E-4</v>
      </c>
    </row>
    <row r="54" spans="1:4" x14ac:dyDescent="0.25">
      <c r="A54" s="1">
        <v>5.375</v>
      </c>
      <c r="B54" s="1">
        <v>4.32867862512839</v>
      </c>
      <c r="D54" s="1">
        <v>7.2115785894639301E-4</v>
      </c>
    </row>
    <row r="55" spans="1:4" x14ac:dyDescent="0.25">
      <c r="A55" s="1">
        <v>5.5</v>
      </c>
      <c r="B55" s="1">
        <v>4.3415800663814297</v>
      </c>
      <c r="D55" s="1">
        <v>7.2330723905914798E-4</v>
      </c>
    </row>
    <row r="56" spans="1:4" x14ac:dyDescent="0.25">
      <c r="A56" s="1">
        <v>5.625</v>
      </c>
      <c r="B56" s="1">
        <v>4.3463888517277098</v>
      </c>
      <c r="D56" s="1">
        <v>7.2410838269783696E-4</v>
      </c>
    </row>
    <row r="57" spans="1:4" x14ac:dyDescent="0.25">
      <c r="A57" s="1">
        <v>5.75</v>
      </c>
      <c r="B57" s="1">
        <v>4.3784944983541596</v>
      </c>
      <c r="D57" s="1">
        <v>7.2945718342580295E-4</v>
      </c>
    </row>
    <row r="58" spans="1:4" x14ac:dyDescent="0.25">
      <c r="A58" s="1">
        <v>5.875</v>
      </c>
      <c r="B58" s="1">
        <v>4.3787907099770296</v>
      </c>
      <c r="D58" s="1">
        <v>7.2950653228217297E-4</v>
      </c>
    </row>
    <row r="59" spans="1:4" x14ac:dyDescent="0.25">
      <c r="A59" s="1">
        <v>6</v>
      </c>
      <c r="B59" s="1">
        <v>4.4681587173901596</v>
      </c>
      <c r="D59" s="1">
        <v>7.4439524231719898E-4</v>
      </c>
    </row>
    <row r="60" spans="1:4" x14ac:dyDescent="0.25">
      <c r="A60" s="1">
        <v>6.125</v>
      </c>
      <c r="B60" s="1">
        <v>4.5196786975759196</v>
      </c>
      <c r="D60" s="1">
        <v>7.52978471016149E-4</v>
      </c>
    </row>
    <row r="61" spans="1:4" x14ac:dyDescent="0.25">
      <c r="A61" s="1">
        <v>6.25</v>
      </c>
      <c r="B61" s="1">
        <v>4.56883045969691</v>
      </c>
      <c r="D61" s="1">
        <v>7.6116715458550703E-4</v>
      </c>
    </row>
    <row r="62" spans="1:4" x14ac:dyDescent="0.25">
      <c r="A62" s="1">
        <v>6.375</v>
      </c>
      <c r="B62" s="1">
        <v>4.5745981976574503</v>
      </c>
      <c r="D62" s="1">
        <v>7.6212805972973195E-4</v>
      </c>
    </row>
    <row r="63" spans="1:4" x14ac:dyDescent="0.25">
      <c r="A63" s="1">
        <v>6.5</v>
      </c>
      <c r="B63" s="1">
        <v>4.5627400467253096</v>
      </c>
      <c r="D63" s="1">
        <v>7.6015249178443701E-4</v>
      </c>
    </row>
    <row r="64" spans="1:4" x14ac:dyDescent="0.25">
      <c r="A64" s="1">
        <v>6.625</v>
      </c>
      <c r="B64" s="1">
        <v>4.5507289855351702</v>
      </c>
      <c r="D64" s="1">
        <v>7.5815144899016101E-4</v>
      </c>
    </row>
    <row r="65" spans="1:4" x14ac:dyDescent="0.25">
      <c r="A65" s="1">
        <v>6.75</v>
      </c>
      <c r="B65" s="1">
        <v>4.5542195006317403</v>
      </c>
      <c r="D65" s="1">
        <v>7.5873296880525003E-4</v>
      </c>
    </row>
    <row r="66" spans="1:4" x14ac:dyDescent="0.25">
      <c r="A66" s="1">
        <v>6.875</v>
      </c>
      <c r="B66" s="1">
        <v>4.5265393114755499</v>
      </c>
      <c r="D66" s="1">
        <v>7.5412144929182603E-4</v>
      </c>
    </row>
    <row r="67" spans="1:4" x14ac:dyDescent="0.25">
      <c r="A67" s="1">
        <v>7</v>
      </c>
      <c r="B67" s="1">
        <v>4.52156759326098</v>
      </c>
      <c r="D67" s="1">
        <v>7.5329316103728001E-4</v>
      </c>
    </row>
    <row r="68" spans="1:4" x14ac:dyDescent="0.25">
      <c r="A68" s="1">
        <v>7.125</v>
      </c>
      <c r="B68" s="1">
        <v>4.5103634639395098</v>
      </c>
      <c r="D68" s="1">
        <v>7.5142655309232197E-4</v>
      </c>
    </row>
    <row r="69" spans="1:4" x14ac:dyDescent="0.25">
      <c r="A69" s="1">
        <v>7.25</v>
      </c>
      <c r="B69" s="1">
        <v>4.4662912334953999</v>
      </c>
      <c r="D69" s="1">
        <v>7.4408411950033302E-4</v>
      </c>
    </row>
    <row r="70" spans="1:4" x14ac:dyDescent="0.25">
      <c r="A70" s="1">
        <v>7.375</v>
      </c>
      <c r="B70" s="1">
        <v>4.4582176435271297</v>
      </c>
      <c r="D70" s="1">
        <v>7.4273905941161903E-4</v>
      </c>
    </row>
    <row r="71" spans="1:4" x14ac:dyDescent="0.25">
      <c r="A71" s="1">
        <v>7.5</v>
      </c>
      <c r="B71" s="1">
        <v>4.3577823682660997</v>
      </c>
      <c r="D71" s="1">
        <v>7.2600654255312999E-4</v>
      </c>
    </row>
    <row r="72" spans="1:4" x14ac:dyDescent="0.25">
      <c r="A72" s="1">
        <v>7.625</v>
      </c>
      <c r="B72" s="1">
        <v>4.3501299311377997</v>
      </c>
      <c r="D72" s="1">
        <v>7.2473164652755702E-4</v>
      </c>
    </row>
    <row r="73" spans="1:4" x14ac:dyDescent="0.25">
      <c r="A73" s="1">
        <v>7.75</v>
      </c>
      <c r="B73" s="1">
        <v>4.3329059164809101</v>
      </c>
      <c r="D73" s="1">
        <v>7.2186212568571702E-4</v>
      </c>
    </row>
    <row r="74" spans="1:4" x14ac:dyDescent="0.25">
      <c r="A74" s="1">
        <v>7.875</v>
      </c>
      <c r="B74" s="1">
        <v>4.3124706982488998</v>
      </c>
      <c r="D74" s="1">
        <v>7.1845761832826699E-4</v>
      </c>
    </row>
    <row r="75" spans="1:4" x14ac:dyDescent="0.25">
      <c r="A75" s="1">
        <v>8</v>
      </c>
      <c r="B75" s="1">
        <v>4.3029279804132203</v>
      </c>
      <c r="D75" s="1">
        <v>7.1686780153684096E-4</v>
      </c>
    </row>
    <row r="76" spans="1:4" x14ac:dyDescent="0.25">
      <c r="A76" s="1">
        <v>8.125</v>
      </c>
      <c r="B76" s="1">
        <v>4.28900281471212</v>
      </c>
      <c r="D76" s="1">
        <v>7.1454786893104002E-4</v>
      </c>
    </row>
    <row r="77" spans="1:4" x14ac:dyDescent="0.25">
      <c r="A77" s="1">
        <v>8.25</v>
      </c>
      <c r="B77" s="1">
        <v>4.1992358120436402</v>
      </c>
      <c r="D77" s="1">
        <v>6.9959268628647304E-4</v>
      </c>
    </row>
    <row r="78" spans="1:4" x14ac:dyDescent="0.25">
      <c r="A78" s="1">
        <v>8.375</v>
      </c>
      <c r="B78" s="1">
        <v>4.1379359080194398</v>
      </c>
      <c r="D78" s="1">
        <v>6.8938012227604299E-4</v>
      </c>
    </row>
    <row r="79" spans="1:4" x14ac:dyDescent="0.25">
      <c r="A79" s="1">
        <v>8.5</v>
      </c>
      <c r="B79" s="1">
        <v>4.0805935051125504</v>
      </c>
      <c r="D79" s="1">
        <v>6.7982687795175201E-4</v>
      </c>
    </row>
    <row r="80" spans="1:4" x14ac:dyDescent="0.25">
      <c r="A80" s="1">
        <v>8.625</v>
      </c>
      <c r="B80" s="1">
        <v>3.9510766826841799</v>
      </c>
      <c r="D80" s="1">
        <v>6.58249375335189E-4</v>
      </c>
    </row>
    <row r="81" spans="1:4" x14ac:dyDescent="0.25">
      <c r="A81" s="1">
        <v>8.75</v>
      </c>
      <c r="B81" s="1">
        <v>3.9068360778204601</v>
      </c>
      <c r="D81" s="1">
        <v>6.5087889056489204E-4</v>
      </c>
    </row>
    <row r="82" spans="1:4" x14ac:dyDescent="0.25">
      <c r="A82" s="1">
        <v>8.875</v>
      </c>
      <c r="B82" s="1">
        <v>3.8803802054799399</v>
      </c>
      <c r="D82" s="1">
        <v>6.4647134223296302E-4</v>
      </c>
    </row>
    <row r="83" spans="1:4" x14ac:dyDescent="0.25">
      <c r="A83" s="1">
        <v>9</v>
      </c>
      <c r="B83" s="1">
        <v>3.8431123379566898</v>
      </c>
      <c r="D83" s="1">
        <v>6.4026251550358801E-4</v>
      </c>
    </row>
    <row r="84" spans="1:4" x14ac:dyDescent="0.25">
      <c r="A84" s="1">
        <v>9.125</v>
      </c>
      <c r="B84" s="1">
        <v>3.8484356308114198</v>
      </c>
      <c r="D84" s="1">
        <v>6.4114937609318495E-4</v>
      </c>
    </row>
    <row r="85" spans="1:4" x14ac:dyDescent="0.25">
      <c r="A85" s="1">
        <v>9.25</v>
      </c>
      <c r="B85" s="1">
        <v>3.8262097064859599</v>
      </c>
      <c r="D85" s="1">
        <v>6.3744653710056396E-4</v>
      </c>
    </row>
    <row r="86" spans="1:4" x14ac:dyDescent="0.25">
      <c r="A86" s="1">
        <v>9.375</v>
      </c>
      <c r="B86" s="1">
        <v>3.8128645828923098</v>
      </c>
      <c r="D86" s="1">
        <v>6.3522323950986103E-4</v>
      </c>
    </row>
    <row r="87" spans="1:4" x14ac:dyDescent="0.25">
      <c r="A87" s="1">
        <v>9.5</v>
      </c>
      <c r="B87" s="1">
        <v>3.8050002540146699</v>
      </c>
      <c r="D87" s="1">
        <v>6.3391304231884596E-4</v>
      </c>
    </row>
    <row r="88" spans="1:4" x14ac:dyDescent="0.25">
      <c r="A88" s="1">
        <v>9.625</v>
      </c>
      <c r="B88" s="1">
        <v>3.7897035864225699</v>
      </c>
      <c r="D88" s="1">
        <v>6.3136461749800296E-4</v>
      </c>
    </row>
    <row r="89" spans="1:4" x14ac:dyDescent="0.25">
      <c r="A89" s="1">
        <v>9.75</v>
      </c>
      <c r="B89" s="1">
        <v>3.78102515975102</v>
      </c>
      <c r="D89" s="1">
        <v>6.2991879161452299E-4</v>
      </c>
    </row>
    <row r="90" spans="1:4" x14ac:dyDescent="0.25">
      <c r="A90" s="1">
        <v>9.875</v>
      </c>
      <c r="B90" s="1">
        <v>3.78034069383164</v>
      </c>
      <c r="D90" s="1">
        <v>6.29804759592356E-4</v>
      </c>
    </row>
    <row r="91" spans="1:4" x14ac:dyDescent="0.25">
      <c r="A91" s="1">
        <v>10</v>
      </c>
      <c r="B91" s="1">
        <v>3.7795310695474398</v>
      </c>
      <c r="D91" s="1">
        <v>6.2966987618660604E-4</v>
      </c>
    </row>
    <row r="92" spans="1:4" x14ac:dyDescent="0.25">
      <c r="A92" s="1">
        <v>10.125</v>
      </c>
      <c r="B92" s="1">
        <v>3.79571223998233</v>
      </c>
      <c r="D92" s="1">
        <v>6.3236565918105801E-4</v>
      </c>
    </row>
    <row r="93" spans="1:4" x14ac:dyDescent="0.25">
      <c r="A93" s="1">
        <v>10.25</v>
      </c>
      <c r="B93" s="1">
        <v>3.7897022390379398</v>
      </c>
      <c r="D93" s="1">
        <v>6.3136439302372395E-4</v>
      </c>
    </row>
    <row r="94" spans="1:4" x14ac:dyDescent="0.25">
      <c r="A94" s="1">
        <v>10.375</v>
      </c>
      <c r="B94" s="1">
        <v>3.7909566162522101</v>
      </c>
      <c r="D94" s="1">
        <v>6.3157337226762099E-4</v>
      </c>
    </row>
    <row r="95" spans="1:4" x14ac:dyDescent="0.25">
      <c r="A95" s="1">
        <v>10.5</v>
      </c>
      <c r="B95" s="1">
        <v>3.7836789229307701</v>
      </c>
      <c r="D95" s="1">
        <v>6.3036090856027004E-4</v>
      </c>
    </row>
    <row r="96" spans="1:4" x14ac:dyDescent="0.25">
      <c r="A96" s="1">
        <v>10.625</v>
      </c>
      <c r="B96" s="1">
        <v>3.80722063063806</v>
      </c>
      <c r="D96" s="1">
        <v>6.3428295706430401E-4</v>
      </c>
    </row>
    <row r="97" spans="1:4" x14ac:dyDescent="0.25">
      <c r="A97" s="1">
        <v>10.75</v>
      </c>
      <c r="B97" s="1">
        <v>3.8040107687912199</v>
      </c>
      <c r="D97" s="1">
        <v>6.3374819408062001E-4</v>
      </c>
    </row>
    <row r="98" spans="1:4" x14ac:dyDescent="0.25">
      <c r="A98" s="1">
        <v>10.875</v>
      </c>
      <c r="B98" s="1">
        <v>3.8078135395737802</v>
      </c>
      <c r="D98" s="1">
        <v>6.3438173569299399E-4</v>
      </c>
    </row>
    <row r="99" spans="1:4" x14ac:dyDescent="0.25">
      <c r="A99" s="1">
        <v>11</v>
      </c>
      <c r="B99" s="1">
        <v>3.8073292022729999</v>
      </c>
      <c r="D99" s="1">
        <v>6.3430104509868399E-4</v>
      </c>
    </row>
    <row r="100" spans="1:4" x14ac:dyDescent="0.25">
      <c r="A100" s="1">
        <v>11.125</v>
      </c>
      <c r="B100" s="1">
        <v>3.80440116334732</v>
      </c>
      <c r="D100" s="1">
        <v>6.3381323381366602E-4</v>
      </c>
    </row>
    <row r="101" spans="1:4" x14ac:dyDescent="0.25">
      <c r="A101" s="1">
        <v>11.25</v>
      </c>
      <c r="B101" s="1">
        <v>3.80500161400203</v>
      </c>
      <c r="D101" s="1">
        <v>6.3391326889274103E-4</v>
      </c>
    </row>
    <row r="102" spans="1:4" x14ac:dyDescent="0.25">
      <c r="A102" s="1">
        <v>11.375</v>
      </c>
      <c r="B102" s="1">
        <v>3.8042857298685799</v>
      </c>
      <c r="D102" s="1">
        <v>6.3379400259610803E-4</v>
      </c>
    </row>
    <row r="103" spans="1:4" x14ac:dyDescent="0.25">
      <c r="A103" s="1">
        <v>11.5</v>
      </c>
      <c r="B103" s="1">
        <v>3.8004592151652798</v>
      </c>
      <c r="D103" s="1">
        <v>6.33156505246539E-4</v>
      </c>
    </row>
    <row r="104" spans="1:4" x14ac:dyDescent="0.25">
      <c r="A104" s="1">
        <v>11.625</v>
      </c>
      <c r="B104" s="1">
        <v>3.7993762890875402</v>
      </c>
      <c r="D104" s="1">
        <v>6.3297608976198804E-4</v>
      </c>
    </row>
    <row r="105" spans="1:4" x14ac:dyDescent="0.25">
      <c r="A105" s="1">
        <v>11.75</v>
      </c>
      <c r="B105" s="1">
        <v>3.7948629039189301</v>
      </c>
      <c r="D105" s="1">
        <v>6.3222415979289595E-4</v>
      </c>
    </row>
    <row r="106" spans="1:4" x14ac:dyDescent="0.25">
      <c r="A106" s="1">
        <v>11.875</v>
      </c>
      <c r="B106" s="1">
        <v>3.7967249169113</v>
      </c>
      <c r="D106" s="1">
        <v>6.3253437115742405E-4</v>
      </c>
    </row>
    <row r="107" spans="1:4" x14ac:dyDescent="0.25">
      <c r="A107" s="1">
        <v>12</v>
      </c>
      <c r="B107" s="1">
        <v>3.7859181318167598</v>
      </c>
      <c r="D107" s="1">
        <v>6.30733960760674E-4</v>
      </c>
    </row>
    <row r="108" spans="1:4" x14ac:dyDescent="0.25">
      <c r="A108" s="1">
        <v>12.125</v>
      </c>
      <c r="B108" s="1">
        <v>3.7847138167269301</v>
      </c>
      <c r="D108" s="1">
        <v>6.3053332186671E-4</v>
      </c>
    </row>
    <row r="109" spans="1:4" x14ac:dyDescent="0.25">
      <c r="A109" s="1">
        <v>12.25</v>
      </c>
      <c r="B109" s="1">
        <v>3.79014237304234</v>
      </c>
      <c r="D109" s="1">
        <v>6.3143771934885597E-4</v>
      </c>
    </row>
    <row r="110" spans="1:4" x14ac:dyDescent="0.25">
      <c r="A110" s="1">
        <v>12.375</v>
      </c>
      <c r="B110" s="1">
        <v>3.8092283002821801</v>
      </c>
      <c r="D110" s="1">
        <v>6.3461743482701302E-4</v>
      </c>
    </row>
    <row r="111" spans="1:4" x14ac:dyDescent="0.25">
      <c r="A111" s="1">
        <v>12.5</v>
      </c>
      <c r="B111" s="1">
        <v>3.8358338210952598</v>
      </c>
      <c r="D111" s="1">
        <v>6.3904991459447398E-4</v>
      </c>
    </row>
    <row r="112" spans="1:4" x14ac:dyDescent="0.25">
      <c r="A112" s="1">
        <v>12.625</v>
      </c>
      <c r="B112" s="1">
        <v>3.84326655747636</v>
      </c>
      <c r="D112" s="1">
        <v>6.4028820847556497E-4</v>
      </c>
    </row>
    <row r="113" spans="1:4" x14ac:dyDescent="0.25">
      <c r="A113" s="1">
        <v>12.75</v>
      </c>
      <c r="B113" s="1">
        <v>3.8485861066518701</v>
      </c>
      <c r="D113" s="1">
        <v>6.4117444536820499E-4</v>
      </c>
    </row>
    <row r="114" spans="1:4" x14ac:dyDescent="0.25">
      <c r="A114" s="1">
        <v>12.875</v>
      </c>
      <c r="B114" s="1">
        <v>3.8435989588260999</v>
      </c>
      <c r="D114" s="1">
        <v>6.4034358654043095E-4</v>
      </c>
    </row>
    <row r="115" spans="1:4" x14ac:dyDescent="0.25">
      <c r="A115" s="1">
        <v>13</v>
      </c>
      <c r="B115" s="1">
        <v>3.8443071720564399</v>
      </c>
      <c r="D115" s="1">
        <v>6.4046157486460399E-4</v>
      </c>
    </row>
    <row r="116" spans="1:4" x14ac:dyDescent="0.25">
      <c r="A116" s="1">
        <v>13.125</v>
      </c>
      <c r="B116" s="1">
        <v>3.84555067389307</v>
      </c>
      <c r="D116" s="1">
        <v>6.4066874227058598E-4</v>
      </c>
    </row>
    <row r="117" spans="1:4" x14ac:dyDescent="0.25">
      <c r="A117" s="1">
        <v>13.25</v>
      </c>
      <c r="B117" s="1">
        <v>3.8281874527234399</v>
      </c>
      <c r="D117" s="1">
        <v>6.3777602962372605E-4</v>
      </c>
    </row>
    <row r="118" spans="1:4" x14ac:dyDescent="0.25">
      <c r="A118" s="1">
        <v>13.375</v>
      </c>
      <c r="B118" s="1">
        <v>3.8247509119624001</v>
      </c>
      <c r="D118" s="1">
        <v>6.3720350193293904E-4</v>
      </c>
    </row>
    <row r="119" spans="1:4" x14ac:dyDescent="0.25">
      <c r="A119" s="1">
        <v>13.5</v>
      </c>
      <c r="B119" s="1">
        <v>3.8156322558532101</v>
      </c>
      <c r="D119" s="1">
        <v>6.3568433382514599E-4</v>
      </c>
    </row>
    <row r="120" spans="1:4" x14ac:dyDescent="0.25">
      <c r="A120" s="1">
        <v>13.625</v>
      </c>
      <c r="B120" s="1">
        <v>3.7908899519832602</v>
      </c>
      <c r="D120" s="1">
        <v>6.31562266000413E-4</v>
      </c>
    </row>
    <row r="121" spans="1:4" x14ac:dyDescent="0.25">
      <c r="A121" s="1">
        <v>13.75</v>
      </c>
      <c r="B121" s="1">
        <v>3.7873000908460801</v>
      </c>
      <c r="D121" s="1">
        <v>6.3096419513495997E-4</v>
      </c>
    </row>
    <row r="122" spans="1:4" x14ac:dyDescent="0.25">
      <c r="A122" s="1">
        <v>13.875</v>
      </c>
      <c r="B122" s="1">
        <v>3.7915547479046601</v>
      </c>
      <c r="D122" s="1">
        <v>6.3167302100091804E-4</v>
      </c>
    </row>
    <row r="123" spans="1:4" x14ac:dyDescent="0.25">
      <c r="A123" s="1">
        <v>14</v>
      </c>
      <c r="B123" s="1">
        <v>3.78841436366872</v>
      </c>
      <c r="D123" s="1">
        <v>6.3114983298721101E-4</v>
      </c>
    </row>
    <row r="124" spans="1:4" x14ac:dyDescent="0.25">
      <c r="A124" s="1">
        <v>14.125</v>
      </c>
      <c r="B124" s="1">
        <v>3.80127559366416</v>
      </c>
      <c r="D124" s="1">
        <v>6.3329251390445104E-4</v>
      </c>
    </row>
    <row r="125" spans="1:4" x14ac:dyDescent="0.25">
      <c r="A125" s="1">
        <v>14.25</v>
      </c>
      <c r="B125" s="1">
        <v>3.8046001724113898</v>
      </c>
      <c r="D125" s="1">
        <v>6.3384638872373796E-4</v>
      </c>
    </row>
    <row r="126" spans="1:4" x14ac:dyDescent="0.25">
      <c r="A126" s="1">
        <v>14.375</v>
      </c>
      <c r="B126" s="1">
        <v>3.7985004209644302</v>
      </c>
      <c r="D126" s="1">
        <v>6.3283017013267501E-4</v>
      </c>
    </row>
    <row r="127" spans="1:4" x14ac:dyDescent="0.25">
      <c r="A127" s="1">
        <v>14.5</v>
      </c>
      <c r="B127" s="1">
        <v>3.7523194935389901</v>
      </c>
      <c r="D127" s="1">
        <v>6.2513642762359895E-4</v>
      </c>
    </row>
    <row r="128" spans="1:4" x14ac:dyDescent="0.25">
      <c r="A128" s="1">
        <v>14.625</v>
      </c>
      <c r="B128" s="1">
        <v>3.74807050638886</v>
      </c>
      <c r="D128" s="1">
        <v>6.2442854636438603E-4</v>
      </c>
    </row>
    <row r="129" spans="1:4" x14ac:dyDescent="0.25">
      <c r="A129" s="1">
        <v>14.75</v>
      </c>
      <c r="B129" s="1">
        <v>3.6984207560637299</v>
      </c>
      <c r="D129" s="1">
        <v>6.1615689796022102E-4</v>
      </c>
    </row>
    <row r="130" spans="1:4" x14ac:dyDescent="0.25">
      <c r="A130" s="1">
        <v>14.875</v>
      </c>
      <c r="B130" s="1">
        <v>3.69397302831565</v>
      </c>
      <c r="D130" s="1">
        <v>6.1541590651738797E-4</v>
      </c>
    </row>
    <row r="131" spans="1:4" x14ac:dyDescent="0.25">
      <c r="A131" s="1">
        <v>15</v>
      </c>
      <c r="B131" s="1">
        <v>3.67274883828747</v>
      </c>
      <c r="D131" s="1">
        <v>6.1187995645869497E-4</v>
      </c>
    </row>
    <row r="132" spans="1:4" x14ac:dyDescent="0.25">
      <c r="A132" s="1">
        <v>15.125</v>
      </c>
      <c r="B132" s="1">
        <v>3.6583586798956298</v>
      </c>
      <c r="D132" s="1">
        <v>6.0948255607061398E-4</v>
      </c>
    </row>
    <row r="133" spans="1:4" x14ac:dyDescent="0.25">
      <c r="A133" s="1">
        <v>15.25</v>
      </c>
      <c r="B133" s="1">
        <v>3.6560030945647801</v>
      </c>
      <c r="D133" s="1">
        <v>6.0909011555449399E-4</v>
      </c>
    </row>
    <row r="134" spans="1:4" x14ac:dyDescent="0.25">
      <c r="A134" s="1">
        <v>15.375</v>
      </c>
      <c r="B134" s="1">
        <v>3.6611623444485701</v>
      </c>
      <c r="D134" s="1">
        <v>6.09949646585134E-4</v>
      </c>
    </row>
    <row r="135" spans="1:4" x14ac:dyDescent="0.25">
      <c r="A135" s="1">
        <v>15.5</v>
      </c>
      <c r="B135" s="1">
        <v>3.6653557369153602</v>
      </c>
      <c r="D135" s="1">
        <v>6.1064826577010101E-4</v>
      </c>
    </row>
    <row r="136" spans="1:4" x14ac:dyDescent="0.25">
      <c r="A136" s="1">
        <v>15.625</v>
      </c>
      <c r="B136" s="1">
        <v>3.6596396456684501</v>
      </c>
      <c r="D136" s="1">
        <v>6.0969596496836698E-4</v>
      </c>
    </row>
    <row r="137" spans="1:4" x14ac:dyDescent="0.25">
      <c r="A137" s="1">
        <v>15.75</v>
      </c>
      <c r="B137" s="1">
        <v>3.6564665369954201</v>
      </c>
      <c r="D137" s="1">
        <v>6.0916732506343903E-4</v>
      </c>
    </row>
    <row r="138" spans="1:4" x14ac:dyDescent="0.25">
      <c r="A138" s="1">
        <v>15.875</v>
      </c>
      <c r="B138" s="1">
        <v>3.6743821416395002</v>
      </c>
      <c r="D138" s="1">
        <v>6.1215206479714403E-4</v>
      </c>
    </row>
    <row r="139" spans="1:4" x14ac:dyDescent="0.25">
      <c r="A139" s="1">
        <v>16</v>
      </c>
      <c r="B139" s="1">
        <v>3.68307001055534</v>
      </c>
      <c r="D139" s="1">
        <v>6.13599463758521E-4</v>
      </c>
    </row>
    <row r="140" spans="1:4" x14ac:dyDescent="0.25">
      <c r="A140" s="1">
        <v>16.125</v>
      </c>
      <c r="B140" s="1">
        <v>3.6780889052551702</v>
      </c>
      <c r="D140" s="1">
        <v>6.1276961161551495E-4</v>
      </c>
    </row>
    <row r="141" spans="1:4" x14ac:dyDescent="0.25">
      <c r="A141" s="1">
        <v>16.25</v>
      </c>
      <c r="B141" s="1">
        <v>3.6763695616729999</v>
      </c>
      <c r="D141" s="1">
        <v>6.1248316897472401E-4</v>
      </c>
    </row>
    <row r="142" spans="1:4" x14ac:dyDescent="0.25">
      <c r="A142" s="1">
        <v>16.375</v>
      </c>
      <c r="B142" s="1">
        <v>3.6723900695070602</v>
      </c>
      <c r="D142" s="1">
        <v>6.1182018557987797E-4</v>
      </c>
    </row>
    <row r="143" spans="1:4" x14ac:dyDescent="0.25">
      <c r="A143" s="1">
        <v>16.5</v>
      </c>
      <c r="B143" s="1">
        <v>3.66700037991246</v>
      </c>
      <c r="D143" s="1">
        <v>6.1092226329341698E-4</v>
      </c>
    </row>
    <row r="144" spans="1:4" x14ac:dyDescent="0.25">
      <c r="A144" s="1">
        <v>16.625</v>
      </c>
      <c r="B144" s="1">
        <v>3.6665654669807699</v>
      </c>
      <c r="D144" s="1">
        <v>6.1084980679899697E-4</v>
      </c>
    </row>
    <row r="145" spans="1:4" x14ac:dyDescent="0.25">
      <c r="A145" s="1">
        <v>16.75</v>
      </c>
      <c r="B145" s="1">
        <v>3.66583140512112</v>
      </c>
      <c r="D145" s="1">
        <v>6.1072751209317899E-4</v>
      </c>
    </row>
    <row r="146" spans="1:4" x14ac:dyDescent="0.25">
      <c r="A146" s="1">
        <v>16.875</v>
      </c>
      <c r="B146" s="1">
        <v>3.6638812719240001</v>
      </c>
      <c r="D146" s="1">
        <v>6.1040261990253904E-4</v>
      </c>
    </row>
    <row r="147" spans="1:4" x14ac:dyDescent="0.25">
      <c r="A147" s="1">
        <v>17</v>
      </c>
      <c r="B147" s="1">
        <v>3.6833309350773602</v>
      </c>
      <c r="D147" s="1">
        <v>6.1364293378389197E-4</v>
      </c>
    </row>
    <row r="148" spans="1:4" x14ac:dyDescent="0.25">
      <c r="A148" s="1">
        <v>17.125</v>
      </c>
      <c r="B148" s="1">
        <v>3.6984272504180602</v>
      </c>
      <c r="D148" s="1">
        <v>6.1615797991965095E-4</v>
      </c>
    </row>
    <row r="149" spans="1:4" x14ac:dyDescent="0.25">
      <c r="A149" s="1">
        <v>17.25</v>
      </c>
      <c r="B149" s="1">
        <v>3.69760430329905</v>
      </c>
      <c r="D149" s="1">
        <v>6.1602087692962397E-4</v>
      </c>
    </row>
    <row r="150" spans="1:4" x14ac:dyDescent="0.25">
      <c r="A150" s="1">
        <v>17.375</v>
      </c>
      <c r="B150" s="1">
        <v>3.71279635365351</v>
      </c>
      <c r="D150" s="1">
        <v>6.1855187251867803E-4</v>
      </c>
    </row>
    <row r="151" spans="1:4" x14ac:dyDescent="0.25">
      <c r="A151" s="1">
        <v>17.5</v>
      </c>
      <c r="B151" s="1">
        <v>3.70755204999175</v>
      </c>
      <c r="D151" s="1">
        <v>6.1767817152862798E-4</v>
      </c>
    </row>
    <row r="152" spans="1:4" x14ac:dyDescent="0.25">
      <c r="A152" s="1">
        <v>17.625</v>
      </c>
      <c r="B152" s="1">
        <v>3.7178665429510702</v>
      </c>
      <c r="D152" s="1">
        <v>6.1939656605564998E-4</v>
      </c>
    </row>
    <row r="153" spans="1:4" x14ac:dyDescent="0.25">
      <c r="A153" s="1">
        <v>17.75</v>
      </c>
      <c r="B153" s="1">
        <v>3.74129954193128</v>
      </c>
      <c r="D153" s="1">
        <v>6.2330050368575296E-4</v>
      </c>
    </row>
    <row r="154" spans="1:4" x14ac:dyDescent="0.25">
      <c r="A154" s="1">
        <v>17.875</v>
      </c>
      <c r="B154" s="1">
        <v>3.7375658135077798</v>
      </c>
      <c r="D154" s="1">
        <v>6.2267846453039895E-4</v>
      </c>
    </row>
    <row r="155" spans="1:4" x14ac:dyDescent="0.25">
      <c r="A155" s="1">
        <v>18</v>
      </c>
      <c r="B155" s="1">
        <v>3.7329593591406098</v>
      </c>
      <c r="D155" s="1">
        <v>6.2191102923282802E-4</v>
      </c>
    </row>
    <row r="156" spans="1:4" x14ac:dyDescent="0.25">
      <c r="A156" s="1">
        <v>18.125</v>
      </c>
      <c r="B156" s="1">
        <v>3.7245867692760299</v>
      </c>
      <c r="D156" s="1">
        <v>6.2051615576139E-4</v>
      </c>
    </row>
    <row r="157" spans="1:4" x14ac:dyDescent="0.25">
      <c r="A157" s="1">
        <v>18.25</v>
      </c>
      <c r="B157" s="1">
        <v>3.7203446321345299</v>
      </c>
      <c r="D157" s="1">
        <v>6.1980941571361601E-4</v>
      </c>
    </row>
    <row r="158" spans="1:4" x14ac:dyDescent="0.25">
      <c r="A158" s="1">
        <v>18.375</v>
      </c>
      <c r="B158" s="1">
        <v>3.7215487630651398</v>
      </c>
      <c r="D158" s="1">
        <v>6.20010023926654E-4</v>
      </c>
    </row>
    <row r="159" spans="1:4" x14ac:dyDescent="0.25">
      <c r="A159" s="1">
        <v>18.5</v>
      </c>
      <c r="B159" s="1">
        <v>3.7106954978012499</v>
      </c>
      <c r="D159" s="1">
        <v>6.18201869933692E-4</v>
      </c>
    </row>
    <row r="160" spans="1:4" x14ac:dyDescent="0.25">
      <c r="A160" s="1">
        <v>18.625</v>
      </c>
      <c r="B160" s="1">
        <v>3.7030298065155498</v>
      </c>
      <c r="D160" s="1">
        <v>6.1692476576549402E-4</v>
      </c>
    </row>
    <row r="161" spans="1:4" x14ac:dyDescent="0.25">
      <c r="A161" s="1">
        <v>18.75</v>
      </c>
      <c r="B161" s="1">
        <v>3.7236292133326598</v>
      </c>
      <c r="D161" s="1">
        <v>6.2035662694122395E-4</v>
      </c>
    </row>
    <row r="162" spans="1:4" x14ac:dyDescent="0.25">
      <c r="A162" s="1">
        <v>18.875</v>
      </c>
      <c r="B162" s="1">
        <v>3.7241237531609701</v>
      </c>
      <c r="D162" s="1">
        <v>6.2043901727662097E-4</v>
      </c>
    </row>
    <row r="163" spans="1:4" x14ac:dyDescent="0.25">
      <c r="A163" s="1">
        <v>19</v>
      </c>
      <c r="B163" s="1">
        <v>3.7869125655112299</v>
      </c>
      <c r="D163" s="1">
        <v>6.3089963341417395E-4</v>
      </c>
    </row>
    <row r="164" spans="1:4" x14ac:dyDescent="0.25">
      <c r="A164" s="1">
        <v>19.125</v>
      </c>
      <c r="B164" s="1">
        <v>3.7843839771554002</v>
      </c>
      <c r="D164" s="1">
        <v>6.3047837059409303E-4</v>
      </c>
    </row>
    <row r="165" spans="1:4" x14ac:dyDescent="0.25">
      <c r="A165" s="1">
        <v>19.25</v>
      </c>
      <c r="B165" s="1">
        <v>3.78391777990598</v>
      </c>
      <c r="D165" s="1">
        <v>6.3040070213233896E-4</v>
      </c>
    </row>
    <row r="166" spans="1:4" x14ac:dyDescent="0.25">
      <c r="A166" s="1">
        <v>19.375</v>
      </c>
      <c r="B166" s="1">
        <v>3.7853312994902599</v>
      </c>
      <c r="D166" s="1">
        <v>6.3063619449508102E-4</v>
      </c>
    </row>
    <row r="167" spans="1:4" x14ac:dyDescent="0.25">
      <c r="A167" s="1">
        <v>19.5</v>
      </c>
      <c r="B167" s="1">
        <v>3.78567189906859</v>
      </c>
      <c r="D167" s="1">
        <v>6.3069293838483097E-4</v>
      </c>
    </row>
    <row r="168" spans="1:4" x14ac:dyDescent="0.25">
      <c r="A168" s="1">
        <v>19.625</v>
      </c>
      <c r="B168" s="1">
        <v>3.7848784368171202</v>
      </c>
      <c r="D168" s="1">
        <v>6.3056074757373497E-4</v>
      </c>
    </row>
    <row r="169" spans="1:4" x14ac:dyDescent="0.25">
      <c r="A169" s="1">
        <v>19.75</v>
      </c>
      <c r="B169" s="1">
        <v>3.7788324186684901</v>
      </c>
      <c r="D169" s="1">
        <v>6.2955348095017404E-4</v>
      </c>
    </row>
    <row r="170" spans="1:4" x14ac:dyDescent="0.25">
      <c r="A170" s="1">
        <v>19.875</v>
      </c>
      <c r="B170" s="1">
        <v>3.7916440381069298</v>
      </c>
      <c r="D170" s="1">
        <v>6.3168789674861896E-4</v>
      </c>
    </row>
    <row r="171" spans="1:4" x14ac:dyDescent="0.25">
      <c r="A171" s="1">
        <v>20</v>
      </c>
      <c r="B171" s="1">
        <v>3.8027129421414001</v>
      </c>
      <c r="D171" s="1">
        <v>6.3353197616076095E-4</v>
      </c>
    </row>
    <row r="172" spans="1:4" x14ac:dyDescent="0.25">
      <c r="A172" s="1">
        <v>20.125</v>
      </c>
      <c r="B172" s="1">
        <v>3.77641753317485</v>
      </c>
      <c r="D172" s="1">
        <v>6.2915116102693202E-4</v>
      </c>
    </row>
    <row r="173" spans="1:4" x14ac:dyDescent="0.25">
      <c r="A173" s="1">
        <v>20.25</v>
      </c>
      <c r="B173" s="1">
        <v>3.77496571248003</v>
      </c>
      <c r="D173" s="1">
        <v>6.2890928769917501E-4</v>
      </c>
    </row>
    <row r="174" spans="1:4" x14ac:dyDescent="0.25">
      <c r="A174" s="1">
        <v>20.375</v>
      </c>
      <c r="B174" s="1">
        <v>3.7636563275865602</v>
      </c>
      <c r="D174" s="1">
        <v>6.2702514417592404E-4</v>
      </c>
    </row>
    <row r="175" spans="1:4" x14ac:dyDescent="0.25">
      <c r="A175" s="1">
        <v>20.5</v>
      </c>
      <c r="B175" s="1">
        <v>3.7571296581368698</v>
      </c>
      <c r="D175" s="1">
        <v>6.2593780104560498E-4</v>
      </c>
    </row>
    <row r="176" spans="1:4" x14ac:dyDescent="0.25">
      <c r="A176" s="1">
        <v>20.625</v>
      </c>
      <c r="B176" s="1">
        <v>3.7524721640504501</v>
      </c>
      <c r="D176" s="1">
        <v>6.2516186253080801E-4</v>
      </c>
    </row>
    <row r="177" spans="1:4" x14ac:dyDescent="0.25">
      <c r="A177" s="1">
        <v>20.75</v>
      </c>
      <c r="B177" s="1">
        <v>3.7399314955924798</v>
      </c>
      <c r="D177" s="1">
        <v>6.2307258716570995E-4</v>
      </c>
    </row>
    <row r="178" spans="1:4" x14ac:dyDescent="0.25">
      <c r="A178" s="1">
        <v>20.875</v>
      </c>
      <c r="B178" s="1">
        <v>3.7122203598053698</v>
      </c>
      <c r="D178" s="1">
        <v>6.1845591194357704E-4</v>
      </c>
    </row>
    <row r="179" spans="1:4" x14ac:dyDescent="0.25">
      <c r="A179" s="1">
        <v>21</v>
      </c>
      <c r="B179" s="1">
        <v>3.6836455647304902</v>
      </c>
      <c r="D179" s="1">
        <v>6.1369535108410204E-4</v>
      </c>
    </row>
    <row r="180" spans="1:4" x14ac:dyDescent="0.25">
      <c r="A180" s="1">
        <v>21.125</v>
      </c>
      <c r="B180" s="1">
        <v>3.6709737502288</v>
      </c>
      <c r="D180" s="1">
        <v>6.1158422678812005E-4</v>
      </c>
    </row>
    <row r="181" spans="1:4" x14ac:dyDescent="0.25">
      <c r="A181" s="1">
        <v>21.25</v>
      </c>
      <c r="B181" s="1">
        <v>3.65845161896861</v>
      </c>
      <c r="D181" s="1">
        <v>6.0949803972017104E-4</v>
      </c>
    </row>
    <row r="182" spans="1:4" x14ac:dyDescent="0.25">
      <c r="A182" s="1">
        <v>21.375</v>
      </c>
      <c r="B182" s="1">
        <v>3.64644890347311</v>
      </c>
      <c r="D182" s="1">
        <v>6.0749838731862101E-4</v>
      </c>
    </row>
    <row r="183" spans="1:4" x14ac:dyDescent="0.25">
      <c r="A183" s="1">
        <v>21.5</v>
      </c>
      <c r="B183" s="1">
        <v>3.6199285275638</v>
      </c>
      <c r="D183" s="1">
        <v>6.0308009269212902E-4</v>
      </c>
    </row>
    <row r="184" spans="1:4" x14ac:dyDescent="0.25">
      <c r="A184" s="1">
        <v>21.625</v>
      </c>
      <c r="B184" s="1">
        <v>3.6086221960042701</v>
      </c>
      <c r="D184" s="1">
        <v>6.0119645785431199E-4</v>
      </c>
    </row>
    <row r="185" spans="1:4" x14ac:dyDescent="0.25">
      <c r="A185" s="1">
        <v>21.75</v>
      </c>
      <c r="B185" s="1">
        <v>3.5916258993009298</v>
      </c>
      <c r="D185" s="1">
        <v>5.9836487482353598E-4</v>
      </c>
    </row>
    <row r="186" spans="1:4" x14ac:dyDescent="0.25">
      <c r="A186" s="1">
        <v>21.875</v>
      </c>
      <c r="B186" s="1">
        <v>3.58026142960549</v>
      </c>
      <c r="D186" s="1">
        <v>5.9647155417227795E-4</v>
      </c>
    </row>
    <row r="187" spans="1:4" x14ac:dyDescent="0.25">
      <c r="A187" s="1">
        <v>22</v>
      </c>
      <c r="B187" s="1">
        <v>3.5724421479633102</v>
      </c>
      <c r="D187" s="1">
        <v>5.9516886185068899E-4</v>
      </c>
    </row>
    <row r="188" spans="1:4" x14ac:dyDescent="0.25">
      <c r="A188" s="1">
        <v>22.125</v>
      </c>
      <c r="B188" s="1">
        <v>3.5689248338364301</v>
      </c>
      <c r="D188" s="1">
        <v>5.9458287731715097E-4</v>
      </c>
    </row>
    <row r="189" spans="1:4" x14ac:dyDescent="0.25">
      <c r="A189" s="1">
        <v>22.25</v>
      </c>
      <c r="B189" s="1">
        <v>3.5567674459019001</v>
      </c>
      <c r="D189" s="1">
        <v>5.92557456487258E-4</v>
      </c>
    </row>
    <row r="190" spans="1:4" x14ac:dyDescent="0.25">
      <c r="A190" s="1">
        <v>22.375</v>
      </c>
      <c r="B190" s="1">
        <v>3.5292877998540901</v>
      </c>
      <c r="D190" s="1">
        <v>5.8797934745569299E-4</v>
      </c>
    </row>
    <row r="191" spans="1:4" x14ac:dyDescent="0.25">
      <c r="A191" s="1">
        <v>22.5</v>
      </c>
      <c r="B191" s="1">
        <v>3.4691445000495902</v>
      </c>
      <c r="D191" s="1">
        <v>5.7795947370826398E-4</v>
      </c>
    </row>
    <row r="192" spans="1:4" x14ac:dyDescent="0.25">
      <c r="A192" s="1">
        <v>22.625</v>
      </c>
      <c r="B192" s="1">
        <v>3.4639569791752001</v>
      </c>
      <c r="D192" s="1">
        <v>5.7709523273059002E-4</v>
      </c>
    </row>
    <row r="193" spans="1:4" x14ac:dyDescent="0.25">
      <c r="A193" s="1">
        <v>22.75</v>
      </c>
      <c r="B193" s="1">
        <v>3.4622695744801701</v>
      </c>
      <c r="D193" s="1">
        <v>5.7681411110839704E-4</v>
      </c>
    </row>
    <row r="194" spans="1:4" x14ac:dyDescent="0.25">
      <c r="A194" s="1">
        <v>22.875</v>
      </c>
      <c r="B194" s="1">
        <v>3.4468001275471298</v>
      </c>
      <c r="D194" s="1">
        <v>5.7423690124935303E-4</v>
      </c>
    </row>
    <row r="195" spans="1:4" x14ac:dyDescent="0.25">
      <c r="A195" s="1">
        <v>23</v>
      </c>
      <c r="B195" s="1">
        <v>3.4108254353408101</v>
      </c>
      <c r="D195" s="1">
        <v>5.6824351752777895E-4</v>
      </c>
    </row>
    <row r="196" spans="1:4" x14ac:dyDescent="0.25">
      <c r="A196" s="1">
        <v>23.125</v>
      </c>
      <c r="B196" s="1">
        <v>3.4115636999536898</v>
      </c>
      <c r="D196" s="1">
        <v>5.6836651241228605E-4</v>
      </c>
    </row>
    <row r="197" spans="1:4" x14ac:dyDescent="0.25">
      <c r="A197" s="1">
        <v>23.25</v>
      </c>
      <c r="B197" s="1">
        <v>3.4033523392902598</v>
      </c>
      <c r="D197" s="1">
        <v>5.6699849972575696E-4</v>
      </c>
    </row>
    <row r="198" spans="1:4" x14ac:dyDescent="0.25">
      <c r="A198" s="1">
        <v>23.375</v>
      </c>
      <c r="B198" s="1">
        <v>3.3924457923427198</v>
      </c>
      <c r="D198" s="1">
        <v>5.6518146900429698E-4</v>
      </c>
    </row>
    <row r="199" spans="1:4" x14ac:dyDescent="0.25">
      <c r="A199" s="1">
        <v>23.5</v>
      </c>
      <c r="B199" s="1">
        <v>3.3963757115495801</v>
      </c>
      <c r="D199" s="1">
        <v>5.6583619354415998E-4</v>
      </c>
    </row>
    <row r="200" spans="1:4" x14ac:dyDescent="0.25">
      <c r="A200" s="1">
        <v>23.625</v>
      </c>
      <c r="B200" s="1">
        <v>3.3988228538</v>
      </c>
      <c r="D200" s="1">
        <v>5.66243887443079E-4</v>
      </c>
    </row>
    <row r="201" spans="1:4" x14ac:dyDescent="0.25">
      <c r="A201" s="1">
        <v>23.75</v>
      </c>
      <c r="B201" s="1">
        <v>3.4009942790235299</v>
      </c>
      <c r="D201" s="1">
        <v>5.66605646885321E-4</v>
      </c>
    </row>
    <row r="202" spans="1:4" x14ac:dyDescent="0.25">
      <c r="A202" s="1">
        <v>23.875</v>
      </c>
      <c r="B202" s="1">
        <v>3.3987270328983801</v>
      </c>
      <c r="D202" s="1">
        <v>5.6622792368086995E-4</v>
      </c>
    </row>
    <row r="203" spans="1:4" x14ac:dyDescent="0.25">
      <c r="A203" s="1">
        <v>24</v>
      </c>
      <c r="B203" s="1">
        <v>3.4031042892499701</v>
      </c>
      <c r="D203" s="1">
        <v>5.6695717458904297E-4</v>
      </c>
    </row>
    <row r="204" spans="1:4" x14ac:dyDescent="0.25">
      <c r="A204" s="1">
        <v>24.125</v>
      </c>
      <c r="B204" s="1">
        <v>3.39916262594455</v>
      </c>
      <c r="D204" s="1">
        <v>5.6630049348236104E-4</v>
      </c>
    </row>
    <row r="205" spans="1:4" x14ac:dyDescent="0.25">
      <c r="A205" s="1">
        <v>24.25</v>
      </c>
      <c r="B205" s="1">
        <v>3.3981840732574899</v>
      </c>
      <c r="D205" s="1">
        <v>5.6613746660469897E-4</v>
      </c>
    </row>
    <row r="206" spans="1:4" x14ac:dyDescent="0.25">
      <c r="A206" s="1">
        <v>24.375</v>
      </c>
      <c r="B206" s="1">
        <v>3.4062504170860599</v>
      </c>
      <c r="D206" s="1">
        <v>5.6748131948653802E-4</v>
      </c>
    </row>
    <row r="207" spans="1:4" x14ac:dyDescent="0.25">
      <c r="A207" s="1">
        <v>24.5</v>
      </c>
      <c r="B207" s="1">
        <v>3.3978880880661801</v>
      </c>
      <c r="D207" s="1">
        <v>5.6608815547182602E-4</v>
      </c>
    </row>
    <row r="208" spans="1:4" x14ac:dyDescent="0.25">
      <c r="A208" s="1">
        <v>24.625</v>
      </c>
      <c r="B208" s="1">
        <v>3.3756150277682799</v>
      </c>
      <c r="D208" s="1">
        <v>5.62377463626196E-4</v>
      </c>
    </row>
    <row r="209" spans="1:4" x14ac:dyDescent="0.25">
      <c r="A209" s="1">
        <v>24.75</v>
      </c>
      <c r="B209" s="1">
        <v>3.3100026936535301</v>
      </c>
      <c r="D209" s="1">
        <v>5.5144644876267896E-4</v>
      </c>
    </row>
    <row r="210" spans="1:4" x14ac:dyDescent="0.25">
      <c r="A210" s="1">
        <v>24.875</v>
      </c>
      <c r="B210" s="1">
        <v>3.2874111407132398</v>
      </c>
      <c r="D210" s="1">
        <v>5.4768269604282599E-4</v>
      </c>
    </row>
    <row r="211" spans="1:4" x14ac:dyDescent="0.25">
      <c r="A211" s="1">
        <v>25</v>
      </c>
      <c r="B211" s="1">
        <v>3.2624285732669098</v>
      </c>
      <c r="D211" s="1">
        <v>5.4352060030626696E-4</v>
      </c>
    </row>
    <row r="212" spans="1:4" x14ac:dyDescent="0.25">
      <c r="A212" s="1">
        <v>25.125</v>
      </c>
      <c r="B212" s="1">
        <v>3.2327867516899702</v>
      </c>
      <c r="D212" s="1">
        <v>5.3858227283155001E-4</v>
      </c>
    </row>
    <row r="213" spans="1:4" x14ac:dyDescent="0.25">
      <c r="A213" s="1">
        <v>25.25</v>
      </c>
      <c r="B213" s="1">
        <v>3.2056233750000298</v>
      </c>
      <c r="D213" s="1">
        <v>5.3405685427500402E-4</v>
      </c>
    </row>
    <row r="214" spans="1:4" x14ac:dyDescent="0.25">
      <c r="A214" s="1">
        <v>25.375</v>
      </c>
      <c r="B214" s="1">
        <v>3.1985576835632101</v>
      </c>
      <c r="D214" s="1">
        <v>5.3287971008162999E-4</v>
      </c>
    </row>
    <row r="215" spans="1:4" x14ac:dyDescent="0.25">
      <c r="A215" s="1">
        <v>25.5</v>
      </c>
      <c r="B215" s="1">
        <v>3.19317120675781</v>
      </c>
      <c r="D215" s="1">
        <v>5.3198232304585099E-4</v>
      </c>
    </row>
    <row r="216" spans="1:4" x14ac:dyDescent="0.25">
      <c r="A216" s="1">
        <v>25.625</v>
      </c>
      <c r="B216" s="1">
        <v>3.2047190544905901</v>
      </c>
      <c r="D216" s="1">
        <v>5.3390619447813E-4</v>
      </c>
    </row>
    <row r="217" spans="1:4" x14ac:dyDescent="0.25">
      <c r="A217" s="1">
        <v>25.75</v>
      </c>
      <c r="B217" s="1">
        <v>3.2635431275954101</v>
      </c>
      <c r="D217" s="1">
        <v>5.4370628505739601E-4</v>
      </c>
    </row>
    <row r="218" spans="1:4" x14ac:dyDescent="0.25">
      <c r="A218" s="1">
        <v>25.875</v>
      </c>
      <c r="B218" s="1">
        <v>3.2655642890598302</v>
      </c>
      <c r="D218" s="1">
        <v>5.4404301055736598E-4</v>
      </c>
    </row>
    <row r="219" spans="1:4" x14ac:dyDescent="0.25">
      <c r="A219" s="1">
        <v>26</v>
      </c>
      <c r="B219" s="1">
        <v>3.2860601666831801</v>
      </c>
      <c r="D219" s="1">
        <v>5.4745762376941904E-4</v>
      </c>
    </row>
    <row r="220" spans="1:4" x14ac:dyDescent="0.25">
      <c r="A220" s="1">
        <v>26.125</v>
      </c>
      <c r="B220" s="1">
        <v>3.2931963574697298</v>
      </c>
      <c r="D220" s="1">
        <v>5.4864651315445704E-4</v>
      </c>
    </row>
    <row r="221" spans="1:4" x14ac:dyDescent="0.25">
      <c r="A221" s="1">
        <v>26.25</v>
      </c>
      <c r="B221" s="1">
        <v>3.36192892133651</v>
      </c>
      <c r="D221" s="1">
        <v>5.60097358294663E-4</v>
      </c>
    </row>
    <row r="222" spans="1:4" x14ac:dyDescent="0.25">
      <c r="A222" s="1">
        <v>26.375</v>
      </c>
      <c r="B222" s="1">
        <v>3.35079112466578</v>
      </c>
      <c r="D222" s="1">
        <v>5.58241801369319E-4</v>
      </c>
    </row>
    <row r="223" spans="1:4" x14ac:dyDescent="0.25">
      <c r="A223" s="1">
        <v>26.5</v>
      </c>
      <c r="B223" s="1">
        <v>3.3506327516364598</v>
      </c>
      <c r="D223" s="1">
        <v>5.5821541642263296E-4</v>
      </c>
    </row>
    <row r="224" spans="1:4" x14ac:dyDescent="0.25">
      <c r="A224" s="1">
        <v>26.625</v>
      </c>
      <c r="B224" s="1">
        <v>3.3452470705508399</v>
      </c>
      <c r="D224" s="1">
        <v>5.5731816195377104E-4</v>
      </c>
    </row>
    <row r="225" spans="1:4" x14ac:dyDescent="0.25">
      <c r="A225" s="1">
        <v>26.75</v>
      </c>
      <c r="B225" s="1">
        <v>3.34121866857675</v>
      </c>
      <c r="D225" s="1">
        <v>5.5664703018488699E-4</v>
      </c>
    </row>
    <row r="226" spans="1:4" x14ac:dyDescent="0.25">
      <c r="A226" s="1">
        <v>26.875</v>
      </c>
      <c r="B226" s="1">
        <v>3.3374516363457101</v>
      </c>
      <c r="D226" s="1">
        <v>5.5601944261519595E-4</v>
      </c>
    </row>
    <row r="227" spans="1:4" x14ac:dyDescent="0.25">
      <c r="A227" s="1">
        <v>27</v>
      </c>
      <c r="B227" s="1">
        <v>3.3322914719185599</v>
      </c>
      <c r="D227" s="1">
        <v>5.5515975922163299E-4</v>
      </c>
    </row>
    <row r="228" spans="1:4" x14ac:dyDescent="0.25">
      <c r="A228" s="1">
        <v>27.125</v>
      </c>
      <c r="B228" s="1">
        <v>3.3391751301503101</v>
      </c>
      <c r="D228" s="1">
        <v>5.5630657668304096E-4</v>
      </c>
    </row>
    <row r="229" spans="1:4" x14ac:dyDescent="0.25">
      <c r="A229" s="1">
        <v>27.25</v>
      </c>
      <c r="B229" s="1">
        <v>3.3336369187661101</v>
      </c>
      <c r="D229" s="1">
        <v>5.55383910666433E-4</v>
      </c>
    </row>
    <row r="230" spans="1:4" x14ac:dyDescent="0.25">
      <c r="A230" s="1">
        <v>27.375</v>
      </c>
      <c r="B230" s="1">
        <v>3.3079672682216601</v>
      </c>
      <c r="D230" s="1">
        <v>5.5110734688572805E-4</v>
      </c>
    </row>
    <row r="231" spans="1:4" x14ac:dyDescent="0.25">
      <c r="A231" s="1">
        <v>27.5</v>
      </c>
      <c r="B231" s="1">
        <v>3.3074133875146998</v>
      </c>
      <c r="D231" s="1">
        <v>5.5101507035994896E-4</v>
      </c>
    </row>
    <row r="232" spans="1:4" x14ac:dyDescent="0.25">
      <c r="A232" s="1">
        <v>27.625</v>
      </c>
      <c r="B232" s="1">
        <v>3.2923886681841901</v>
      </c>
      <c r="D232" s="1">
        <v>5.4851195211948602E-4</v>
      </c>
    </row>
    <row r="233" spans="1:4" x14ac:dyDescent="0.25">
      <c r="A233" s="1">
        <v>27.75</v>
      </c>
      <c r="B233" s="1">
        <v>3.2835719267439401</v>
      </c>
      <c r="D233" s="1">
        <v>5.4704308299554098E-4</v>
      </c>
    </row>
    <row r="234" spans="1:4" x14ac:dyDescent="0.25">
      <c r="A234" s="1">
        <v>27.875</v>
      </c>
      <c r="B234" s="1">
        <v>3.3002656774090999</v>
      </c>
      <c r="D234" s="1">
        <v>5.4982426185635504E-4</v>
      </c>
    </row>
    <row r="235" spans="1:4" x14ac:dyDescent="0.25">
      <c r="A235" s="1">
        <v>28</v>
      </c>
      <c r="B235" s="1">
        <v>3.2785159761325602</v>
      </c>
      <c r="D235" s="1">
        <v>5.4620076162368496E-4</v>
      </c>
    </row>
    <row r="236" spans="1:4" x14ac:dyDescent="0.25">
      <c r="A236" s="1">
        <v>28.125</v>
      </c>
      <c r="B236" s="1">
        <v>3.27196817481508</v>
      </c>
      <c r="D236" s="1">
        <v>5.4510989792419301E-4</v>
      </c>
    </row>
    <row r="237" spans="1:4" x14ac:dyDescent="0.25">
      <c r="A237" s="1">
        <v>28.25</v>
      </c>
      <c r="B237" s="1">
        <v>3.2721460842930101</v>
      </c>
      <c r="D237" s="1">
        <v>5.4513953764321601E-4</v>
      </c>
    </row>
    <row r="238" spans="1:4" x14ac:dyDescent="0.25">
      <c r="A238" s="1">
        <v>28.375</v>
      </c>
      <c r="B238" s="1">
        <v>3.2711953069387798</v>
      </c>
      <c r="D238" s="1">
        <v>5.4498113813599997E-4</v>
      </c>
    </row>
    <row r="239" spans="1:4" x14ac:dyDescent="0.25">
      <c r="A239" s="1">
        <v>28.5</v>
      </c>
      <c r="B239" s="1">
        <v>3.3200625512299702</v>
      </c>
      <c r="D239" s="1">
        <v>5.5312242103491404E-4</v>
      </c>
    </row>
    <row r="240" spans="1:4" x14ac:dyDescent="0.25">
      <c r="A240" s="1">
        <v>28.625</v>
      </c>
      <c r="B240" s="1">
        <v>3.3324129485585599</v>
      </c>
      <c r="D240" s="1">
        <v>5.5517999722985701E-4</v>
      </c>
    </row>
    <row r="241" spans="1:4" x14ac:dyDescent="0.25">
      <c r="A241" s="1">
        <v>28.75</v>
      </c>
      <c r="B241" s="1">
        <v>3.3263895286631602</v>
      </c>
      <c r="D241" s="1">
        <v>5.5417649547528296E-4</v>
      </c>
    </row>
    <row r="242" spans="1:4" x14ac:dyDescent="0.25">
      <c r="A242" s="1">
        <v>28.875</v>
      </c>
      <c r="B242" s="1">
        <v>3.31162662708814</v>
      </c>
      <c r="D242" s="1">
        <v>5.5171699607288395E-4</v>
      </c>
    </row>
    <row r="243" spans="1:4" x14ac:dyDescent="0.25">
      <c r="A243" s="1">
        <v>29</v>
      </c>
      <c r="B243" s="1">
        <v>3.3006726249427798</v>
      </c>
      <c r="D243" s="1">
        <v>5.4989205931546699E-4</v>
      </c>
    </row>
    <row r="244" spans="1:4" x14ac:dyDescent="0.25">
      <c r="A244" s="1">
        <v>29.125</v>
      </c>
      <c r="B244" s="1">
        <v>3.2837992765873198</v>
      </c>
      <c r="D244" s="1">
        <v>5.4708095947944796E-4</v>
      </c>
    </row>
    <row r="245" spans="1:4" x14ac:dyDescent="0.25">
      <c r="A245" s="1">
        <v>29.25</v>
      </c>
      <c r="B245" s="1">
        <v>3.2771317101902402</v>
      </c>
      <c r="D245" s="1">
        <v>5.4597014291769505E-4</v>
      </c>
    </row>
    <row r="246" spans="1:4" x14ac:dyDescent="0.25">
      <c r="A246" s="1">
        <v>29.375</v>
      </c>
      <c r="B246" s="1">
        <v>3.2663627813186702</v>
      </c>
      <c r="D246" s="1">
        <v>5.4417603936769102E-4</v>
      </c>
    </row>
    <row r="247" spans="1:4" x14ac:dyDescent="0.25">
      <c r="A247" s="1">
        <v>29.5</v>
      </c>
      <c r="B247" s="1">
        <v>3.28238596965801</v>
      </c>
      <c r="D247" s="1">
        <v>5.4684550254502503E-4</v>
      </c>
    </row>
    <row r="248" spans="1:4" x14ac:dyDescent="0.25">
      <c r="A248" s="1">
        <v>29.625</v>
      </c>
      <c r="B248" s="1">
        <v>3.2800682652434099</v>
      </c>
      <c r="D248" s="1">
        <v>5.4645937298955396E-4</v>
      </c>
    </row>
    <row r="249" spans="1:4" x14ac:dyDescent="0.25">
      <c r="A249" s="1">
        <v>29.75</v>
      </c>
      <c r="B249" s="1">
        <v>3.27795456863059</v>
      </c>
      <c r="D249" s="1">
        <v>5.4610723113385695E-4</v>
      </c>
    </row>
    <row r="250" spans="1:4" x14ac:dyDescent="0.25">
      <c r="A250" s="1">
        <v>29.875</v>
      </c>
      <c r="B250" s="1">
        <v>3.27878489133853</v>
      </c>
      <c r="D250" s="1">
        <v>5.4624556289699995E-4</v>
      </c>
    </row>
    <row r="251" spans="1:4" x14ac:dyDescent="0.25">
      <c r="A251" s="1">
        <v>30</v>
      </c>
      <c r="B251" s="1">
        <v>3.2775709078327599</v>
      </c>
      <c r="D251" s="1">
        <v>5.4604331324493896E-4</v>
      </c>
    </row>
  </sheetData>
  <mergeCells count="1">
    <mergeCell ref="A1:A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1"/>
  <sheetViews>
    <sheetView workbookViewId="0">
      <selection activeCell="B11" sqref="B11:B251"/>
    </sheetView>
  </sheetViews>
  <sheetFormatPr defaultRowHeight="15" x14ac:dyDescent="0.25"/>
  <cols>
    <col min="1" max="1" width="30.140625" style="2" customWidth="1"/>
    <col min="2" max="2" width="38.5703125" style="2" customWidth="1"/>
    <col min="4" max="4" width="38.5703125" style="2" customWidth="1"/>
  </cols>
  <sheetData>
    <row r="1" spans="1:4" ht="37.5" x14ac:dyDescent="0.3">
      <c r="A1" s="41" t="s">
        <v>0</v>
      </c>
      <c r="B1" s="20" t="s">
        <v>1</v>
      </c>
      <c r="D1" s="20" t="s">
        <v>15</v>
      </c>
    </row>
    <row r="2" spans="1:4" x14ac:dyDescent="0.25">
      <c r="A2" s="42"/>
      <c r="B2" s="9" t="s">
        <v>12</v>
      </c>
      <c r="D2" s="12" t="s">
        <v>12</v>
      </c>
    </row>
    <row r="3" spans="1:4" x14ac:dyDescent="0.25">
      <c r="A3" s="5" t="s">
        <v>2</v>
      </c>
      <c r="B3" s="18">
        <v>56</v>
      </c>
      <c r="D3" s="18">
        <v>56</v>
      </c>
    </row>
    <row r="4" spans="1:4" x14ac:dyDescent="0.25">
      <c r="A4" s="5" t="s">
        <v>3</v>
      </c>
      <c r="B4" s="18" t="s">
        <v>11</v>
      </c>
      <c r="D4" s="18" t="s">
        <v>11</v>
      </c>
    </row>
    <row r="5" spans="1:4" ht="31.5" x14ac:dyDescent="0.25">
      <c r="A5" s="6" t="s">
        <v>5</v>
      </c>
      <c r="B5" s="5">
        <v>4</v>
      </c>
      <c r="D5" s="5">
        <v>4</v>
      </c>
    </row>
    <row r="6" spans="1:4" x14ac:dyDescent="0.25">
      <c r="A6" s="6" t="s">
        <v>6</v>
      </c>
      <c r="B6" s="7">
        <v>44.443930000000002</v>
      </c>
      <c r="D6" s="18">
        <v>44.443930000000002</v>
      </c>
    </row>
    <row r="7" spans="1:4" ht="33" x14ac:dyDescent="0.25">
      <c r="A7" s="6" t="s">
        <v>7</v>
      </c>
      <c r="B7" s="5">
        <v>37.44</v>
      </c>
      <c r="D7" s="5">
        <v>37.44</v>
      </c>
    </row>
    <row r="8" spans="1:4" ht="33" x14ac:dyDescent="0.25">
      <c r="A8" s="6" t="s">
        <v>8</v>
      </c>
      <c r="B8" s="5">
        <v>31.327349999999999</v>
      </c>
      <c r="D8" s="5">
        <v>31.327349999999999</v>
      </c>
    </row>
    <row r="9" spans="1:4" x14ac:dyDescent="0.25">
      <c r="A9" s="5" t="s">
        <v>9</v>
      </c>
      <c r="B9" s="14">
        <v>85</v>
      </c>
      <c r="D9" s="14">
        <v>85</v>
      </c>
    </row>
    <row r="10" spans="1:4" s="3" customFormat="1" ht="18" x14ac:dyDescent="0.25">
      <c r="A10" s="8" t="s">
        <v>14</v>
      </c>
      <c r="B10" s="8" t="s">
        <v>26</v>
      </c>
      <c r="D10" s="8" t="s">
        <v>26</v>
      </c>
    </row>
    <row r="11" spans="1:4" x14ac:dyDescent="0.25">
      <c r="A11" s="1">
        <v>0</v>
      </c>
      <c r="B11" s="1">
        <v>5.6962264848018203</v>
      </c>
      <c r="D11" s="1">
        <v>9.4899133236798095E-4</v>
      </c>
    </row>
    <row r="12" spans="1:4" x14ac:dyDescent="0.25">
      <c r="A12" s="1">
        <v>0.125</v>
      </c>
      <c r="B12" s="1">
        <v>5.7087117893306401</v>
      </c>
      <c r="D12" s="1">
        <v>9.5107138410248403E-4</v>
      </c>
    </row>
    <row r="13" spans="1:4" x14ac:dyDescent="0.25">
      <c r="A13" s="1">
        <v>0.25</v>
      </c>
      <c r="B13" s="1">
        <v>5.7461767717805703</v>
      </c>
      <c r="D13" s="1">
        <v>9.5731305017864303E-4</v>
      </c>
    </row>
    <row r="14" spans="1:4" x14ac:dyDescent="0.25">
      <c r="A14" s="1">
        <v>0.375</v>
      </c>
      <c r="B14" s="1">
        <v>5.7630774506021503</v>
      </c>
      <c r="D14" s="1">
        <v>9.6012870327031696E-4</v>
      </c>
    </row>
    <row r="15" spans="1:4" x14ac:dyDescent="0.25">
      <c r="A15" s="1">
        <v>0.5</v>
      </c>
      <c r="B15" s="1">
        <v>5.7907449514825799</v>
      </c>
      <c r="D15" s="1">
        <v>9.6473810891699601E-4</v>
      </c>
    </row>
    <row r="16" spans="1:4" x14ac:dyDescent="0.25">
      <c r="A16" s="1">
        <v>0.625</v>
      </c>
      <c r="B16" s="1">
        <v>5.7816215879514301</v>
      </c>
      <c r="D16" s="1">
        <v>9.6321815655270901E-4</v>
      </c>
    </row>
    <row r="17" spans="1:4" x14ac:dyDescent="0.25">
      <c r="A17" s="1">
        <v>0.75</v>
      </c>
      <c r="B17" s="1">
        <v>5.7687629753495999</v>
      </c>
      <c r="D17" s="1">
        <v>9.6107591169324405E-4</v>
      </c>
    </row>
    <row r="18" spans="1:4" x14ac:dyDescent="0.25">
      <c r="A18" s="1">
        <v>0.875</v>
      </c>
      <c r="B18" s="1">
        <v>5.7781935298886999</v>
      </c>
      <c r="D18" s="1">
        <v>9.6264704207945501E-4</v>
      </c>
    </row>
    <row r="19" spans="1:4" x14ac:dyDescent="0.25">
      <c r="A19" s="1">
        <v>1</v>
      </c>
      <c r="B19" s="1">
        <v>5.7976403836010002</v>
      </c>
      <c r="D19" s="1">
        <v>9.6588688790792405E-4</v>
      </c>
    </row>
    <row r="20" spans="1:4" x14ac:dyDescent="0.25">
      <c r="A20" s="1">
        <v>1.125</v>
      </c>
      <c r="B20" s="1">
        <v>5.8845973989036198</v>
      </c>
      <c r="D20" s="1">
        <v>9.803739266573421E-4</v>
      </c>
    </row>
    <row r="21" spans="1:4" x14ac:dyDescent="0.25">
      <c r="A21" s="1">
        <v>1.25</v>
      </c>
      <c r="B21" s="1">
        <v>5.8844341728507299</v>
      </c>
      <c r="D21" s="1">
        <v>9.8034673319693307E-4</v>
      </c>
    </row>
    <row r="22" spans="1:4" x14ac:dyDescent="0.25">
      <c r="A22" s="1">
        <v>1.375</v>
      </c>
      <c r="B22" s="1">
        <v>5.9629470895747998</v>
      </c>
      <c r="D22" s="1">
        <v>9.9342698512315704E-4</v>
      </c>
    </row>
    <row r="23" spans="1:4" x14ac:dyDescent="0.25">
      <c r="A23" s="1">
        <v>1.5</v>
      </c>
      <c r="B23" s="1">
        <v>5.9655437822515998</v>
      </c>
      <c r="D23" s="1">
        <v>9.9385959412311197E-4</v>
      </c>
    </row>
    <row r="24" spans="1:4" x14ac:dyDescent="0.25">
      <c r="A24" s="1">
        <v>1.625</v>
      </c>
      <c r="B24" s="1">
        <v>5.9727895789472898</v>
      </c>
      <c r="D24" s="1">
        <v>9.9506674385261597E-4</v>
      </c>
    </row>
    <row r="25" spans="1:4" x14ac:dyDescent="0.25">
      <c r="A25" s="1">
        <v>1.75</v>
      </c>
      <c r="B25" s="1">
        <v>6.0323129775147599</v>
      </c>
      <c r="D25" s="1">
        <v>1.0049833420539599E-3</v>
      </c>
    </row>
    <row r="26" spans="1:4" x14ac:dyDescent="0.25">
      <c r="A26" s="1">
        <v>1.875</v>
      </c>
      <c r="B26" s="1">
        <v>6.0324974803123697</v>
      </c>
      <c r="D26" s="1">
        <v>1.0050140802200401E-3</v>
      </c>
    </row>
    <row r="27" spans="1:4" x14ac:dyDescent="0.25">
      <c r="A27" s="1">
        <v>2</v>
      </c>
      <c r="B27" s="1">
        <v>6.03653529138123</v>
      </c>
      <c r="D27" s="1">
        <v>1.00568677954411E-3</v>
      </c>
    </row>
    <row r="28" spans="1:4" x14ac:dyDescent="0.25">
      <c r="A28" s="1">
        <v>2.125</v>
      </c>
      <c r="B28" s="1">
        <v>6.0351633099940996</v>
      </c>
      <c r="D28" s="1">
        <v>1.00545820744502E-3</v>
      </c>
    </row>
    <row r="29" spans="1:4" x14ac:dyDescent="0.25">
      <c r="A29" s="1">
        <v>2.25</v>
      </c>
      <c r="B29" s="1">
        <v>6.0066102190292696</v>
      </c>
      <c r="D29" s="1">
        <v>1.0007012624902801E-3</v>
      </c>
    </row>
    <row r="30" spans="1:4" x14ac:dyDescent="0.25">
      <c r="A30" s="1">
        <v>2.375</v>
      </c>
      <c r="B30" s="1">
        <v>6.0538895142547098</v>
      </c>
      <c r="D30" s="1">
        <v>1.0085779930748299E-3</v>
      </c>
    </row>
    <row r="31" spans="1:4" x14ac:dyDescent="0.25">
      <c r="A31" s="1">
        <v>2.5</v>
      </c>
      <c r="B31" s="1">
        <v>6.0400286296657697</v>
      </c>
      <c r="D31" s="1">
        <v>1.00626876970231E-3</v>
      </c>
    </row>
    <row r="32" spans="1:4" x14ac:dyDescent="0.25">
      <c r="A32" s="1">
        <v>2.625</v>
      </c>
      <c r="B32" s="1">
        <v>6.0223465999772996</v>
      </c>
      <c r="D32" s="1">
        <v>1.00332294355621E-3</v>
      </c>
    </row>
    <row r="33" spans="1:4" x14ac:dyDescent="0.25">
      <c r="A33" s="1">
        <v>2.75</v>
      </c>
      <c r="B33" s="1">
        <v>5.98551798912768</v>
      </c>
      <c r="D33" s="1">
        <v>9.9718729698866897E-4</v>
      </c>
    </row>
    <row r="34" spans="1:4" x14ac:dyDescent="0.25">
      <c r="A34" s="1">
        <v>2.875</v>
      </c>
      <c r="B34" s="1">
        <v>5.9694812860341804</v>
      </c>
      <c r="D34" s="1">
        <v>9.9451558225329296E-4</v>
      </c>
    </row>
    <row r="35" spans="1:4" x14ac:dyDescent="0.25">
      <c r="A35" s="1">
        <v>3</v>
      </c>
      <c r="B35" s="1">
        <v>5.9240709764860702</v>
      </c>
      <c r="D35" s="1">
        <v>9.8695022468258103E-4</v>
      </c>
    </row>
    <row r="36" spans="1:4" x14ac:dyDescent="0.25">
      <c r="A36" s="1">
        <v>3.125</v>
      </c>
      <c r="B36" s="1">
        <v>5.8949210858314398</v>
      </c>
      <c r="D36" s="1">
        <v>9.8209385289951497E-4</v>
      </c>
    </row>
    <row r="37" spans="1:4" x14ac:dyDescent="0.25">
      <c r="A37" s="1">
        <v>3.25</v>
      </c>
      <c r="B37" s="1">
        <v>5.90437059408658</v>
      </c>
      <c r="D37" s="1">
        <v>9.8366814097482192E-4</v>
      </c>
    </row>
    <row r="38" spans="1:4" x14ac:dyDescent="0.25">
      <c r="A38" s="1">
        <v>3.375</v>
      </c>
      <c r="B38" s="1">
        <v>5.8792679317026302</v>
      </c>
      <c r="D38" s="1">
        <v>9.7948603742165508E-4</v>
      </c>
    </row>
    <row r="39" spans="1:4" x14ac:dyDescent="0.25">
      <c r="A39" s="1">
        <v>3.5</v>
      </c>
      <c r="B39" s="1">
        <v>5.8376494314870104</v>
      </c>
      <c r="D39" s="1">
        <v>9.7255239528573503E-4</v>
      </c>
    </row>
    <row r="40" spans="1:4" x14ac:dyDescent="0.25">
      <c r="A40" s="1">
        <v>3.625</v>
      </c>
      <c r="B40" s="1">
        <v>5.8278968658752897</v>
      </c>
      <c r="D40" s="1">
        <v>9.7092761785482103E-4</v>
      </c>
    </row>
    <row r="41" spans="1:4" x14ac:dyDescent="0.25">
      <c r="A41" s="1">
        <v>3.75</v>
      </c>
      <c r="B41" s="1">
        <v>5.8862426488089001</v>
      </c>
      <c r="D41" s="1">
        <v>9.8064802529156201E-4</v>
      </c>
    </row>
    <row r="42" spans="1:4" x14ac:dyDescent="0.25">
      <c r="A42" s="1">
        <v>3.875</v>
      </c>
      <c r="B42" s="1">
        <v>5.8699994242454796</v>
      </c>
      <c r="D42" s="1">
        <v>9.7794190407929403E-4</v>
      </c>
    </row>
    <row r="43" spans="1:4" x14ac:dyDescent="0.25">
      <c r="A43" s="1">
        <v>4</v>
      </c>
      <c r="B43" s="1">
        <v>5.8305342536368601</v>
      </c>
      <c r="D43" s="1">
        <v>9.7136700665590001E-4</v>
      </c>
    </row>
    <row r="44" spans="1:4" x14ac:dyDescent="0.25">
      <c r="A44" s="1">
        <v>4.125</v>
      </c>
      <c r="B44" s="1">
        <v>5.8382216617526703</v>
      </c>
      <c r="D44" s="1">
        <v>9.7264772884799496E-4</v>
      </c>
    </row>
    <row r="45" spans="1:4" x14ac:dyDescent="0.25">
      <c r="A45" s="1">
        <v>4.25</v>
      </c>
      <c r="B45" s="1">
        <v>5.8607468251165402</v>
      </c>
      <c r="D45" s="1">
        <v>9.7640042106441596E-4</v>
      </c>
    </row>
    <row r="46" spans="1:4" x14ac:dyDescent="0.25">
      <c r="A46" s="1">
        <v>4.375</v>
      </c>
      <c r="B46" s="1">
        <v>5.8572887745355002</v>
      </c>
      <c r="D46" s="1">
        <v>9.7582430983761696E-4</v>
      </c>
    </row>
    <row r="47" spans="1:4" x14ac:dyDescent="0.25">
      <c r="A47" s="1">
        <v>4.5</v>
      </c>
      <c r="B47" s="1">
        <v>5.8226229268146801</v>
      </c>
      <c r="D47" s="1">
        <v>9.7004897960732499E-4</v>
      </c>
    </row>
    <row r="48" spans="1:4" x14ac:dyDescent="0.25">
      <c r="A48" s="1">
        <v>4.625</v>
      </c>
      <c r="B48" s="1">
        <v>5.8107726786767602</v>
      </c>
      <c r="D48" s="1">
        <v>9.68074728267549E-4</v>
      </c>
    </row>
    <row r="49" spans="1:4" x14ac:dyDescent="0.25">
      <c r="A49" s="1">
        <v>4.75</v>
      </c>
      <c r="B49" s="1">
        <v>5.7552484655495499</v>
      </c>
      <c r="D49" s="1">
        <v>9.5882439436055804E-4</v>
      </c>
    </row>
    <row r="50" spans="1:4" x14ac:dyDescent="0.25">
      <c r="A50" s="1">
        <v>4.875</v>
      </c>
      <c r="B50" s="1">
        <v>5.7355447532233397</v>
      </c>
      <c r="D50" s="1">
        <v>9.5554175588700497E-4</v>
      </c>
    </row>
    <row r="51" spans="1:4" x14ac:dyDescent="0.25">
      <c r="A51" s="1">
        <v>5</v>
      </c>
      <c r="B51" s="1">
        <v>5.7405126589056303</v>
      </c>
      <c r="D51" s="1">
        <v>9.5636940897367599E-4</v>
      </c>
    </row>
    <row r="52" spans="1:4" x14ac:dyDescent="0.25">
      <c r="A52" s="1">
        <v>5.125</v>
      </c>
      <c r="B52" s="1">
        <v>5.7337693863689303</v>
      </c>
      <c r="D52" s="1">
        <v>9.5524597976906305E-4</v>
      </c>
    </row>
    <row r="53" spans="1:4" x14ac:dyDescent="0.25">
      <c r="A53" s="1">
        <v>5.25</v>
      </c>
      <c r="B53" s="1">
        <v>5.7136548506340699</v>
      </c>
      <c r="D53" s="1">
        <v>9.5189489811563503E-4</v>
      </c>
    </row>
    <row r="54" spans="1:4" x14ac:dyDescent="0.25">
      <c r="A54" s="1">
        <v>5.375</v>
      </c>
      <c r="B54" s="1">
        <v>5.7133495199756901</v>
      </c>
      <c r="D54" s="1">
        <v>9.5184403002794603E-4</v>
      </c>
    </row>
    <row r="55" spans="1:4" x14ac:dyDescent="0.25">
      <c r="A55" s="1">
        <v>5.5</v>
      </c>
      <c r="B55" s="1">
        <v>5.7173554074775597</v>
      </c>
      <c r="D55" s="1">
        <v>9.5251141088575897E-4</v>
      </c>
    </row>
    <row r="56" spans="1:4" x14ac:dyDescent="0.25">
      <c r="A56" s="1">
        <v>5.625</v>
      </c>
      <c r="B56" s="1">
        <v>5.7344998481103504</v>
      </c>
      <c r="D56" s="1">
        <v>9.5536767469518301E-4</v>
      </c>
    </row>
    <row r="57" spans="1:4" x14ac:dyDescent="0.25">
      <c r="A57" s="1">
        <v>5.75</v>
      </c>
      <c r="B57" s="1">
        <v>5.7832950358618902</v>
      </c>
      <c r="D57" s="1">
        <v>9.63496952974593E-4</v>
      </c>
    </row>
    <row r="58" spans="1:4" x14ac:dyDescent="0.25">
      <c r="A58" s="1">
        <v>5.875</v>
      </c>
      <c r="B58" s="1">
        <v>5.7692692645442403</v>
      </c>
      <c r="D58" s="1">
        <v>9.6116025947307103E-4</v>
      </c>
    </row>
    <row r="59" spans="1:4" x14ac:dyDescent="0.25">
      <c r="A59" s="1">
        <v>6</v>
      </c>
      <c r="B59" s="1">
        <v>5.7522995183705001</v>
      </c>
      <c r="D59" s="1">
        <v>9.5833309976052299E-4</v>
      </c>
    </row>
    <row r="60" spans="1:4" x14ac:dyDescent="0.25">
      <c r="A60" s="1">
        <v>6.125</v>
      </c>
      <c r="B60" s="1">
        <v>5.7534686893783604</v>
      </c>
      <c r="D60" s="1">
        <v>9.5852788365043302E-4</v>
      </c>
    </row>
    <row r="61" spans="1:4" x14ac:dyDescent="0.25">
      <c r="A61" s="1">
        <v>6.25</v>
      </c>
      <c r="B61" s="1">
        <v>5.75543180937989</v>
      </c>
      <c r="D61" s="1">
        <v>9.5885493944269104E-4</v>
      </c>
    </row>
    <row r="62" spans="1:4" x14ac:dyDescent="0.25">
      <c r="A62" s="1">
        <v>6.375</v>
      </c>
      <c r="B62" s="1">
        <v>5.77856784493357</v>
      </c>
      <c r="D62" s="1">
        <v>9.6270940296592903E-4</v>
      </c>
    </row>
    <row r="63" spans="1:4" x14ac:dyDescent="0.25">
      <c r="A63" s="1">
        <v>6.5</v>
      </c>
      <c r="B63" s="1">
        <v>5.7952104749049704</v>
      </c>
      <c r="D63" s="1">
        <v>9.6548206511916802E-4</v>
      </c>
    </row>
    <row r="64" spans="1:4" x14ac:dyDescent="0.25">
      <c r="A64" s="1">
        <v>6.625</v>
      </c>
      <c r="B64" s="1">
        <v>5.7714718472099698</v>
      </c>
      <c r="D64" s="1">
        <v>9.6152720974518303E-4</v>
      </c>
    </row>
    <row r="65" spans="1:4" x14ac:dyDescent="0.25">
      <c r="A65" s="1">
        <v>6.75</v>
      </c>
      <c r="B65" s="1">
        <v>5.7366612375081001</v>
      </c>
      <c r="D65" s="1">
        <v>9.5572776216885002E-4</v>
      </c>
    </row>
    <row r="66" spans="1:4" x14ac:dyDescent="0.25">
      <c r="A66" s="1">
        <v>6.875</v>
      </c>
      <c r="B66" s="1">
        <v>5.7108895951551997</v>
      </c>
      <c r="D66" s="1">
        <v>9.5143420655285395E-4</v>
      </c>
    </row>
    <row r="67" spans="1:4" x14ac:dyDescent="0.25">
      <c r="A67" s="1">
        <v>7</v>
      </c>
      <c r="B67" s="1">
        <v>5.6522715379930002</v>
      </c>
      <c r="D67" s="1">
        <v>9.4166843822962901E-4</v>
      </c>
    </row>
    <row r="68" spans="1:4" x14ac:dyDescent="0.25">
      <c r="A68" s="1">
        <v>7.125</v>
      </c>
      <c r="B68" s="1">
        <v>5.6350018536453401</v>
      </c>
      <c r="D68" s="1">
        <v>9.3879130881731104E-4</v>
      </c>
    </row>
    <row r="69" spans="1:4" x14ac:dyDescent="0.25">
      <c r="A69" s="1">
        <v>7.25</v>
      </c>
      <c r="B69" s="1">
        <v>5.63242443870912</v>
      </c>
      <c r="D69" s="1">
        <v>9.3836191148893801E-4</v>
      </c>
    </row>
    <row r="70" spans="1:4" x14ac:dyDescent="0.25">
      <c r="A70" s="1">
        <v>7.375</v>
      </c>
      <c r="B70" s="1">
        <v>5.6048054769930298</v>
      </c>
      <c r="D70" s="1">
        <v>9.3376059246703599E-4</v>
      </c>
    </row>
    <row r="71" spans="1:4" x14ac:dyDescent="0.25">
      <c r="A71" s="1">
        <v>7.5</v>
      </c>
      <c r="B71" s="1">
        <v>5.6182643021264802</v>
      </c>
      <c r="D71" s="1">
        <v>9.36002832734266E-4</v>
      </c>
    </row>
    <row r="72" spans="1:4" x14ac:dyDescent="0.25">
      <c r="A72" s="1">
        <v>7.625</v>
      </c>
      <c r="B72" s="1">
        <v>5.6166386884646498</v>
      </c>
      <c r="D72" s="1">
        <v>9.3573200549821201E-4</v>
      </c>
    </row>
    <row r="73" spans="1:4" x14ac:dyDescent="0.25">
      <c r="A73" s="1">
        <v>7.75</v>
      </c>
      <c r="B73" s="1">
        <v>5.60443836682468</v>
      </c>
      <c r="D73" s="1">
        <v>9.3369943191299199E-4</v>
      </c>
    </row>
    <row r="74" spans="1:4" x14ac:dyDescent="0.25">
      <c r="A74" s="1">
        <v>7.875</v>
      </c>
      <c r="B74" s="1">
        <v>5.5931984400733503</v>
      </c>
      <c r="D74" s="1">
        <v>9.3182686011621704E-4</v>
      </c>
    </row>
    <row r="75" spans="1:4" x14ac:dyDescent="0.25">
      <c r="A75" s="1">
        <v>8</v>
      </c>
      <c r="B75" s="1">
        <v>5.5820221053145804</v>
      </c>
      <c r="D75" s="1">
        <v>9.2996488274540903E-4</v>
      </c>
    </row>
    <row r="76" spans="1:4" x14ac:dyDescent="0.25">
      <c r="A76" s="1">
        <v>8.125</v>
      </c>
      <c r="B76" s="1">
        <v>5.5594110106225401</v>
      </c>
      <c r="D76" s="1">
        <v>9.2619787436971598E-4</v>
      </c>
    </row>
    <row r="77" spans="1:4" x14ac:dyDescent="0.25">
      <c r="A77" s="1">
        <v>8.25</v>
      </c>
      <c r="B77" s="1">
        <v>5.50986626715342</v>
      </c>
      <c r="D77" s="1">
        <v>9.1794372010775896E-4</v>
      </c>
    </row>
    <row r="78" spans="1:4" x14ac:dyDescent="0.25">
      <c r="A78" s="1">
        <v>8.375</v>
      </c>
      <c r="B78" s="1">
        <v>5.4962908404342601</v>
      </c>
      <c r="D78" s="1">
        <v>9.1568205401634502E-4</v>
      </c>
    </row>
    <row r="79" spans="1:4" x14ac:dyDescent="0.25">
      <c r="A79" s="1">
        <v>8.5</v>
      </c>
      <c r="B79" s="1">
        <v>5.4883545468090302</v>
      </c>
      <c r="D79" s="1">
        <v>9.1435986749838097E-4</v>
      </c>
    </row>
    <row r="80" spans="1:4" x14ac:dyDescent="0.25">
      <c r="A80" s="1">
        <v>8.625</v>
      </c>
      <c r="B80" s="1">
        <v>5.48859414159873</v>
      </c>
      <c r="D80" s="1">
        <v>9.1439978399034604E-4</v>
      </c>
    </row>
    <row r="81" spans="1:4" x14ac:dyDescent="0.25">
      <c r="A81" s="1">
        <v>8.75</v>
      </c>
      <c r="B81" s="1">
        <v>5.4791232931370999</v>
      </c>
      <c r="D81" s="1">
        <v>9.12821940636642E-4</v>
      </c>
    </row>
    <row r="82" spans="1:4" x14ac:dyDescent="0.25">
      <c r="A82" s="1">
        <v>8.875</v>
      </c>
      <c r="B82" s="1">
        <v>5.4975820495021397</v>
      </c>
      <c r="D82" s="1">
        <v>9.1589716944705799E-4</v>
      </c>
    </row>
    <row r="83" spans="1:4" x14ac:dyDescent="0.25">
      <c r="A83" s="1">
        <v>9</v>
      </c>
      <c r="B83" s="1">
        <v>5.5169131969080896</v>
      </c>
      <c r="D83" s="1">
        <v>9.1911773860488396E-4</v>
      </c>
    </row>
    <row r="84" spans="1:4" x14ac:dyDescent="0.25">
      <c r="A84" s="1">
        <v>9.125</v>
      </c>
      <c r="B84" s="1">
        <v>5.51076933814704</v>
      </c>
      <c r="D84" s="1">
        <v>9.18094171735294E-4</v>
      </c>
    </row>
    <row r="85" spans="1:4" x14ac:dyDescent="0.25">
      <c r="A85" s="1">
        <v>9.25</v>
      </c>
      <c r="B85" s="1">
        <v>5.5182667409218498</v>
      </c>
      <c r="D85" s="1">
        <v>9.1934323903757704E-4</v>
      </c>
    </row>
    <row r="86" spans="1:4" x14ac:dyDescent="0.25">
      <c r="A86" s="1">
        <v>9.375</v>
      </c>
      <c r="B86" s="1">
        <v>5.50393043197381</v>
      </c>
      <c r="D86" s="1">
        <v>9.1695480996683697E-4</v>
      </c>
    </row>
    <row r="87" spans="1:4" x14ac:dyDescent="0.25">
      <c r="A87" s="1">
        <v>9.5</v>
      </c>
      <c r="B87" s="1">
        <v>5.4998996592888298</v>
      </c>
      <c r="D87" s="1">
        <v>9.1628328323751498E-4</v>
      </c>
    </row>
    <row r="88" spans="1:4" x14ac:dyDescent="0.25">
      <c r="A88" s="1">
        <v>9.625</v>
      </c>
      <c r="B88" s="1">
        <v>5.4937180891116899</v>
      </c>
      <c r="D88" s="1">
        <v>9.1525343364600397E-4</v>
      </c>
    </row>
    <row r="89" spans="1:4" x14ac:dyDescent="0.25">
      <c r="A89" s="1">
        <v>9.75</v>
      </c>
      <c r="B89" s="1">
        <v>5.4535979668612997</v>
      </c>
      <c r="D89" s="1">
        <v>9.0856942127908998E-4</v>
      </c>
    </row>
    <row r="90" spans="1:4" x14ac:dyDescent="0.25">
      <c r="A90" s="1">
        <v>9.875</v>
      </c>
      <c r="B90" s="1">
        <v>5.4465765369628603</v>
      </c>
      <c r="D90" s="1">
        <v>9.0739965105800799E-4</v>
      </c>
    </row>
    <row r="91" spans="1:4" x14ac:dyDescent="0.25">
      <c r="A91" s="1">
        <v>10</v>
      </c>
      <c r="B91" s="1">
        <v>5.4483225848509296</v>
      </c>
      <c r="D91" s="1">
        <v>9.0769054263615699E-4</v>
      </c>
    </row>
    <row r="92" spans="1:4" x14ac:dyDescent="0.25">
      <c r="A92" s="1">
        <v>10.125</v>
      </c>
      <c r="B92" s="1">
        <v>5.4153524502377799</v>
      </c>
      <c r="D92" s="1">
        <v>9.0219771820960603E-4</v>
      </c>
    </row>
    <row r="93" spans="1:4" x14ac:dyDescent="0.25">
      <c r="A93" s="1">
        <v>10.25</v>
      </c>
      <c r="B93" s="1">
        <v>5.3907936214936596</v>
      </c>
      <c r="D93" s="1">
        <v>8.98106217340838E-4</v>
      </c>
    </row>
    <row r="94" spans="1:4" x14ac:dyDescent="0.25">
      <c r="A94" s="1">
        <v>10.375</v>
      </c>
      <c r="B94" s="1">
        <v>5.3753593614961499</v>
      </c>
      <c r="D94" s="1">
        <v>8.9553486962525399E-4</v>
      </c>
    </row>
    <row r="95" spans="1:4" x14ac:dyDescent="0.25">
      <c r="A95" s="1">
        <v>10.5</v>
      </c>
      <c r="B95" s="1">
        <v>5.3593716832346097</v>
      </c>
      <c r="D95" s="1">
        <v>8.9287132242688104E-4</v>
      </c>
    </row>
    <row r="96" spans="1:4" x14ac:dyDescent="0.25">
      <c r="A96" s="1">
        <v>10.625</v>
      </c>
      <c r="B96" s="1">
        <v>5.3538305779768898</v>
      </c>
      <c r="D96" s="1">
        <v>8.9194817429094403E-4</v>
      </c>
    </row>
    <row r="97" spans="1:4" x14ac:dyDescent="0.25">
      <c r="A97" s="1">
        <v>10.75</v>
      </c>
      <c r="B97" s="1">
        <v>5.3606198938439498</v>
      </c>
      <c r="D97" s="1">
        <v>8.9307927431439701E-4</v>
      </c>
    </row>
    <row r="98" spans="1:4" x14ac:dyDescent="0.25">
      <c r="A98" s="1">
        <v>10.875</v>
      </c>
      <c r="B98" s="1">
        <v>5.3544706893302401</v>
      </c>
      <c r="D98" s="1">
        <v>8.92054816842414E-4</v>
      </c>
    </row>
    <row r="99" spans="1:4" x14ac:dyDescent="0.25">
      <c r="A99" s="1">
        <v>11</v>
      </c>
      <c r="B99" s="1">
        <v>5.3527494853472701</v>
      </c>
      <c r="D99" s="1">
        <v>8.9176806425885098E-4</v>
      </c>
    </row>
    <row r="100" spans="1:4" x14ac:dyDescent="0.25">
      <c r="A100" s="1">
        <v>11.125</v>
      </c>
      <c r="B100" s="1">
        <v>5.3600328906045798</v>
      </c>
      <c r="D100" s="1">
        <v>8.9298147957472004E-4</v>
      </c>
    </row>
    <row r="101" spans="1:4" x14ac:dyDescent="0.25">
      <c r="A101" s="1">
        <v>11.25</v>
      </c>
      <c r="B101" s="1">
        <v>5.3513634218481103</v>
      </c>
      <c r="D101" s="1">
        <v>8.9153714607988904E-4</v>
      </c>
    </row>
    <row r="102" spans="1:4" x14ac:dyDescent="0.25">
      <c r="A102" s="1">
        <v>11.375</v>
      </c>
      <c r="B102" s="1">
        <v>5.3622357743684699</v>
      </c>
      <c r="D102" s="1">
        <v>8.9334848000978298E-4</v>
      </c>
    </row>
    <row r="103" spans="1:4" x14ac:dyDescent="0.25">
      <c r="A103" s="1">
        <v>11.5</v>
      </c>
      <c r="B103" s="1">
        <v>5.3695529303820004</v>
      </c>
      <c r="D103" s="1">
        <v>8.9456751820163804E-4</v>
      </c>
    </row>
    <row r="104" spans="1:4" x14ac:dyDescent="0.25">
      <c r="A104" s="1">
        <v>11.625</v>
      </c>
      <c r="B104" s="1">
        <v>5.3817657771397203</v>
      </c>
      <c r="D104" s="1">
        <v>8.9660217847147298E-4</v>
      </c>
    </row>
    <row r="105" spans="1:4" x14ac:dyDescent="0.25">
      <c r="A105" s="1">
        <v>11.75</v>
      </c>
      <c r="B105" s="1">
        <v>5.3927609419452898</v>
      </c>
      <c r="D105" s="1">
        <v>8.9843397292807797E-4</v>
      </c>
    </row>
    <row r="106" spans="1:4" x14ac:dyDescent="0.25">
      <c r="A106" s="1">
        <v>11.875</v>
      </c>
      <c r="B106" s="1">
        <v>5.3813664296842703</v>
      </c>
      <c r="D106" s="1">
        <v>8.9653564718538998E-4</v>
      </c>
    </row>
    <row r="107" spans="1:4" x14ac:dyDescent="0.25">
      <c r="A107" s="1">
        <v>12</v>
      </c>
      <c r="B107" s="1">
        <v>5.36796089674234</v>
      </c>
      <c r="D107" s="1">
        <v>8.9430228539727095E-4</v>
      </c>
    </row>
    <row r="108" spans="1:4" x14ac:dyDescent="0.25">
      <c r="A108" s="1">
        <v>12.125</v>
      </c>
      <c r="B108" s="1">
        <v>5.3878427208264901</v>
      </c>
      <c r="D108" s="1">
        <v>8.9761459728969104E-4</v>
      </c>
    </row>
    <row r="109" spans="1:4" x14ac:dyDescent="0.25">
      <c r="A109" s="1">
        <v>12.25</v>
      </c>
      <c r="B109" s="1">
        <v>5.3996062424334497</v>
      </c>
      <c r="D109" s="1">
        <v>8.9957439998940801E-4</v>
      </c>
    </row>
    <row r="110" spans="1:4" x14ac:dyDescent="0.25">
      <c r="A110" s="1">
        <v>12.375</v>
      </c>
      <c r="B110" s="1">
        <v>5.4159619216205304</v>
      </c>
      <c r="D110" s="1">
        <v>9.0229925614197402E-4</v>
      </c>
    </row>
    <row r="111" spans="1:4" x14ac:dyDescent="0.25">
      <c r="A111" s="1">
        <v>12.5</v>
      </c>
      <c r="B111" s="1">
        <v>5.4100007884577703</v>
      </c>
      <c r="D111" s="1">
        <v>9.0130613135705798E-4</v>
      </c>
    </row>
    <row r="112" spans="1:4" x14ac:dyDescent="0.25">
      <c r="A112" s="1">
        <v>12.625</v>
      </c>
      <c r="B112" s="1">
        <v>5.4112536510799902</v>
      </c>
      <c r="D112" s="1">
        <v>9.01514858269922E-4</v>
      </c>
    </row>
    <row r="113" spans="1:4" x14ac:dyDescent="0.25">
      <c r="A113" s="1">
        <v>12.75</v>
      </c>
      <c r="B113" s="1">
        <v>5.4005857394190597</v>
      </c>
      <c r="D113" s="1">
        <v>8.9973758418720898E-4</v>
      </c>
    </row>
    <row r="114" spans="1:4" x14ac:dyDescent="0.25">
      <c r="A114" s="1">
        <v>12.875</v>
      </c>
      <c r="B114" s="1">
        <v>5.3847011213696803</v>
      </c>
      <c r="D114" s="1">
        <v>8.9709120682018601E-4</v>
      </c>
    </row>
    <row r="115" spans="1:4" x14ac:dyDescent="0.25">
      <c r="A115" s="1">
        <v>13</v>
      </c>
      <c r="B115" s="1">
        <v>5.3772399814976</v>
      </c>
      <c r="D115" s="1">
        <v>8.9584818091749602E-4</v>
      </c>
    </row>
    <row r="116" spans="1:4" x14ac:dyDescent="0.25">
      <c r="A116" s="1">
        <v>13.125</v>
      </c>
      <c r="B116" s="1">
        <v>5.3761425621829604</v>
      </c>
      <c r="D116" s="1">
        <v>8.9566535085967597E-4</v>
      </c>
    </row>
    <row r="117" spans="1:4" x14ac:dyDescent="0.25">
      <c r="A117" s="1">
        <v>13.25</v>
      </c>
      <c r="B117" s="1">
        <v>5.3981818984399501</v>
      </c>
      <c r="D117" s="1">
        <v>8.9933710428009102E-4</v>
      </c>
    </row>
    <row r="118" spans="1:4" x14ac:dyDescent="0.25">
      <c r="A118" s="1">
        <v>13.375</v>
      </c>
      <c r="B118" s="1">
        <v>5.3923116638190898</v>
      </c>
      <c r="D118" s="1">
        <v>8.98359123192253E-4</v>
      </c>
    </row>
    <row r="119" spans="1:4" x14ac:dyDescent="0.25">
      <c r="A119" s="1">
        <v>13.5</v>
      </c>
      <c r="B119" s="1">
        <v>5.37081649074638</v>
      </c>
      <c r="D119" s="1">
        <v>8.9477802735834296E-4</v>
      </c>
    </row>
    <row r="120" spans="1:4" x14ac:dyDescent="0.25">
      <c r="A120" s="1">
        <v>13.625</v>
      </c>
      <c r="B120" s="1">
        <v>5.3774491546819698</v>
      </c>
      <c r="D120" s="1">
        <v>8.9588302917001199E-4</v>
      </c>
    </row>
    <row r="121" spans="1:4" x14ac:dyDescent="0.25">
      <c r="A121" s="1">
        <v>13.75</v>
      </c>
      <c r="B121" s="1">
        <v>5.3944096543806301</v>
      </c>
      <c r="D121" s="1">
        <v>8.9870864841980896E-4</v>
      </c>
    </row>
    <row r="122" spans="1:4" x14ac:dyDescent="0.25">
      <c r="A122" s="1">
        <v>13.875</v>
      </c>
      <c r="B122" s="1">
        <v>5.3494185715051001</v>
      </c>
      <c r="D122" s="1">
        <v>8.9121313401274097E-4</v>
      </c>
    </row>
    <row r="123" spans="1:4" x14ac:dyDescent="0.25">
      <c r="A123" s="1">
        <v>14</v>
      </c>
      <c r="B123" s="1">
        <v>5.3349894496348904</v>
      </c>
      <c r="D123" s="1">
        <v>8.8880924230916303E-4</v>
      </c>
    </row>
    <row r="124" spans="1:4" x14ac:dyDescent="0.25">
      <c r="A124" s="1">
        <v>14.125</v>
      </c>
      <c r="B124" s="1">
        <v>5.3205822668400904</v>
      </c>
      <c r="D124" s="1">
        <v>8.8640900565555003E-4</v>
      </c>
    </row>
    <row r="125" spans="1:4" x14ac:dyDescent="0.25">
      <c r="A125" s="1">
        <v>14.25</v>
      </c>
      <c r="B125" s="1">
        <v>5.30917953625893</v>
      </c>
      <c r="D125" s="1">
        <v>8.8450931074073003E-4</v>
      </c>
    </row>
    <row r="126" spans="1:4" x14ac:dyDescent="0.25">
      <c r="A126" s="1">
        <v>14.375</v>
      </c>
      <c r="B126" s="1">
        <v>5.29146278807975</v>
      </c>
      <c r="D126" s="1">
        <v>8.8155770049407501E-4</v>
      </c>
    </row>
    <row r="127" spans="1:4" x14ac:dyDescent="0.25">
      <c r="A127" s="1">
        <v>14.5</v>
      </c>
      <c r="B127" s="1">
        <v>5.3179093129711799</v>
      </c>
      <c r="D127" s="1">
        <v>8.85963691540989E-4</v>
      </c>
    </row>
    <row r="128" spans="1:4" x14ac:dyDescent="0.25">
      <c r="A128" s="1">
        <v>14.625</v>
      </c>
      <c r="B128" s="1">
        <v>5.3374483406369402</v>
      </c>
      <c r="D128" s="1">
        <v>8.8921889355010695E-4</v>
      </c>
    </row>
    <row r="129" spans="1:4" x14ac:dyDescent="0.25">
      <c r="A129" s="1">
        <v>14.75</v>
      </c>
      <c r="B129" s="1">
        <v>5.3148188985532396</v>
      </c>
      <c r="D129" s="1">
        <v>8.8544882849895601E-4</v>
      </c>
    </row>
    <row r="130" spans="1:4" x14ac:dyDescent="0.25">
      <c r="A130" s="1">
        <v>14.875</v>
      </c>
      <c r="B130" s="1">
        <v>5.3380456756173702</v>
      </c>
      <c r="D130" s="1">
        <v>8.8931840955784299E-4</v>
      </c>
    </row>
    <row r="131" spans="1:4" x14ac:dyDescent="0.25">
      <c r="A131" s="1">
        <v>15</v>
      </c>
      <c r="B131" s="1">
        <v>5.3029533805465299</v>
      </c>
      <c r="D131" s="1">
        <v>8.83472033199046E-4</v>
      </c>
    </row>
    <row r="132" spans="1:4" x14ac:dyDescent="0.25">
      <c r="A132" s="1">
        <v>15.125</v>
      </c>
      <c r="B132" s="1">
        <v>5.2675275208288603</v>
      </c>
      <c r="D132" s="1">
        <v>8.7757008497007995E-4</v>
      </c>
    </row>
    <row r="133" spans="1:4" x14ac:dyDescent="0.25">
      <c r="A133" s="1">
        <v>15.25</v>
      </c>
      <c r="B133" s="1">
        <v>5.2389305986454904</v>
      </c>
      <c r="D133" s="1">
        <v>8.7280583773433203E-4</v>
      </c>
    </row>
    <row r="134" spans="1:4" x14ac:dyDescent="0.25">
      <c r="A134" s="1">
        <v>15.375</v>
      </c>
      <c r="B134" s="1">
        <v>5.22750758573995</v>
      </c>
      <c r="D134" s="1">
        <v>8.7090276378426902E-4</v>
      </c>
    </row>
    <row r="135" spans="1:4" x14ac:dyDescent="0.25">
      <c r="A135" s="1">
        <v>15.5</v>
      </c>
      <c r="B135" s="1">
        <v>5.2240577446431304</v>
      </c>
      <c r="D135" s="1">
        <v>8.7032802025753596E-4</v>
      </c>
    </row>
    <row r="136" spans="1:4" x14ac:dyDescent="0.25">
      <c r="A136" s="1">
        <v>15.625</v>
      </c>
      <c r="B136" s="1">
        <v>5.2175065683177797</v>
      </c>
      <c r="D136" s="1">
        <v>8.6923659428173397E-4</v>
      </c>
    </row>
    <row r="137" spans="1:4" x14ac:dyDescent="0.25">
      <c r="A137" s="1">
        <v>15.75</v>
      </c>
      <c r="B137" s="1">
        <v>5.1892369123335698</v>
      </c>
      <c r="D137" s="1">
        <v>8.6452686959476405E-4</v>
      </c>
    </row>
    <row r="138" spans="1:4" x14ac:dyDescent="0.25">
      <c r="A138" s="1">
        <v>15.875</v>
      </c>
      <c r="B138" s="1">
        <v>5.1810013432081998</v>
      </c>
      <c r="D138" s="1">
        <v>8.6315482377847901E-4</v>
      </c>
    </row>
    <row r="139" spans="1:4" x14ac:dyDescent="0.25">
      <c r="A139" s="1">
        <v>16</v>
      </c>
      <c r="B139" s="1">
        <v>5.1824424253542496</v>
      </c>
      <c r="D139" s="1">
        <v>8.6339490806400796E-4</v>
      </c>
    </row>
    <row r="140" spans="1:4" x14ac:dyDescent="0.25">
      <c r="A140" s="1">
        <v>16.125</v>
      </c>
      <c r="B140" s="1">
        <v>5.1439281864524897</v>
      </c>
      <c r="D140" s="1">
        <v>8.56978435862977E-4</v>
      </c>
    </row>
    <row r="141" spans="1:4" x14ac:dyDescent="0.25">
      <c r="A141" s="1">
        <v>16.25</v>
      </c>
      <c r="B141" s="1">
        <v>5.1440623360677504</v>
      </c>
      <c r="D141" s="1">
        <v>8.5700078518887899E-4</v>
      </c>
    </row>
    <row r="142" spans="1:4" x14ac:dyDescent="0.25">
      <c r="A142" s="1">
        <v>16.375</v>
      </c>
      <c r="B142" s="1">
        <v>5.14142427108448</v>
      </c>
      <c r="D142" s="1">
        <v>8.5656128356266796E-4</v>
      </c>
    </row>
    <row r="143" spans="1:4" x14ac:dyDescent="0.25">
      <c r="A143" s="1">
        <v>16.5</v>
      </c>
      <c r="B143" s="1">
        <v>5.1341335797072496</v>
      </c>
      <c r="D143" s="1">
        <v>8.5534665437921997E-4</v>
      </c>
    </row>
    <row r="144" spans="1:4" x14ac:dyDescent="0.25">
      <c r="A144" s="1">
        <v>16.625</v>
      </c>
      <c r="B144" s="1">
        <v>5.1335590198017096</v>
      </c>
      <c r="D144" s="1">
        <v>8.5525093269895702E-4</v>
      </c>
    </row>
    <row r="145" spans="1:4" x14ac:dyDescent="0.25">
      <c r="A145" s="1">
        <v>16.75</v>
      </c>
      <c r="B145" s="1">
        <v>5.1388771135398503</v>
      </c>
      <c r="D145" s="1">
        <v>8.56136927115733E-4</v>
      </c>
    </row>
    <row r="146" spans="1:4" x14ac:dyDescent="0.25">
      <c r="A146" s="1">
        <v>16.875</v>
      </c>
      <c r="B146" s="1">
        <v>5.1408015994311604</v>
      </c>
      <c r="D146" s="1">
        <v>8.5645754646522195E-4</v>
      </c>
    </row>
    <row r="147" spans="1:4" x14ac:dyDescent="0.25">
      <c r="A147" s="1">
        <v>17</v>
      </c>
      <c r="B147" s="1">
        <v>5.1232962106844102</v>
      </c>
      <c r="D147" s="1">
        <v>8.5354114870001897E-4</v>
      </c>
    </row>
    <row r="148" spans="1:4" x14ac:dyDescent="0.25">
      <c r="A148" s="1">
        <v>17.125</v>
      </c>
      <c r="B148" s="1">
        <v>5.1168431255912203</v>
      </c>
      <c r="D148" s="1">
        <v>8.5246606472348999E-4</v>
      </c>
    </row>
    <row r="149" spans="1:4" x14ac:dyDescent="0.25">
      <c r="A149" s="1">
        <v>17.25</v>
      </c>
      <c r="B149" s="1">
        <v>5.1209283806078298</v>
      </c>
      <c r="D149" s="1">
        <v>8.5314666820925902E-4</v>
      </c>
    </row>
    <row r="150" spans="1:4" x14ac:dyDescent="0.25">
      <c r="A150" s="1">
        <v>17.375</v>
      </c>
      <c r="B150" s="1">
        <v>5.1463791479557797</v>
      </c>
      <c r="D150" s="1">
        <v>8.5738676604942997E-4</v>
      </c>
    </row>
    <row r="151" spans="1:4" x14ac:dyDescent="0.25">
      <c r="A151" s="1">
        <v>17.5</v>
      </c>
      <c r="B151" s="1">
        <v>5.1540699268284103</v>
      </c>
      <c r="D151" s="1">
        <v>8.58668049809607E-4</v>
      </c>
    </row>
    <row r="152" spans="1:4" x14ac:dyDescent="0.25">
      <c r="A152" s="1">
        <v>17.625</v>
      </c>
      <c r="B152" s="1">
        <v>5.1532914493255104</v>
      </c>
      <c r="D152" s="1">
        <v>8.58538355457624E-4</v>
      </c>
    </row>
    <row r="153" spans="1:4" x14ac:dyDescent="0.25">
      <c r="A153" s="1">
        <v>17.75</v>
      </c>
      <c r="B153" s="1">
        <v>5.0863800887266901</v>
      </c>
      <c r="D153" s="1">
        <v>8.4739092278186096E-4</v>
      </c>
    </row>
    <row r="154" spans="1:4" x14ac:dyDescent="0.25">
      <c r="A154" s="1">
        <v>17.875</v>
      </c>
      <c r="B154" s="1">
        <v>5.0720316755691996</v>
      </c>
      <c r="D154" s="1">
        <v>8.4500047714982198E-4</v>
      </c>
    </row>
    <row r="155" spans="1:4" x14ac:dyDescent="0.25">
      <c r="A155" s="1">
        <v>18</v>
      </c>
      <c r="B155" s="1">
        <v>5.06595969359328</v>
      </c>
      <c r="D155" s="1">
        <v>8.4398888495263401E-4</v>
      </c>
    </row>
    <row r="156" spans="1:4" x14ac:dyDescent="0.25">
      <c r="A156" s="1">
        <v>18.125</v>
      </c>
      <c r="B156" s="1">
        <v>5.0508772911030198</v>
      </c>
      <c r="D156" s="1">
        <v>8.4147615669775597E-4</v>
      </c>
    </row>
    <row r="157" spans="1:4" x14ac:dyDescent="0.25">
      <c r="A157" s="1">
        <v>18.25</v>
      </c>
      <c r="B157" s="1">
        <v>5.0339828507115998</v>
      </c>
      <c r="D157" s="1">
        <v>8.3866154292854597E-4</v>
      </c>
    </row>
    <row r="158" spans="1:4" x14ac:dyDescent="0.25">
      <c r="A158" s="1">
        <v>18.375</v>
      </c>
      <c r="B158" s="1">
        <v>5.0334825240233299</v>
      </c>
      <c r="D158" s="1">
        <v>8.3857818850227995E-4</v>
      </c>
    </row>
    <row r="159" spans="1:4" x14ac:dyDescent="0.25">
      <c r="A159" s="1">
        <v>18.5</v>
      </c>
      <c r="B159" s="1">
        <v>4.9802422884473696</v>
      </c>
      <c r="D159" s="1">
        <v>8.2970836525532595E-4</v>
      </c>
    </row>
    <row r="160" spans="1:4" x14ac:dyDescent="0.25">
      <c r="A160" s="1">
        <v>18.625</v>
      </c>
      <c r="B160" s="1">
        <v>4.99543625672987</v>
      </c>
      <c r="D160" s="1">
        <v>8.3223968037119203E-4</v>
      </c>
    </row>
    <row r="161" spans="1:4" x14ac:dyDescent="0.25">
      <c r="A161" s="1">
        <v>18.75</v>
      </c>
      <c r="B161" s="1">
        <v>4.9978141853993199</v>
      </c>
      <c r="D161" s="1">
        <v>8.3263584328752203E-4</v>
      </c>
    </row>
    <row r="162" spans="1:4" x14ac:dyDescent="0.25">
      <c r="A162" s="1">
        <v>18.875</v>
      </c>
      <c r="B162" s="1">
        <v>5.0004928173868599</v>
      </c>
      <c r="D162" s="1">
        <v>8.3308210337664705E-4</v>
      </c>
    </row>
    <row r="163" spans="1:4" x14ac:dyDescent="0.25">
      <c r="A163" s="1">
        <v>19</v>
      </c>
      <c r="B163" s="1">
        <v>5.0096343158533498</v>
      </c>
      <c r="D163" s="1">
        <v>8.3460507702116298E-4</v>
      </c>
    </row>
    <row r="164" spans="1:4" x14ac:dyDescent="0.25">
      <c r="A164" s="1">
        <v>19.125</v>
      </c>
      <c r="B164" s="1">
        <v>5.0311689915798796</v>
      </c>
      <c r="D164" s="1">
        <v>8.3819275399720395E-4</v>
      </c>
    </row>
    <row r="165" spans="1:4" x14ac:dyDescent="0.25">
      <c r="A165" s="1">
        <v>19.25</v>
      </c>
      <c r="B165" s="1">
        <v>5.0129586391867598</v>
      </c>
      <c r="D165" s="1">
        <v>8.3515890928851104E-4</v>
      </c>
    </row>
    <row r="166" spans="1:4" x14ac:dyDescent="0.25">
      <c r="A166" s="1">
        <v>19.375</v>
      </c>
      <c r="B166" s="1">
        <v>5.0139939458482896</v>
      </c>
      <c r="D166" s="1">
        <v>8.3533139137831802E-4</v>
      </c>
    </row>
    <row r="167" spans="1:4" x14ac:dyDescent="0.25">
      <c r="A167" s="1">
        <v>19.5</v>
      </c>
      <c r="B167" s="1">
        <v>5.0101344112713697</v>
      </c>
      <c r="D167" s="1">
        <v>8.3468839291780299E-4</v>
      </c>
    </row>
    <row r="168" spans="1:4" x14ac:dyDescent="0.25">
      <c r="A168" s="1">
        <v>19.625</v>
      </c>
      <c r="B168" s="1">
        <v>5.0506842866687203</v>
      </c>
      <c r="D168" s="1">
        <v>8.4144400215900399E-4</v>
      </c>
    </row>
    <row r="169" spans="1:4" x14ac:dyDescent="0.25">
      <c r="A169" s="1">
        <v>19.75</v>
      </c>
      <c r="B169" s="1">
        <v>5.0544683485822599</v>
      </c>
      <c r="D169" s="1">
        <v>8.4207442687379895E-4</v>
      </c>
    </row>
    <row r="170" spans="1:4" x14ac:dyDescent="0.25">
      <c r="A170" s="1">
        <v>19.875</v>
      </c>
      <c r="B170" s="1">
        <v>5.0531844483963502</v>
      </c>
      <c r="D170" s="1">
        <v>8.4186052910283104E-4</v>
      </c>
    </row>
    <row r="171" spans="1:4" x14ac:dyDescent="0.25">
      <c r="A171" s="1">
        <v>20</v>
      </c>
      <c r="B171" s="1">
        <v>5.0519716580018201</v>
      </c>
      <c r="D171" s="1">
        <v>8.4165847822310002E-4</v>
      </c>
    </row>
    <row r="172" spans="1:4" x14ac:dyDescent="0.25">
      <c r="A172" s="1">
        <v>20.125</v>
      </c>
      <c r="B172" s="1">
        <v>5.0632697913602902</v>
      </c>
      <c r="D172" s="1">
        <v>8.4354074724061795E-4</v>
      </c>
    </row>
    <row r="173" spans="1:4" x14ac:dyDescent="0.25">
      <c r="A173" s="1">
        <v>20.25</v>
      </c>
      <c r="B173" s="1">
        <v>5.0632293702567299</v>
      </c>
      <c r="D173" s="1">
        <v>8.4353401308476597E-4</v>
      </c>
    </row>
    <row r="174" spans="1:4" x14ac:dyDescent="0.25">
      <c r="A174" s="1">
        <v>20.375</v>
      </c>
      <c r="B174" s="1">
        <v>5.0842015849598203</v>
      </c>
      <c r="D174" s="1">
        <v>8.4702798405429896E-4</v>
      </c>
    </row>
    <row r="175" spans="1:4" x14ac:dyDescent="0.25">
      <c r="A175" s="1">
        <v>20.5</v>
      </c>
      <c r="B175" s="1">
        <v>5.1054357210196804</v>
      </c>
      <c r="D175" s="1">
        <v>8.5056559112187396E-4</v>
      </c>
    </row>
    <row r="176" spans="1:4" x14ac:dyDescent="0.25">
      <c r="A176" s="1">
        <v>20.625</v>
      </c>
      <c r="B176" s="1">
        <v>5.0817868980865102</v>
      </c>
      <c r="D176" s="1">
        <v>8.4662569722120595E-4</v>
      </c>
    </row>
    <row r="177" spans="1:4" x14ac:dyDescent="0.25">
      <c r="A177" s="1">
        <v>20.75</v>
      </c>
      <c r="B177" s="1">
        <v>5.0214176853766297</v>
      </c>
      <c r="D177" s="1">
        <v>8.3656818638374101E-4</v>
      </c>
    </row>
    <row r="178" spans="1:4" x14ac:dyDescent="0.25">
      <c r="A178" s="1">
        <v>20.875</v>
      </c>
      <c r="B178" s="1">
        <v>4.9928930916717604</v>
      </c>
      <c r="D178" s="1">
        <v>8.3181598907250995E-4</v>
      </c>
    </row>
    <row r="179" spans="1:4" x14ac:dyDescent="0.25">
      <c r="A179" s="1">
        <v>21</v>
      </c>
      <c r="B179" s="1">
        <v>4.9566471878563103</v>
      </c>
      <c r="D179" s="1">
        <v>8.2577742149685497E-4</v>
      </c>
    </row>
    <row r="180" spans="1:4" x14ac:dyDescent="0.25">
      <c r="A180" s="1">
        <v>21.125</v>
      </c>
      <c r="B180" s="1">
        <v>4.9310417298165596</v>
      </c>
      <c r="D180" s="1">
        <v>8.2151155218743404E-4</v>
      </c>
    </row>
    <row r="181" spans="1:4" x14ac:dyDescent="0.25">
      <c r="A181" s="1">
        <v>21.25</v>
      </c>
      <c r="B181" s="1">
        <v>4.9247252694672303</v>
      </c>
      <c r="D181" s="1">
        <v>8.2045922989323395E-4</v>
      </c>
    </row>
    <row r="182" spans="1:4" x14ac:dyDescent="0.25">
      <c r="A182" s="1">
        <v>21.375</v>
      </c>
      <c r="B182" s="1">
        <v>4.9050098137495404</v>
      </c>
      <c r="D182" s="1">
        <v>8.17174634970668E-4</v>
      </c>
    </row>
    <row r="183" spans="1:4" x14ac:dyDescent="0.25">
      <c r="A183" s="1">
        <v>21.5</v>
      </c>
      <c r="B183" s="1">
        <v>4.9159198298774101</v>
      </c>
      <c r="D183" s="1">
        <v>8.1899224365757095E-4</v>
      </c>
    </row>
    <row r="184" spans="1:4" x14ac:dyDescent="0.25">
      <c r="A184" s="1">
        <v>21.625</v>
      </c>
      <c r="B184" s="1">
        <v>4.9738176380465902</v>
      </c>
      <c r="D184" s="1">
        <v>8.2863801849855905E-4</v>
      </c>
    </row>
    <row r="185" spans="1:4" x14ac:dyDescent="0.25">
      <c r="A185" s="1">
        <v>21.75</v>
      </c>
      <c r="B185" s="1">
        <v>4.9912186423949496</v>
      </c>
      <c r="D185" s="1">
        <v>8.3153702582299601E-4</v>
      </c>
    </row>
    <row r="186" spans="1:4" x14ac:dyDescent="0.25">
      <c r="A186" s="1">
        <v>21.875</v>
      </c>
      <c r="B186" s="1">
        <v>4.9855639868484296</v>
      </c>
      <c r="D186" s="1">
        <v>8.3059496020894397E-4</v>
      </c>
    </row>
    <row r="187" spans="1:4" x14ac:dyDescent="0.25">
      <c r="A187" s="1">
        <v>22</v>
      </c>
      <c r="B187" s="1">
        <v>4.96409778865244</v>
      </c>
      <c r="D187" s="1">
        <v>8.2701869158949303E-4</v>
      </c>
    </row>
    <row r="188" spans="1:4" x14ac:dyDescent="0.25">
      <c r="A188" s="1">
        <v>22.125</v>
      </c>
      <c r="B188" s="1">
        <v>4.9520071107666199</v>
      </c>
      <c r="D188" s="1">
        <v>8.2500438465371204E-4</v>
      </c>
    </row>
    <row r="189" spans="1:4" x14ac:dyDescent="0.25">
      <c r="A189" s="1">
        <v>22.25</v>
      </c>
      <c r="B189" s="1">
        <v>4.9393147840462701</v>
      </c>
      <c r="D189" s="1">
        <v>8.2288984302210399E-4</v>
      </c>
    </row>
    <row r="190" spans="1:4" x14ac:dyDescent="0.25">
      <c r="A190" s="1">
        <v>22.375</v>
      </c>
      <c r="B190" s="1">
        <v>4.9450372057171599</v>
      </c>
      <c r="D190" s="1">
        <v>8.2384319847247304E-4</v>
      </c>
    </row>
    <row r="191" spans="1:4" x14ac:dyDescent="0.25">
      <c r="A191" s="1">
        <v>22.5</v>
      </c>
      <c r="B191" s="1">
        <v>4.9352670404412597</v>
      </c>
      <c r="D191" s="1">
        <v>8.2221548893750902E-4</v>
      </c>
    </row>
    <row r="192" spans="1:4" x14ac:dyDescent="0.25">
      <c r="A192" s="1">
        <v>22.625</v>
      </c>
      <c r="B192" s="1">
        <v>4.9048672906317403</v>
      </c>
      <c r="D192" s="1">
        <v>8.1715089061924599E-4</v>
      </c>
    </row>
    <row r="193" spans="1:4" x14ac:dyDescent="0.25">
      <c r="A193" s="1">
        <v>22.75</v>
      </c>
      <c r="B193" s="1">
        <v>4.9041368566539498</v>
      </c>
      <c r="D193" s="1">
        <v>8.1702920031854196E-4</v>
      </c>
    </row>
    <row r="194" spans="1:4" x14ac:dyDescent="0.25">
      <c r="A194" s="1">
        <v>22.875</v>
      </c>
      <c r="B194" s="1">
        <v>4.9101615326605401</v>
      </c>
      <c r="D194" s="1">
        <v>8.1803291134124303E-4</v>
      </c>
    </row>
    <row r="195" spans="1:4" x14ac:dyDescent="0.25">
      <c r="A195" s="1">
        <v>23</v>
      </c>
      <c r="B195" s="1">
        <v>4.89224614451678</v>
      </c>
      <c r="D195" s="1">
        <v>8.1504820767649099E-4</v>
      </c>
    </row>
    <row r="196" spans="1:4" x14ac:dyDescent="0.25">
      <c r="A196" s="1">
        <v>23.125</v>
      </c>
      <c r="B196" s="1">
        <v>4.8732174333541796</v>
      </c>
      <c r="D196" s="1">
        <v>8.1187802439680395E-4</v>
      </c>
    </row>
    <row r="197" spans="1:4" x14ac:dyDescent="0.25">
      <c r="A197" s="1">
        <v>23.25</v>
      </c>
      <c r="B197" s="1">
        <v>4.8571777578633704</v>
      </c>
      <c r="D197" s="1">
        <v>8.0920581446003502E-4</v>
      </c>
    </row>
    <row r="198" spans="1:4" x14ac:dyDescent="0.25">
      <c r="A198" s="1">
        <v>23.375</v>
      </c>
      <c r="B198" s="1">
        <v>4.839904221327</v>
      </c>
      <c r="D198" s="1">
        <v>8.0632804327307396E-4</v>
      </c>
    </row>
    <row r="199" spans="1:4" x14ac:dyDescent="0.25">
      <c r="A199" s="1">
        <v>23.5</v>
      </c>
      <c r="B199" s="1">
        <v>4.7853033600806096</v>
      </c>
      <c r="D199" s="1">
        <v>7.9723153978942596E-4</v>
      </c>
    </row>
    <row r="200" spans="1:4" x14ac:dyDescent="0.25">
      <c r="A200" s="1">
        <v>23.625</v>
      </c>
      <c r="B200" s="1">
        <v>4.7893109294788996</v>
      </c>
      <c r="D200" s="1">
        <v>7.9789920085118402E-4</v>
      </c>
    </row>
    <row r="201" spans="1:4" x14ac:dyDescent="0.25">
      <c r="A201" s="1">
        <v>23.75</v>
      </c>
      <c r="B201" s="1">
        <v>4.7931157967681797</v>
      </c>
      <c r="D201" s="1">
        <v>7.9853309174157704E-4</v>
      </c>
    </row>
    <row r="202" spans="1:4" x14ac:dyDescent="0.25">
      <c r="A202" s="1">
        <v>23.875</v>
      </c>
      <c r="B202" s="1">
        <v>4.78338635634731</v>
      </c>
      <c r="D202" s="1">
        <v>7.9691216696746003E-4</v>
      </c>
    </row>
    <row r="203" spans="1:4" x14ac:dyDescent="0.25">
      <c r="A203" s="1">
        <v>24</v>
      </c>
      <c r="B203" s="1">
        <v>4.8310674407617</v>
      </c>
      <c r="D203" s="1">
        <v>8.0485583563089796E-4</v>
      </c>
    </row>
    <row r="204" spans="1:4" x14ac:dyDescent="0.25">
      <c r="A204" s="1">
        <v>24.125</v>
      </c>
      <c r="B204" s="1">
        <v>4.8395472560700803</v>
      </c>
      <c r="D204" s="1">
        <v>8.0626857286127303E-4</v>
      </c>
    </row>
    <row r="205" spans="1:4" x14ac:dyDescent="0.25">
      <c r="A205" s="1">
        <v>24.25</v>
      </c>
      <c r="B205" s="1">
        <v>4.8414975357300198</v>
      </c>
      <c r="D205" s="1">
        <v>8.0659348945261796E-4</v>
      </c>
    </row>
    <row r="206" spans="1:4" x14ac:dyDescent="0.25">
      <c r="A206" s="1">
        <v>24.375</v>
      </c>
      <c r="B206" s="1">
        <v>4.8522814590853303</v>
      </c>
      <c r="D206" s="1">
        <v>8.0839009108361296E-4</v>
      </c>
    </row>
    <row r="207" spans="1:4" x14ac:dyDescent="0.25">
      <c r="A207" s="1">
        <v>24.5</v>
      </c>
      <c r="B207" s="1">
        <v>4.8966271580646401</v>
      </c>
      <c r="D207" s="1">
        <v>8.1577808453356501E-4</v>
      </c>
    </row>
    <row r="208" spans="1:4" x14ac:dyDescent="0.25">
      <c r="A208" s="1">
        <v>24.625</v>
      </c>
      <c r="B208" s="1">
        <v>4.8930059812206501</v>
      </c>
      <c r="D208" s="1">
        <v>8.1517479647135805E-4</v>
      </c>
    </row>
    <row r="209" spans="1:4" x14ac:dyDescent="0.25">
      <c r="A209" s="1">
        <v>24.75</v>
      </c>
      <c r="B209" s="1">
        <v>4.8866801474993</v>
      </c>
      <c r="D209" s="1">
        <v>8.14120912573381E-4</v>
      </c>
    </row>
    <row r="210" spans="1:4" x14ac:dyDescent="0.25">
      <c r="A210" s="1">
        <v>24.875</v>
      </c>
      <c r="B210" s="1">
        <v>4.8970995829725403</v>
      </c>
      <c r="D210" s="1">
        <v>8.15856790523221E-4</v>
      </c>
    </row>
    <row r="211" spans="1:4" x14ac:dyDescent="0.25">
      <c r="A211" s="1">
        <v>25</v>
      </c>
      <c r="B211" s="1">
        <v>4.9217929055241703</v>
      </c>
      <c r="D211" s="1">
        <v>8.1997069806032498E-4</v>
      </c>
    </row>
    <row r="212" spans="1:4" x14ac:dyDescent="0.25">
      <c r="A212" s="1">
        <v>25.125</v>
      </c>
      <c r="B212" s="1">
        <v>4.9784032522956396</v>
      </c>
      <c r="D212" s="1">
        <v>8.2940198183244901E-4</v>
      </c>
    </row>
    <row r="213" spans="1:4" x14ac:dyDescent="0.25">
      <c r="A213" s="1">
        <v>25.25</v>
      </c>
      <c r="B213" s="1">
        <v>5.0000650056405398</v>
      </c>
      <c r="D213" s="1">
        <v>8.3301082993970704E-4</v>
      </c>
    </row>
    <row r="214" spans="1:4" x14ac:dyDescent="0.25">
      <c r="A214" s="1">
        <v>25.375</v>
      </c>
      <c r="B214" s="1">
        <v>4.9750412279675702</v>
      </c>
      <c r="D214" s="1">
        <v>8.2884186857939295E-4</v>
      </c>
    </row>
    <row r="215" spans="1:4" x14ac:dyDescent="0.25">
      <c r="A215" s="1">
        <v>25.5</v>
      </c>
      <c r="B215" s="1">
        <v>4.9881541616469001</v>
      </c>
      <c r="D215" s="1">
        <v>8.31026483330374E-4</v>
      </c>
    </row>
    <row r="216" spans="1:4" x14ac:dyDescent="0.25">
      <c r="A216" s="1">
        <v>25.625</v>
      </c>
      <c r="B216" s="1">
        <v>5.0088012587770301</v>
      </c>
      <c r="D216" s="1">
        <v>8.3446628971225003E-4</v>
      </c>
    </row>
    <row r="217" spans="1:4" x14ac:dyDescent="0.25">
      <c r="A217" s="1">
        <v>25.75</v>
      </c>
      <c r="B217" s="1">
        <v>4.9921111718271698</v>
      </c>
      <c r="D217" s="1">
        <v>8.31685721226399E-4</v>
      </c>
    </row>
    <row r="218" spans="1:4" x14ac:dyDescent="0.25">
      <c r="A218" s="1">
        <v>25.875</v>
      </c>
      <c r="B218" s="1">
        <v>4.9813065846075002</v>
      </c>
      <c r="D218" s="1">
        <v>8.2988567699560296E-4</v>
      </c>
    </row>
    <row r="219" spans="1:4" x14ac:dyDescent="0.25">
      <c r="A219" s="1">
        <v>26</v>
      </c>
      <c r="B219" s="1">
        <v>4.9652576804517903</v>
      </c>
      <c r="D219" s="1">
        <v>8.2721192956326404E-4</v>
      </c>
    </row>
    <row r="220" spans="1:4" x14ac:dyDescent="0.25">
      <c r="A220" s="1">
        <v>26.125</v>
      </c>
      <c r="B220" s="1">
        <v>4.9463996841060096</v>
      </c>
      <c r="D220" s="1">
        <v>8.2407018737205905E-4</v>
      </c>
    </row>
    <row r="221" spans="1:4" x14ac:dyDescent="0.25">
      <c r="A221" s="1">
        <v>26.25</v>
      </c>
      <c r="B221" s="1">
        <v>4.9531571109799604</v>
      </c>
      <c r="D221" s="1">
        <v>8.2519597468925696E-4</v>
      </c>
    </row>
    <row r="222" spans="1:4" x14ac:dyDescent="0.25">
      <c r="A222" s="1">
        <v>26.375</v>
      </c>
      <c r="B222" s="1">
        <v>4.9536971936477396</v>
      </c>
      <c r="D222" s="1">
        <v>8.2528595246171002E-4</v>
      </c>
    </row>
    <row r="223" spans="1:4" x14ac:dyDescent="0.25">
      <c r="A223" s="1">
        <v>26.5</v>
      </c>
      <c r="B223" s="1">
        <v>4.9341721836246997</v>
      </c>
      <c r="D223" s="1">
        <v>8.2203308579186895E-4</v>
      </c>
    </row>
    <row r="224" spans="1:4" x14ac:dyDescent="0.25">
      <c r="A224" s="1">
        <v>26.625</v>
      </c>
      <c r="B224" s="1">
        <v>4.9468202522054199</v>
      </c>
      <c r="D224" s="1">
        <v>8.24140254017418E-4</v>
      </c>
    </row>
    <row r="225" spans="1:4" x14ac:dyDescent="0.25">
      <c r="A225" s="1">
        <v>26.75</v>
      </c>
      <c r="B225" s="1">
        <v>4.9629182765888</v>
      </c>
      <c r="D225" s="1">
        <v>8.2682218487969104E-4</v>
      </c>
    </row>
    <row r="226" spans="1:4" x14ac:dyDescent="0.25">
      <c r="A226" s="1">
        <v>26.875</v>
      </c>
      <c r="B226" s="1">
        <v>4.9328679277612002</v>
      </c>
      <c r="D226" s="1">
        <v>8.2181579676501295E-4</v>
      </c>
    </row>
    <row r="227" spans="1:4" x14ac:dyDescent="0.25">
      <c r="A227" s="1">
        <v>27</v>
      </c>
      <c r="B227" s="1">
        <v>4.9134467297733</v>
      </c>
      <c r="D227" s="1">
        <v>8.1858022518022805E-4</v>
      </c>
    </row>
    <row r="228" spans="1:4" x14ac:dyDescent="0.25">
      <c r="A228" s="1">
        <v>27.125</v>
      </c>
      <c r="B228" s="1">
        <v>4.9053292524306196</v>
      </c>
      <c r="D228" s="1">
        <v>8.1722785345493705E-4</v>
      </c>
    </row>
    <row r="229" spans="1:4" x14ac:dyDescent="0.25">
      <c r="A229" s="1">
        <v>27.25</v>
      </c>
      <c r="B229" s="1">
        <v>4.9170565133534199</v>
      </c>
      <c r="D229" s="1">
        <v>8.1918161512467796E-4</v>
      </c>
    </row>
    <row r="230" spans="1:4" x14ac:dyDescent="0.25">
      <c r="A230" s="1">
        <v>27.375</v>
      </c>
      <c r="B230" s="1">
        <v>4.9128707692201203</v>
      </c>
      <c r="D230" s="1">
        <v>8.1848427015206995E-4</v>
      </c>
    </row>
    <row r="231" spans="1:4" x14ac:dyDescent="0.25">
      <c r="A231" s="1">
        <v>27.5</v>
      </c>
      <c r="B231" s="1">
        <v>4.9146192505183901</v>
      </c>
      <c r="D231" s="1">
        <v>8.1877556713636195E-4</v>
      </c>
    </row>
    <row r="232" spans="1:4" x14ac:dyDescent="0.25">
      <c r="A232" s="1">
        <v>27.625</v>
      </c>
      <c r="B232" s="1">
        <v>4.9077694279691997</v>
      </c>
      <c r="D232" s="1">
        <v>8.1763438669966602E-4</v>
      </c>
    </row>
    <row r="233" spans="1:4" x14ac:dyDescent="0.25">
      <c r="A233" s="1">
        <v>27.75</v>
      </c>
      <c r="B233" s="1">
        <v>4.9093191943549996</v>
      </c>
      <c r="D233" s="1">
        <v>8.1789257777954E-4</v>
      </c>
    </row>
    <row r="234" spans="1:4" x14ac:dyDescent="0.25">
      <c r="A234" s="1">
        <v>27.875</v>
      </c>
      <c r="B234" s="1">
        <v>4.92998464610295</v>
      </c>
      <c r="D234" s="1">
        <v>8.2133544204074805E-4</v>
      </c>
    </row>
    <row r="235" spans="1:4" x14ac:dyDescent="0.25">
      <c r="A235" s="1">
        <v>28</v>
      </c>
      <c r="B235" s="1">
        <v>4.9385937086025997</v>
      </c>
      <c r="D235" s="1">
        <v>8.2276971185319303E-4</v>
      </c>
    </row>
    <row r="236" spans="1:4" x14ac:dyDescent="0.25">
      <c r="A236" s="1">
        <v>28.125</v>
      </c>
      <c r="B236" s="1">
        <v>4.9470355397147401</v>
      </c>
      <c r="D236" s="1">
        <v>8.2417612091647402E-4</v>
      </c>
    </row>
    <row r="237" spans="1:4" x14ac:dyDescent="0.25">
      <c r="A237" s="1">
        <v>28.25</v>
      </c>
      <c r="B237" s="1">
        <v>5.01545035689995</v>
      </c>
      <c r="D237" s="1">
        <v>8.35574029459527E-4</v>
      </c>
    </row>
    <row r="238" spans="1:4" x14ac:dyDescent="0.25">
      <c r="A238" s="1">
        <v>28.375</v>
      </c>
      <c r="B238" s="1">
        <v>5.0210948296730296</v>
      </c>
      <c r="D238" s="1">
        <v>8.3651439862352298E-4</v>
      </c>
    </row>
    <row r="239" spans="1:4" x14ac:dyDescent="0.25">
      <c r="A239" s="1">
        <v>28.5</v>
      </c>
      <c r="B239" s="1">
        <v>5.0203378937512202</v>
      </c>
      <c r="D239" s="1">
        <v>8.36388293098947E-4</v>
      </c>
    </row>
    <row r="240" spans="1:4" x14ac:dyDescent="0.25">
      <c r="A240" s="1">
        <v>28.625</v>
      </c>
      <c r="B240" s="1">
        <v>5.0178800411255402</v>
      </c>
      <c r="D240" s="1">
        <v>8.3597881485151105E-4</v>
      </c>
    </row>
    <row r="241" spans="1:4" x14ac:dyDescent="0.25">
      <c r="A241" s="1">
        <v>28.75</v>
      </c>
      <c r="B241" s="1">
        <v>5.0038502263075202</v>
      </c>
      <c r="D241" s="1">
        <v>8.3364144770282998E-4</v>
      </c>
    </row>
    <row r="242" spans="1:4" x14ac:dyDescent="0.25">
      <c r="A242" s="1">
        <v>28.875</v>
      </c>
      <c r="B242" s="1">
        <v>5.0047258860290196</v>
      </c>
      <c r="D242" s="1">
        <v>8.3378733261243196E-4</v>
      </c>
    </row>
    <row r="243" spans="1:4" x14ac:dyDescent="0.25">
      <c r="A243" s="1">
        <v>29</v>
      </c>
      <c r="B243" s="1">
        <v>4.9955590913796604</v>
      </c>
      <c r="D243" s="1">
        <v>8.3226014462385004E-4</v>
      </c>
    </row>
    <row r="244" spans="1:4" x14ac:dyDescent="0.25">
      <c r="A244" s="1">
        <v>29.125</v>
      </c>
      <c r="B244" s="1">
        <v>4.9817232485935197</v>
      </c>
      <c r="D244" s="1">
        <v>8.29955093215681E-4</v>
      </c>
    </row>
    <row r="245" spans="1:4" x14ac:dyDescent="0.25">
      <c r="A245" s="1">
        <v>29.25</v>
      </c>
      <c r="B245" s="1">
        <v>4.9703606449877702</v>
      </c>
      <c r="D245" s="1">
        <v>8.2806208345496404E-4</v>
      </c>
    </row>
    <row r="246" spans="1:4" x14ac:dyDescent="0.25">
      <c r="A246" s="1">
        <v>29.375</v>
      </c>
      <c r="B246" s="1">
        <v>4.9496331437269001</v>
      </c>
      <c r="D246" s="1">
        <v>8.2460888174489802E-4</v>
      </c>
    </row>
    <row r="247" spans="1:4" x14ac:dyDescent="0.25">
      <c r="A247" s="1">
        <v>29.5</v>
      </c>
      <c r="B247" s="1">
        <v>4.9256984809222999</v>
      </c>
      <c r="D247" s="1">
        <v>8.2062136692165495E-4</v>
      </c>
    </row>
    <row r="248" spans="1:4" x14ac:dyDescent="0.25">
      <c r="A248" s="1">
        <v>29.625</v>
      </c>
      <c r="B248" s="1">
        <v>4.8770440200744902</v>
      </c>
      <c r="D248" s="1">
        <v>8.1251553374440803E-4</v>
      </c>
    </row>
    <row r="249" spans="1:4" x14ac:dyDescent="0.25">
      <c r="A249" s="1">
        <v>29.75</v>
      </c>
      <c r="B249" s="1">
        <v>4.8795355130422102</v>
      </c>
      <c r="D249" s="1">
        <v>8.1293061647283199E-4</v>
      </c>
    </row>
    <row r="250" spans="1:4" x14ac:dyDescent="0.25">
      <c r="A250" s="1">
        <v>29.875</v>
      </c>
      <c r="B250" s="1">
        <v>4.8673708919638896</v>
      </c>
      <c r="D250" s="1">
        <v>8.10903990601182E-4</v>
      </c>
    </row>
    <row r="251" spans="1:4" x14ac:dyDescent="0.25">
      <c r="A251" s="1">
        <v>30</v>
      </c>
      <c r="B251" s="1">
        <v>4.8138490821506599</v>
      </c>
      <c r="D251" s="1">
        <v>8.0198725708629896E-4</v>
      </c>
    </row>
  </sheetData>
  <mergeCells count="1">
    <mergeCell ref="A1:A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75" zoomScaleNormal="75" workbookViewId="0">
      <selection activeCell="F4" sqref="F4"/>
    </sheetView>
  </sheetViews>
  <sheetFormatPr defaultRowHeight="15" x14ac:dyDescent="0.25"/>
  <cols>
    <col min="1" max="1" width="19.85546875" style="2" customWidth="1"/>
    <col min="2" max="2" width="21.7109375" style="2" customWidth="1"/>
    <col min="3" max="3" width="22.42578125" style="2" customWidth="1"/>
    <col min="4" max="4" width="26.28515625" style="2" customWidth="1"/>
    <col min="5" max="6" width="22.5703125" customWidth="1"/>
  </cols>
  <sheetData>
    <row r="1" spans="1:6" ht="24" customHeight="1" x14ac:dyDescent="0.25">
      <c r="A1" s="38" t="s">
        <v>36</v>
      </c>
      <c r="B1" s="38"/>
      <c r="C1" s="38"/>
      <c r="D1" s="38"/>
      <c r="E1" s="38"/>
      <c r="F1" s="38"/>
    </row>
    <row r="2" spans="1:6" ht="30" x14ac:dyDescent="0.25">
      <c r="A2" s="27" t="s">
        <v>10</v>
      </c>
      <c r="B2" s="25" t="s">
        <v>13</v>
      </c>
      <c r="C2" s="25" t="s">
        <v>12</v>
      </c>
      <c r="D2" s="25" t="s">
        <v>29</v>
      </c>
      <c r="E2" s="25" t="s">
        <v>30</v>
      </c>
      <c r="F2" s="25" t="s">
        <v>28</v>
      </c>
    </row>
    <row r="3" spans="1:6" s="3" customFormat="1" x14ac:dyDescent="0.25">
      <c r="A3" s="28"/>
      <c r="B3" s="26"/>
      <c r="C3" s="26"/>
      <c r="D3" s="26"/>
      <c r="E3" s="26"/>
      <c r="F3" s="26"/>
    </row>
    <row r="4" spans="1:6" x14ac:dyDescent="0.25">
      <c r="A4" s="1">
        <f>COUNT('ID-04'!B11)</f>
        <v>1</v>
      </c>
      <c r="B4" s="1">
        <f>COUNT('ID-51'!B11)</f>
        <v>1</v>
      </c>
      <c r="C4" s="1">
        <f>COUNT('ID-41'!B11,'ID-52'!B11,'ID-64'!B11,'ID-74'!B11,'ID-77'!B11)</f>
        <v>5</v>
      </c>
      <c r="D4" s="1">
        <f>COUNT('ID-52'!C11)</f>
        <v>1</v>
      </c>
      <c r="E4" s="1">
        <f>COUNT('ID-22'!B11)</f>
        <v>1</v>
      </c>
      <c r="F4" s="1">
        <f>COUNT('ID-23'!B11,'ID-25'!B11,'ID-66'!B11)</f>
        <v>3</v>
      </c>
    </row>
  </sheetData>
  <mergeCells count="1">
    <mergeCell ref="A1:F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5"/>
  <sheetViews>
    <sheetView topLeftCell="A226" workbookViewId="0">
      <selection activeCell="D245" sqref="D245"/>
    </sheetView>
  </sheetViews>
  <sheetFormatPr defaultRowHeight="15" x14ac:dyDescent="0.25"/>
  <cols>
    <col min="2" max="3" width="22.42578125" style="2" customWidth="1"/>
    <col min="4" max="5" width="22.5703125" customWidth="1"/>
    <col min="8" max="9" width="22.42578125" style="2" customWidth="1"/>
    <col min="10" max="11" width="22.5703125" customWidth="1"/>
    <col min="14" max="15" width="22.42578125" style="2" customWidth="1"/>
    <col min="16" max="17" width="22.5703125" customWidth="1"/>
  </cols>
  <sheetData>
    <row r="1" spans="1:17" ht="32.25" customHeight="1" x14ac:dyDescent="0.25">
      <c r="A1" s="39" t="s">
        <v>37</v>
      </c>
      <c r="B1" s="39"/>
      <c r="C1" s="39"/>
      <c r="D1" s="39"/>
      <c r="E1" s="39"/>
      <c r="G1" s="39" t="s">
        <v>41</v>
      </c>
      <c r="H1" s="39"/>
      <c r="I1" s="39"/>
      <c r="J1" s="39"/>
      <c r="K1" s="39"/>
      <c r="M1" s="39" t="s">
        <v>42</v>
      </c>
      <c r="N1" s="39"/>
      <c r="O1" s="39"/>
      <c r="P1" s="39"/>
      <c r="Q1" s="39"/>
    </row>
    <row r="2" spans="1:17" ht="30" customHeight="1" x14ac:dyDescent="0.25">
      <c r="A2" s="27" t="s">
        <v>31</v>
      </c>
      <c r="B2" s="38" t="s">
        <v>12</v>
      </c>
      <c r="C2" s="38"/>
      <c r="D2" s="38" t="s">
        <v>28</v>
      </c>
      <c r="E2" s="38"/>
      <c r="G2" s="27" t="s">
        <v>31</v>
      </c>
      <c r="H2" s="38" t="s">
        <v>12</v>
      </c>
      <c r="I2" s="38"/>
      <c r="J2" s="38" t="s">
        <v>28</v>
      </c>
      <c r="K2" s="38"/>
      <c r="M2" s="27" t="s">
        <v>31</v>
      </c>
      <c r="N2" s="38" t="s">
        <v>12</v>
      </c>
      <c r="O2" s="38"/>
      <c r="P2" s="38" t="s">
        <v>28</v>
      </c>
      <c r="Q2" s="38"/>
    </row>
    <row r="3" spans="1:17" x14ac:dyDescent="0.25">
      <c r="A3" s="31" t="s">
        <v>39</v>
      </c>
      <c r="B3" s="31" t="s">
        <v>38</v>
      </c>
      <c r="C3" s="31" t="s">
        <v>40</v>
      </c>
      <c r="D3" s="31" t="s">
        <v>38</v>
      </c>
      <c r="E3" s="31" t="s">
        <v>40</v>
      </c>
      <c r="G3" s="31" t="s">
        <v>39</v>
      </c>
      <c r="H3" s="31" t="s">
        <v>38</v>
      </c>
      <c r="I3" s="31" t="s">
        <v>40</v>
      </c>
      <c r="J3" s="31" t="s">
        <v>38</v>
      </c>
      <c r="K3" s="31" t="s">
        <v>40</v>
      </c>
      <c r="M3" s="31" t="s">
        <v>39</v>
      </c>
      <c r="N3" s="31" t="s">
        <v>38</v>
      </c>
      <c r="O3" s="31" t="s">
        <v>40</v>
      </c>
      <c r="P3" s="31" t="s">
        <v>38</v>
      </c>
      <c r="Q3" s="31" t="s">
        <v>40</v>
      </c>
    </row>
    <row r="4" spans="1:17" x14ac:dyDescent="0.25">
      <c r="A4" s="1">
        <v>0</v>
      </c>
      <c r="B4" s="1">
        <f>AVERAGE('ID-41'!B11,'ID-52'!B11,'ID-64'!B11,'ID-74'!B11,'ID-77'!B11)</f>
        <v>5.2393320853439622</v>
      </c>
      <c r="C4" s="1">
        <f>B4*(0.1666*0.001)</f>
        <v>8.7287272541830422E-4</v>
      </c>
      <c r="D4" s="1">
        <f>AVERAGE('ID-23'!B11,'ID-25'!B11,'ID-66'!B11)</f>
        <v>7.0022914407650561</v>
      </c>
      <c r="E4" s="1">
        <f>D4*(0.1666*0.001)</f>
        <v>1.1665817540314585E-3</v>
      </c>
      <c r="G4" s="1">
        <v>0</v>
      </c>
      <c r="H4" s="1">
        <f>ABS(B4-MAX('ID-41'!B11,'ID-52'!B11,'ID-64'!B11,'ID-74'!B11,'ID-77'!B11))</f>
        <v>2.9161404932040682</v>
      </c>
      <c r="I4" s="1">
        <f>H4*(0.1666*0.001)</f>
        <v>4.8582900616779779E-4</v>
      </c>
      <c r="J4" s="1">
        <f>ABS(D4-MAX('ID-23'!B11,'ID-25'!B11,'ID-66'!B11))</f>
        <v>2.0444526103251945</v>
      </c>
      <c r="K4" s="1">
        <f>J4*(0.1666*0.001)</f>
        <v>3.4060580488017744E-4</v>
      </c>
      <c r="M4" s="1">
        <v>0</v>
      </c>
      <c r="N4" s="1">
        <f>ABS(B4-MIN('ID-41'!B11,'ID-52'!B11,'ID-64'!B11,'ID-74'!B11,'ID-77'!B11))</f>
        <v>1.9051536074618123</v>
      </c>
      <c r="O4" s="1">
        <f>N4*(0.1666*0.001)</f>
        <v>3.1739859100313796E-4</v>
      </c>
      <c r="P4" s="1">
        <f>ABS(D4-MIN('ID-23'!B11,'ID-25'!B11,'ID-66'!B11))</f>
        <v>2.0991271365767563</v>
      </c>
      <c r="Q4" s="1">
        <f>P4*(0.1666*0.001)</f>
        <v>3.497145809536876E-4</v>
      </c>
    </row>
    <row r="5" spans="1:17" x14ac:dyDescent="0.25">
      <c r="A5" s="1">
        <v>0.125</v>
      </c>
      <c r="B5" s="1">
        <f>AVERAGE('ID-41'!B12,'ID-52'!B12,'ID-64'!B12,'ID-74'!B12,'ID-77'!B12)</f>
        <v>5.2239702772706513</v>
      </c>
      <c r="C5" s="1">
        <f t="shared" ref="C5:C68" si="0">B5*(0.1666*0.001)</f>
        <v>8.7031344819329059E-4</v>
      </c>
      <c r="D5" s="1">
        <f>AVERAGE('ID-23'!B12,'ID-25'!B12,'ID-66'!B12)</f>
        <v>6.9597252310910669</v>
      </c>
      <c r="E5" s="1">
        <f t="shared" ref="E5:E68" si="1">D5*(0.1666*0.001)</f>
        <v>1.1594902234997719E-3</v>
      </c>
      <c r="G5" s="1">
        <v>0.125</v>
      </c>
      <c r="H5" s="1">
        <f>ABS(B5-MAX('ID-41'!B12,'ID-52'!B12,'ID-64'!B12,'ID-74'!B12,'ID-77'!B12))</f>
        <v>2.9060339822472292</v>
      </c>
      <c r="I5" s="1">
        <f t="shared" ref="I5:I68" si="2">H5*(0.1666*0.001)</f>
        <v>4.8414526144238842E-4</v>
      </c>
      <c r="J5" s="1">
        <f>ABS(D5-MAX('ID-23'!B12,'ID-25'!B12,'ID-66'!B12))</f>
        <v>2.0779632790605334</v>
      </c>
      <c r="K5" s="1">
        <f t="shared" ref="K5:K68" si="3">J5*(0.1666*0.001)</f>
        <v>3.4618868229148485E-4</v>
      </c>
      <c r="M5" s="1">
        <v>0.125</v>
      </c>
      <c r="N5" s="1">
        <f>ABS(B5-MIN('ID-41'!B12,'ID-52'!B12,'ID-64'!B12,'ID-74'!B12,'ID-77'!B12))</f>
        <v>1.8929405184459314</v>
      </c>
      <c r="O5" s="1">
        <f t="shared" ref="O5:O68" si="4">N5*(0.1666*0.001)</f>
        <v>3.1536389037309219E-4</v>
      </c>
      <c r="P5" s="1">
        <f>ABS(D5-MIN('ID-23'!B12,'ID-25'!B12,'ID-66'!B12))</f>
        <v>2.0564989722446372</v>
      </c>
      <c r="Q5" s="1">
        <f>P5*(0.1666*0.001)</f>
        <v>3.4261272877595658E-4</v>
      </c>
    </row>
    <row r="6" spans="1:17" x14ac:dyDescent="0.25">
      <c r="A6" s="1">
        <v>0.25</v>
      </c>
      <c r="B6" s="1">
        <f>AVERAGE('ID-41'!B13,'ID-52'!B13,'ID-64'!B13,'ID-74'!B13,'ID-77'!B13)</f>
        <v>5.2018806014485346</v>
      </c>
      <c r="C6" s="1">
        <f t="shared" si="0"/>
        <v>8.6663330820132591E-4</v>
      </c>
      <c r="D6" s="1">
        <f>AVERAGE('ID-23'!B13,'ID-25'!B13,'ID-66'!B13)</f>
        <v>7.0331066434826326</v>
      </c>
      <c r="E6" s="1">
        <f t="shared" si="1"/>
        <v>1.1717155668042067E-3</v>
      </c>
      <c r="G6" s="1">
        <v>0.25</v>
      </c>
      <c r="H6" s="1">
        <f>ABS(B6-MAX('ID-41'!B13,'ID-52'!B13,'ID-64'!B13,'ID-74'!B13,'ID-77'!B13))</f>
        <v>2.8985043359324862</v>
      </c>
      <c r="I6" s="1">
        <f t="shared" si="2"/>
        <v>4.8289082236635224E-4</v>
      </c>
      <c r="J6" s="1">
        <f>ABS(D6-MAX('ID-23'!B13,'ID-25'!B13,'ID-66'!B13))</f>
        <v>2.2629804845250074</v>
      </c>
      <c r="K6" s="1">
        <f t="shared" si="3"/>
        <v>3.7701254872186626E-4</v>
      </c>
      <c r="M6" s="1">
        <v>0.25</v>
      </c>
      <c r="N6" s="1">
        <f>ABS(B6-MIN('ID-41'!B13,'ID-52'!B13,'ID-64'!B13,'ID-74'!B13,'ID-77'!B13))</f>
        <v>1.8166905530312647</v>
      </c>
      <c r="O6" s="1">
        <f t="shared" si="4"/>
        <v>3.0266064613500873E-4</v>
      </c>
      <c r="P6" s="1">
        <f>ABS(D6-MIN('ID-23'!B13,'ID-25'!B13,'ID-66'!B13))</f>
        <v>2.1297917501391224</v>
      </c>
      <c r="Q6" s="1">
        <f t="shared" ref="Q6:Q68" si="5">P6*(0.1666*0.001)</f>
        <v>3.5482330557317781E-4</v>
      </c>
    </row>
    <row r="7" spans="1:17" x14ac:dyDescent="0.25">
      <c r="A7" s="1">
        <v>0.375</v>
      </c>
      <c r="B7" s="1">
        <f>AVERAGE('ID-41'!B14,'ID-52'!B14,'ID-64'!B14,'ID-74'!B14,'ID-77'!B14)</f>
        <v>5.2146158649473717</v>
      </c>
      <c r="C7" s="1">
        <f t="shared" si="0"/>
        <v>8.6875500310023223E-4</v>
      </c>
      <c r="D7" s="1">
        <f>AVERAGE('ID-23'!B14,'ID-25'!B14,'ID-66'!B14)</f>
        <v>7.0584922508433108</v>
      </c>
      <c r="E7" s="1">
        <f t="shared" si="1"/>
        <v>1.1759448089904956E-3</v>
      </c>
      <c r="G7" s="1">
        <v>0.375</v>
      </c>
      <c r="H7" s="1">
        <f>ABS(B7-MAX('ID-41'!B14,'ID-52'!B14,'ID-64'!B14,'ID-74'!B14,'ID-77'!B14))</f>
        <v>2.8898986308558383</v>
      </c>
      <c r="I7" s="1">
        <f t="shared" si="2"/>
        <v>4.8145711190058268E-4</v>
      </c>
      <c r="J7" s="1">
        <f>ABS(D7-MAX('ID-23'!B14,'ID-25'!B14,'ID-66'!B14))</f>
        <v>2.2230005963387489</v>
      </c>
      <c r="K7" s="1">
        <f t="shared" si="3"/>
        <v>3.7035189935003557E-4</v>
      </c>
      <c r="M7" s="1">
        <v>0.375</v>
      </c>
      <c r="N7" s="1">
        <f>ABS(B7-MIN('ID-41'!B14,'ID-52'!B14,'ID-64'!B14,'ID-74'!B14,'ID-77'!B14))</f>
        <v>1.8060956737885316</v>
      </c>
      <c r="O7" s="1">
        <f t="shared" si="4"/>
        <v>3.0089553925316938E-4</v>
      </c>
      <c r="P7" s="1">
        <f>ABS(D7-MIN('ID-23'!B14,'ID-25'!B14,'ID-66'!B14))</f>
        <v>2.1271758295735106</v>
      </c>
      <c r="Q7" s="1">
        <f t="shared" si="5"/>
        <v>3.5438749320694686E-4</v>
      </c>
    </row>
    <row r="8" spans="1:17" x14ac:dyDescent="0.25">
      <c r="A8" s="1">
        <v>0.5</v>
      </c>
      <c r="B8" s="1">
        <f>AVERAGE('ID-41'!B15,'ID-52'!B15,'ID-64'!B15,'ID-74'!B15,'ID-77'!B15)</f>
        <v>5.225534158477358</v>
      </c>
      <c r="C8" s="1">
        <f t="shared" si="0"/>
        <v>8.7057399080232791E-4</v>
      </c>
      <c r="D8" s="1">
        <f>AVERAGE('ID-23'!B15,'ID-25'!B15,'ID-66'!B15)</f>
        <v>7.1284251128551865</v>
      </c>
      <c r="E8" s="1">
        <f t="shared" si="1"/>
        <v>1.1875956238016742E-3</v>
      </c>
      <c r="G8" s="1">
        <v>0.5</v>
      </c>
      <c r="H8" s="1">
        <f>ABS(B8-MAX('ID-41'!B15,'ID-52'!B15,'ID-64'!B15,'ID-74'!B15,'ID-77'!B15))</f>
        <v>2.8549310318579222</v>
      </c>
      <c r="I8" s="1">
        <f t="shared" si="2"/>
        <v>4.7563150990752984E-4</v>
      </c>
      <c r="J8" s="1">
        <f>ABS(D8-MAX('ID-23'!B15,'ID-25'!B15,'ID-66'!B15))</f>
        <v>2.2861554338906238</v>
      </c>
      <c r="K8" s="1">
        <f t="shared" si="3"/>
        <v>3.8087349528617795E-4</v>
      </c>
      <c r="M8" s="1">
        <v>0.5</v>
      </c>
      <c r="N8" s="1">
        <f>ABS(B8-MIN('ID-41'!B15,'ID-52'!B15,'ID-64'!B15,'ID-74'!B15,'ID-77'!B15))</f>
        <v>1.7677197039070882</v>
      </c>
      <c r="O8" s="1">
        <f t="shared" si="4"/>
        <v>2.945021026709209E-4</v>
      </c>
      <c r="P8" s="1">
        <f>ABS(D8-MIN('ID-23'!B15,'ID-25'!B15,'ID-66'!B15))</f>
        <v>2.1772255727759369</v>
      </c>
      <c r="Q8" s="1">
        <f t="shared" si="5"/>
        <v>3.6272578042447108E-4</v>
      </c>
    </row>
    <row r="9" spans="1:17" x14ac:dyDescent="0.25">
      <c r="A9" s="1">
        <v>0.625</v>
      </c>
      <c r="B9" s="1">
        <f>AVERAGE('ID-41'!B16,'ID-52'!B16,'ID-64'!B16,'ID-74'!B16,'ID-77'!B16)</f>
        <v>5.2152198803150034</v>
      </c>
      <c r="C9" s="1">
        <f t="shared" si="0"/>
        <v>8.6885563206047967E-4</v>
      </c>
      <c r="D9" s="1">
        <f>AVERAGE('ID-23'!B16,'ID-25'!B16,'ID-66'!B16)</f>
        <v>6.9038723189505697</v>
      </c>
      <c r="E9" s="1">
        <f t="shared" si="1"/>
        <v>1.1501851283371651E-3</v>
      </c>
      <c r="G9" s="1">
        <v>0.625</v>
      </c>
      <c r="H9" s="1">
        <f>ABS(B9-MAX('ID-41'!B16,'ID-52'!B16,'ID-64'!B16,'ID-74'!B16,'ID-77'!B16))</f>
        <v>2.8102229868167958</v>
      </c>
      <c r="I9" s="1">
        <f t="shared" si="2"/>
        <v>4.6818314960367824E-4</v>
      </c>
      <c r="J9" s="1">
        <f>ABS(D9-MAX('ID-23'!B16,'ID-25'!B16,'ID-66'!B16))</f>
        <v>1.8481787559857503</v>
      </c>
      <c r="K9" s="1">
        <f t="shared" si="3"/>
        <v>3.0790658074722601E-4</v>
      </c>
      <c r="M9" s="1">
        <v>0.625</v>
      </c>
      <c r="N9" s="1">
        <f>ABS(B9-MIN('ID-41'!B16,'ID-52'!B16,'ID-64'!B16,'ID-74'!B16,'ID-77'!B16))</f>
        <v>1.7385327678305935</v>
      </c>
      <c r="O9" s="1">
        <f t="shared" si="4"/>
        <v>2.8963955912057689E-4</v>
      </c>
      <c r="P9" s="1">
        <f>ABS(D9-MIN('ID-23'!B16,'ID-25'!B16,'ID-66'!B16))</f>
        <v>1.8850943058266996</v>
      </c>
      <c r="Q9" s="1">
        <f t="shared" si="5"/>
        <v>3.1405671135072816E-4</v>
      </c>
    </row>
    <row r="10" spans="1:17" x14ac:dyDescent="0.25">
      <c r="A10" s="1">
        <v>0.75</v>
      </c>
      <c r="B10" s="1">
        <f>AVERAGE('ID-41'!B17,'ID-52'!B17,'ID-64'!B17,'ID-74'!B17,'ID-77'!B17)</f>
        <v>5.208912000040848</v>
      </c>
      <c r="C10" s="1">
        <f t="shared" si="0"/>
        <v>8.6780473920680537E-4</v>
      </c>
      <c r="D10" s="1">
        <f>AVERAGE('ID-23'!B17,'ID-25'!B17,'ID-66'!B17)</f>
        <v>6.9263539766050739</v>
      </c>
      <c r="E10" s="1">
        <f t="shared" si="1"/>
        <v>1.1539305725024054E-3</v>
      </c>
      <c r="G10" s="1">
        <v>0.75</v>
      </c>
      <c r="H10" s="1">
        <f>ABS(B10-MAX('ID-41'!B17,'ID-52'!B17,'ID-64'!B17,'ID-74'!B17,'ID-77'!B17))</f>
        <v>2.775249378049172</v>
      </c>
      <c r="I10" s="1">
        <f t="shared" si="2"/>
        <v>4.623565463829921E-4</v>
      </c>
      <c r="J10" s="1">
        <f>ABS(D10-MAX('ID-23'!B17,'ID-25'!B17,'ID-66'!B17))</f>
        <v>1.7382405093178166</v>
      </c>
      <c r="K10" s="1">
        <f t="shared" si="3"/>
        <v>2.8959086885234825E-4</v>
      </c>
      <c r="M10" s="1">
        <v>0.75</v>
      </c>
      <c r="N10" s="1">
        <f>ABS(B10-MIN('ID-41'!B17,'ID-52'!B17,'ID-64'!B17,'ID-74'!B17,'ID-77'!B17))</f>
        <v>1.6512691303774978</v>
      </c>
      <c r="O10" s="1">
        <f t="shared" si="4"/>
        <v>2.7510143712089117E-4</v>
      </c>
      <c r="P10" s="1">
        <f>ABS(D10-MIN('ID-23'!B17,'ID-25'!B17,'ID-66'!B17))</f>
        <v>1.8162933714853935</v>
      </c>
      <c r="Q10" s="1">
        <f t="shared" si="5"/>
        <v>3.025944756894666E-4</v>
      </c>
    </row>
    <row r="11" spans="1:17" x14ac:dyDescent="0.25">
      <c r="A11" s="1">
        <v>0.875</v>
      </c>
      <c r="B11" s="1">
        <f>AVERAGE('ID-41'!B18,'ID-52'!B18,'ID-64'!B18,'ID-74'!B18,'ID-77'!B18)</f>
        <v>5.2012191796658938</v>
      </c>
      <c r="C11" s="1">
        <f t="shared" si="0"/>
        <v>8.6652311533233798E-4</v>
      </c>
      <c r="D11" s="1">
        <f>AVERAGE('ID-23'!B18,'ID-25'!B18,'ID-66'!B18)</f>
        <v>6.942597010720573</v>
      </c>
      <c r="E11" s="1">
        <f t="shared" si="1"/>
        <v>1.1566366619860475E-3</v>
      </c>
      <c r="G11" s="1">
        <v>0.875</v>
      </c>
      <c r="H11" s="1">
        <f>ABS(B11-MAX('ID-41'!B18,'ID-52'!B18,'ID-64'!B18,'ID-74'!B18,'ID-77'!B18))</f>
        <v>2.6845052489971861</v>
      </c>
      <c r="I11" s="1">
        <f t="shared" si="2"/>
        <v>4.4723857448293125E-4</v>
      </c>
      <c r="J11" s="1">
        <f>ABS(D11-MAX('ID-23'!B18,'ID-25'!B18,'ID-66'!B18))</f>
        <v>1.7959658083732863</v>
      </c>
      <c r="K11" s="1">
        <f t="shared" si="3"/>
        <v>2.992079036749895E-4</v>
      </c>
      <c r="M11" s="1">
        <v>0.875</v>
      </c>
      <c r="N11" s="1">
        <f>ABS(B11-MIN('ID-41'!B18,'ID-52'!B18,'ID-64'!B18,'ID-74'!B18,'ID-77'!B18))</f>
        <v>1.6361481162696436</v>
      </c>
      <c r="O11" s="1">
        <f t="shared" si="4"/>
        <v>2.7258227617052265E-4</v>
      </c>
      <c r="P11" s="1">
        <f>ABS(D11-MIN('ID-23'!B18,'ID-25'!B18,'ID-66'!B18))</f>
        <v>1.7597877279910028</v>
      </c>
      <c r="Q11" s="1">
        <f t="shared" si="5"/>
        <v>2.9318063548330111E-4</v>
      </c>
    </row>
    <row r="12" spans="1:17" x14ac:dyDescent="0.25">
      <c r="A12" s="1">
        <v>1</v>
      </c>
      <c r="B12" s="1">
        <f>AVERAGE('ID-41'!B19,'ID-52'!B19,'ID-64'!B19,'ID-74'!B19,'ID-77'!B19)</f>
        <v>5.2063987396375557</v>
      </c>
      <c r="C12" s="1">
        <f t="shared" si="0"/>
        <v>8.6738603002361689E-4</v>
      </c>
      <c r="D12" s="1">
        <f>AVERAGE('ID-23'!B19,'ID-25'!B19,'ID-66'!B19)</f>
        <v>7.069189121994067</v>
      </c>
      <c r="E12" s="1">
        <f t="shared" si="1"/>
        <v>1.1777269077242116E-3</v>
      </c>
      <c r="G12" s="1">
        <v>1</v>
      </c>
      <c r="H12" s="1">
        <f>ABS(B12-MAX('ID-41'!B19,'ID-52'!B19,'ID-64'!B19,'ID-74'!B19,'ID-77'!B19))</f>
        <v>2.6869905911492644</v>
      </c>
      <c r="I12" s="1">
        <f t="shared" si="2"/>
        <v>4.4765263248546747E-4</v>
      </c>
      <c r="J12" s="1">
        <f>ABS(D12-MAX('ID-23'!B19,'ID-25'!B19,'ID-66'!B19))</f>
        <v>2.0255628041901739</v>
      </c>
      <c r="K12" s="1">
        <f t="shared" si="3"/>
        <v>3.3745876317808297E-4</v>
      </c>
      <c r="M12" s="1">
        <v>1</v>
      </c>
      <c r="N12" s="1">
        <f>ABS(B12-MIN('ID-41'!B19,'ID-52'!B19,'ID-64'!B19,'ID-74'!B19,'ID-77'!B19))</f>
        <v>1.6246778976726759</v>
      </c>
      <c r="O12" s="1">
        <f t="shared" si="4"/>
        <v>2.7067133775226783E-4</v>
      </c>
      <c r="P12" s="1">
        <f>ABS(D12-MIN('ID-23'!B19,'ID-25'!B19,'ID-66'!B19))</f>
        <v>1.8806265805546269</v>
      </c>
      <c r="Q12" s="1">
        <f t="shared" si="5"/>
        <v>3.1331238832040084E-4</v>
      </c>
    </row>
    <row r="13" spans="1:17" x14ac:dyDescent="0.25">
      <c r="A13" s="1">
        <v>1.125</v>
      </c>
      <c r="B13" s="1">
        <f>AVERAGE('ID-41'!B20,'ID-52'!B20,'ID-64'!B20,'ID-74'!B20,'ID-77'!B20)</f>
        <v>5.2267660230680617</v>
      </c>
      <c r="C13" s="1">
        <f t="shared" si="0"/>
        <v>8.7077921944313913E-4</v>
      </c>
      <c r="D13" s="1">
        <f>AVERAGE('ID-23'!B20,'ID-25'!B20,'ID-66'!B20)</f>
        <v>7.2912228107276507</v>
      </c>
      <c r="E13" s="1">
        <f t="shared" si="1"/>
        <v>1.2147177202672266E-3</v>
      </c>
      <c r="G13" s="1">
        <v>1.125</v>
      </c>
      <c r="H13" s="1">
        <f>ABS(B13-MAX('ID-41'!B20,'ID-52'!B20,'ID-64'!B20,'ID-74'!B20,'ID-77'!B20))</f>
        <v>2.673984023829088</v>
      </c>
      <c r="I13" s="1">
        <f t="shared" si="2"/>
        <v>4.454857383699261E-4</v>
      </c>
      <c r="J13" s="1">
        <f>ABS(D13-MAX('ID-23'!B20,'ID-25'!B20,'ID-66'!B20))</f>
        <v>2.47535235980168</v>
      </c>
      <c r="K13" s="1">
        <f t="shared" si="3"/>
        <v>4.1239370314295992E-4</v>
      </c>
      <c r="M13" s="1">
        <v>1.125</v>
      </c>
      <c r="N13" s="1">
        <f>ABS(B13-MIN('ID-41'!B20,'ID-52'!B20,'ID-64'!B20,'ID-74'!B20,'ID-77'!B20))</f>
        <v>1.6382688080291619</v>
      </c>
      <c r="O13" s="1">
        <f t="shared" si="4"/>
        <v>2.729355834176584E-4</v>
      </c>
      <c r="P13" s="1">
        <f>ABS(D13-MIN('ID-23'!B20,'ID-25'!B20,'ID-66'!B20))</f>
        <v>2.0630321138954608</v>
      </c>
      <c r="Q13" s="1">
        <f t="shared" si="5"/>
        <v>3.437011501749838E-4</v>
      </c>
    </row>
    <row r="14" spans="1:17" x14ac:dyDescent="0.25">
      <c r="A14" s="1">
        <v>1.25</v>
      </c>
      <c r="B14" s="1">
        <f>AVERAGE('ID-41'!B21,'ID-52'!B21,'ID-64'!B21,'ID-74'!B21,'ID-77'!B21)</f>
        <v>5.227514254917045</v>
      </c>
      <c r="C14" s="1">
        <f t="shared" si="0"/>
        <v>8.7090387486917973E-4</v>
      </c>
      <c r="D14" s="1">
        <f>AVERAGE('ID-23'!B21,'ID-25'!B21,'ID-66'!B21)</f>
        <v>7.427986965933937</v>
      </c>
      <c r="E14" s="1">
        <f t="shared" si="1"/>
        <v>1.237502628524594E-3</v>
      </c>
      <c r="G14" s="1">
        <v>1.25</v>
      </c>
      <c r="H14" s="1">
        <f>ABS(B14-MAX('ID-41'!B21,'ID-52'!B21,'ID-64'!B21,'ID-74'!B21,'ID-77'!B21))</f>
        <v>2.7010656343285051</v>
      </c>
      <c r="I14" s="1">
        <f t="shared" si="2"/>
        <v>4.4999753467912898E-4</v>
      </c>
      <c r="J14" s="1">
        <f>ABS(D14-MAX('ID-23'!B21,'ID-25'!B21,'ID-66'!B21))</f>
        <v>2.7065459399194625</v>
      </c>
      <c r="K14" s="1">
        <f t="shared" si="3"/>
        <v>4.5091055359058245E-4</v>
      </c>
      <c r="M14" s="1">
        <v>1.25</v>
      </c>
      <c r="N14" s="1">
        <f>ABS(B14-MIN('ID-41'!B21,'ID-52'!B21,'ID-64'!B21,'ID-74'!B21,'ID-77'!B21))</f>
        <v>1.6155883086077649</v>
      </c>
      <c r="O14" s="1">
        <f t="shared" si="4"/>
        <v>2.6915701221405367E-4</v>
      </c>
      <c r="P14" s="1">
        <f>ABS(D14-MIN('ID-23'!B21,'ID-25'!B21,'ID-66'!B21))</f>
        <v>2.1950290920113273</v>
      </c>
      <c r="Q14" s="1">
        <f t="shared" si="5"/>
        <v>3.6569184672908715E-4</v>
      </c>
    </row>
    <row r="15" spans="1:17" x14ac:dyDescent="0.25">
      <c r="A15" s="1">
        <v>1.375</v>
      </c>
      <c r="B15" s="1">
        <f>AVERAGE('ID-41'!B22,'ID-52'!B22,'ID-64'!B22,'ID-74'!B22,'ID-77'!B22)</f>
        <v>5.281363429436376</v>
      </c>
      <c r="C15" s="1">
        <f t="shared" si="0"/>
        <v>8.7987514734410026E-4</v>
      </c>
      <c r="D15" s="1">
        <f>AVERAGE('ID-23'!B22,'ID-25'!B22,'ID-66'!B22)</f>
        <v>7.435646316045049</v>
      </c>
      <c r="E15" s="1">
        <f t="shared" si="1"/>
        <v>1.2387786762531052E-3</v>
      </c>
      <c r="G15" s="1">
        <v>1.375</v>
      </c>
      <c r="H15" s="1">
        <f>ABS(B15-MAX('ID-41'!B22,'ID-52'!B22,'ID-64'!B22,'ID-74'!B22,'ID-77'!B22))</f>
        <v>2.6458919739495341</v>
      </c>
      <c r="I15" s="1">
        <f t="shared" si="2"/>
        <v>4.408056028599924E-4</v>
      </c>
      <c r="J15" s="1">
        <f>ABS(D15-MAX('ID-23'!B22,'ID-25'!B22,'ID-66'!B22))</f>
        <v>2.6085681426837501</v>
      </c>
      <c r="K15" s="1">
        <f t="shared" si="3"/>
        <v>4.3458745257111281E-4</v>
      </c>
      <c r="M15" s="1">
        <v>1.375</v>
      </c>
      <c r="N15" s="1">
        <f>ABS(B15-MIN('ID-41'!B22,'ID-52'!B22,'ID-64'!B22,'ID-74'!B22,'ID-77'!B22))</f>
        <v>1.641939471628826</v>
      </c>
      <c r="O15" s="1">
        <f t="shared" si="4"/>
        <v>2.7354711597336244E-4</v>
      </c>
      <c r="P15" s="1">
        <f>ABS(D15-MIN('ID-23'!B22,'ID-25'!B22,'ID-66'!B22))</f>
        <v>2.1894009559068994</v>
      </c>
      <c r="Q15" s="1">
        <f t="shared" si="5"/>
        <v>3.6475419925408948E-4</v>
      </c>
    </row>
    <row r="16" spans="1:17" x14ac:dyDescent="0.25">
      <c r="A16" s="1">
        <v>1.5</v>
      </c>
      <c r="B16" s="1">
        <f>AVERAGE('ID-41'!B23,'ID-52'!B23,'ID-64'!B23,'ID-74'!B23,'ID-77'!B23)</f>
        <v>5.3035314339074349</v>
      </c>
      <c r="C16" s="1">
        <f t="shared" si="0"/>
        <v>8.8356833688897868E-4</v>
      </c>
      <c r="D16" s="1">
        <f>AVERAGE('ID-23'!B23,'ID-25'!B23,'ID-66'!B23)</f>
        <v>7.4060482474296201</v>
      </c>
      <c r="E16" s="1">
        <f t="shared" si="1"/>
        <v>1.2338476380217749E-3</v>
      </c>
      <c r="G16" s="1">
        <v>1.5</v>
      </c>
      <c r="H16" s="1">
        <f>ABS(B16-MAX('ID-41'!B23,'ID-52'!B23,'ID-64'!B23,'ID-74'!B23,'ID-77'!B23))</f>
        <v>2.6219381851822048</v>
      </c>
      <c r="I16" s="1">
        <f t="shared" si="2"/>
        <v>4.3681490165135535E-4</v>
      </c>
      <c r="J16" s="1">
        <f>ABS(D16-MAX('ID-23'!B23,'ID-25'!B23,'ID-66'!B23))</f>
        <v>2.5738718999717403</v>
      </c>
      <c r="K16" s="1">
        <f t="shared" si="3"/>
        <v>4.2880705853529197E-4</v>
      </c>
      <c r="M16" s="1">
        <v>1.5</v>
      </c>
      <c r="N16" s="1">
        <f>ABS(B16-MIN('ID-41'!B23,'ID-52'!B23,'ID-64'!B23,'ID-74'!B23,'ID-77'!B23))</f>
        <v>1.6520935629002147</v>
      </c>
      <c r="O16" s="1">
        <f t="shared" si="4"/>
        <v>2.7523878757917578E-4</v>
      </c>
      <c r="P16" s="1">
        <f>ABS(D16-MIN('ID-23'!B23,'ID-25'!B23,'ID-66'!B23))</f>
        <v>2.1505368844907</v>
      </c>
      <c r="Q16" s="1">
        <f t="shared" si="5"/>
        <v>3.5827944495615062E-4</v>
      </c>
    </row>
    <row r="17" spans="1:17" x14ac:dyDescent="0.25">
      <c r="A17" s="1">
        <v>1.625</v>
      </c>
      <c r="B17" s="1">
        <f>AVERAGE('ID-41'!B24,'ID-52'!B24,'ID-64'!B24,'ID-74'!B24,'ID-77'!B24)</f>
        <v>5.3494172837021381</v>
      </c>
      <c r="C17" s="1">
        <f t="shared" si="0"/>
        <v>8.9121291946477629E-4</v>
      </c>
      <c r="D17" s="1">
        <f>AVERAGE('ID-23'!B24,'ID-25'!B24,'ID-66'!B24)</f>
        <v>7.4327972145576311</v>
      </c>
      <c r="E17" s="1">
        <f t="shared" si="1"/>
        <v>1.2383040159453015E-3</v>
      </c>
      <c r="G17" s="1">
        <v>1.625</v>
      </c>
      <c r="H17" s="1">
        <f>ABS(B17-MAX('ID-41'!B24,'ID-52'!B24,'ID-64'!B24,'ID-74'!B24,'ID-77'!B24))</f>
        <v>2.587884598568202</v>
      </c>
      <c r="I17" s="1">
        <f t="shared" si="2"/>
        <v>4.3114157412146246E-4</v>
      </c>
      <c r="J17" s="1">
        <f>ABS(D17-MAX('ID-23'!B24,'ID-25'!B24,'ID-66'!B24))</f>
        <v>2.5366645811217392</v>
      </c>
      <c r="K17" s="1">
        <f t="shared" si="3"/>
        <v>4.2260831921488179E-4</v>
      </c>
      <c r="M17" s="1">
        <v>1.625</v>
      </c>
      <c r="N17" s="1">
        <f>ABS(B17-MIN('ID-41'!B24,'ID-52'!B24,'ID-64'!B24,'ID-74'!B24,'ID-77'!B24))</f>
        <v>1.6090380628274281</v>
      </c>
      <c r="O17" s="1">
        <f t="shared" si="4"/>
        <v>2.6806574126704954E-4</v>
      </c>
      <c r="P17" s="1">
        <f>ABS(D17-MIN('ID-23'!B24,'ID-25'!B24,'ID-66'!B24))</f>
        <v>1.992592817669621</v>
      </c>
      <c r="Q17" s="1">
        <f t="shared" si="5"/>
        <v>3.3196596342375889E-4</v>
      </c>
    </row>
    <row r="18" spans="1:17" x14ac:dyDescent="0.25">
      <c r="A18" s="1">
        <v>1.75</v>
      </c>
      <c r="B18" s="1">
        <f>AVERAGE('ID-41'!B25,'ID-52'!B25,'ID-64'!B25,'ID-74'!B25,'ID-77'!B25)</f>
        <v>5.3520544389551965</v>
      </c>
      <c r="C18" s="1">
        <f t="shared" si="0"/>
        <v>8.9165226952993574E-4</v>
      </c>
      <c r="D18" s="1">
        <f>AVERAGE('ID-23'!B25,'ID-25'!B25,'ID-66'!B25)</f>
        <v>7.3970025502219059</v>
      </c>
      <c r="E18" s="1">
        <f t="shared" si="1"/>
        <v>1.2323406248669695E-3</v>
      </c>
      <c r="G18" s="1">
        <v>1.75</v>
      </c>
      <c r="H18" s="1">
        <f>ABS(B18-MAX('ID-41'!B25,'ID-52'!B25,'ID-64'!B25,'ID-74'!B25,'ID-77'!B25))</f>
        <v>2.5804936218036936</v>
      </c>
      <c r="I18" s="1">
        <f t="shared" si="2"/>
        <v>4.299102373924954E-4</v>
      </c>
      <c r="J18" s="1">
        <f>ABS(D18-MAX('ID-23'!B25,'ID-25'!B25,'ID-66'!B25))</f>
        <v>2.2022618361533439</v>
      </c>
      <c r="K18" s="1">
        <f t="shared" si="3"/>
        <v>3.6689682190314712E-4</v>
      </c>
      <c r="M18" s="1">
        <v>1.75</v>
      </c>
      <c r="N18" s="1">
        <f>ABS(B18-MIN('ID-41'!B25,'ID-52'!B25,'ID-64'!B25,'ID-74'!B25,'ID-77'!B25))</f>
        <v>1.6069025978846065</v>
      </c>
      <c r="O18" s="1">
        <f t="shared" si="4"/>
        <v>2.6770997280757547E-4</v>
      </c>
      <c r="P18" s="1">
        <f>ABS(D18-MIN('ID-23'!B25,'ID-25'!B25,'ID-66'!B25))</f>
        <v>1.8865544137795363</v>
      </c>
      <c r="Q18" s="1">
        <f t="shared" si="5"/>
        <v>3.1429996533567075E-4</v>
      </c>
    </row>
    <row r="19" spans="1:17" x14ac:dyDescent="0.25">
      <c r="A19" s="1">
        <v>1.875</v>
      </c>
      <c r="B19" s="1">
        <f>AVERAGE('ID-41'!B26,'ID-52'!B26,'ID-64'!B26,'ID-74'!B26,'ID-77'!B26)</f>
        <v>5.344361281468422</v>
      </c>
      <c r="C19" s="1">
        <f t="shared" si="0"/>
        <v>8.9037058949263919E-4</v>
      </c>
      <c r="D19" s="1">
        <f>AVERAGE('ID-23'!B26,'ID-25'!B26,'ID-66'!B26)</f>
        <v>7.3147981069549362</v>
      </c>
      <c r="E19" s="1">
        <f t="shared" si="1"/>
        <v>1.2186453646186924E-3</v>
      </c>
      <c r="G19" s="1">
        <v>1.875</v>
      </c>
      <c r="H19" s="1">
        <f>ABS(B19-MAX('ID-41'!B26,'ID-52'!B26,'ID-64'!B26,'ID-74'!B26,'ID-77'!B26))</f>
        <v>2.5692025220077177</v>
      </c>
      <c r="I19" s="1">
        <f t="shared" si="2"/>
        <v>4.280291401664858E-4</v>
      </c>
      <c r="J19" s="1">
        <f>ABS(D19-MAX('ID-23'!B26,'ID-25'!B26,'ID-66'!B26))</f>
        <v>2.1237340027534044</v>
      </c>
      <c r="K19" s="1">
        <f t="shared" si="3"/>
        <v>3.5381408485871721E-4</v>
      </c>
      <c r="M19" s="1">
        <v>1.875</v>
      </c>
      <c r="N19" s="1">
        <f>ABS(B19-MIN('ID-41'!B26,'ID-52'!B26,'ID-64'!B26,'ID-74'!B26,'ID-77'!B26))</f>
        <v>1.6092972918855719</v>
      </c>
      <c r="O19" s="1">
        <f t="shared" si="4"/>
        <v>2.6810892882813629E-4</v>
      </c>
      <c r="P19" s="1">
        <f>ABS(D19-MIN('ID-23'!B26,'ID-25'!B26,'ID-66'!B26))</f>
        <v>1.8110142601389265</v>
      </c>
      <c r="Q19" s="1">
        <f t="shared" si="5"/>
        <v>3.0171497573914515E-4</v>
      </c>
    </row>
    <row r="20" spans="1:17" x14ac:dyDescent="0.25">
      <c r="A20" s="1">
        <v>2</v>
      </c>
      <c r="B20" s="1">
        <f>AVERAGE('ID-41'!B27,'ID-52'!B27,'ID-64'!B27,'ID-74'!B27,'ID-77'!B27)</f>
        <v>5.3486493423946477</v>
      </c>
      <c r="C20" s="1">
        <f t="shared" si="0"/>
        <v>8.9108498044294839E-4</v>
      </c>
      <c r="D20" s="1">
        <f>AVERAGE('ID-23'!B27,'ID-25'!B27,'ID-66'!B27)</f>
        <v>7.2903130961011628</v>
      </c>
      <c r="E20" s="1">
        <f t="shared" si="1"/>
        <v>1.2145661618104537E-3</v>
      </c>
      <c r="G20" s="1">
        <v>2</v>
      </c>
      <c r="H20" s="1">
        <f>ABS(B20-MAX('ID-41'!B27,'ID-52'!B27,'ID-64'!B27,'ID-74'!B27,'ID-77'!B27))</f>
        <v>2.5889958442236622</v>
      </c>
      <c r="I20" s="1">
        <f t="shared" si="2"/>
        <v>4.3132670764766214E-4</v>
      </c>
      <c r="J20" s="1">
        <f>ABS(D20-MAX('ID-23'!B27,'ID-25'!B27,'ID-66'!B27))</f>
        <v>2.1706369824125078</v>
      </c>
      <c r="K20" s="1">
        <f t="shared" si="3"/>
        <v>3.616281212699238E-4</v>
      </c>
      <c r="M20" s="1">
        <v>2</v>
      </c>
      <c r="N20" s="1">
        <f>ABS(B20-MIN('ID-41'!B27,'ID-52'!B27,'ID-64'!B27,'ID-74'!B27,'ID-77'!B27))</f>
        <v>1.6332493568674278</v>
      </c>
      <c r="O20" s="1">
        <f t="shared" si="4"/>
        <v>2.7209934285411347E-4</v>
      </c>
      <c r="P20" s="1">
        <f>ABS(D20-MIN('ID-23'!B27,'ID-25'!B27,'ID-66'!B27))</f>
        <v>1.7982736257072727</v>
      </c>
      <c r="Q20" s="1">
        <f t="shared" si="5"/>
        <v>2.9959238604283165E-4</v>
      </c>
    </row>
    <row r="21" spans="1:17" x14ac:dyDescent="0.25">
      <c r="A21" s="1">
        <v>2.125</v>
      </c>
      <c r="B21" s="1">
        <f>AVERAGE('ID-41'!B28,'ID-52'!B28,'ID-64'!B28,'ID-74'!B28,'ID-77'!B28)</f>
        <v>5.3517729704000931</v>
      </c>
      <c r="C21" s="1">
        <f t="shared" si="0"/>
        <v>8.916053768686556E-4</v>
      </c>
      <c r="D21" s="1">
        <f>AVERAGE('ID-23'!B28,'ID-25'!B28,'ID-66'!B28)</f>
        <v>7.2286895771767261</v>
      </c>
      <c r="E21" s="1">
        <f t="shared" si="1"/>
        <v>1.2042996835576426E-3</v>
      </c>
      <c r="G21" s="1">
        <v>2.125</v>
      </c>
      <c r="H21" s="1">
        <f>ABS(B21-MAX('ID-41'!B28,'ID-52'!B28,'ID-64'!B28,'ID-74'!B28,'ID-77'!B28))</f>
        <v>2.553309772996097</v>
      </c>
      <c r="I21" s="1">
        <f t="shared" si="2"/>
        <v>4.2538140818114981E-4</v>
      </c>
      <c r="J21" s="1">
        <f>ABS(D21-MAX('ID-23'!B28,'ID-25'!B28,'ID-66'!B28))</f>
        <v>2.0830044623529131</v>
      </c>
      <c r="K21" s="1">
        <f t="shared" si="3"/>
        <v>3.4702854342799535E-4</v>
      </c>
      <c r="M21" s="1">
        <v>2.125</v>
      </c>
      <c r="N21" s="1">
        <f>ABS(B21-MIN('ID-41'!B28,'ID-52'!B28,'ID-64'!B28,'ID-74'!B28,'ID-77'!B28))</f>
        <v>1.6373202756320233</v>
      </c>
      <c r="O21" s="1">
        <f t="shared" si="4"/>
        <v>2.7277755792029512E-4</v>
      </c>
      <c r="P21" s="1">
        <f>ABS(D21-MIN('ID-23'!B28,'ID-25'!B28,'ID-66'!B28))</f>
        <v>1.7732488691021757</v>
      </c>
      <c r="Q21" s="1">
        <f t="shared" si="5"/>
        <v>2.9542326159242248E-4</v>
      </c>
    </row>
    <row r="22" spans="1:17" x14ac:dyDescent="0.25">
      <c r="A22" s="1">
        <v>2.25</v>
      </c>
      <c r="B22" s="1">
        <f>AVERAGE('ID-41'!B29,'ID-52'!B29,'ID-64'!B29,'ID-74'!B29,'ID-77'!B29)</f>
        <v>5.348590802050964</v>
      </c>
      <c r="C22" s="1">
        <f t="shared" si="0"/>
        <v>8.9107522762169066E-4</v>
      </c>
      <c r="D22" s="1">
        <f>AVERAGE('ID-23'!B29,'ID-25'!B29,'ID-66'!B29)</f>
        <v>7.2392092631879263</v>
      </c>
      <c r="E22" s="1">
        <f t="shared" si="1"/>
        <v>1.2060522632471086E-3</v>
      </c>
      <c r="G22" s="1">
        <v>2.25</v>
      </c>
      <c r="H22" s="1">
        <f>ABS(B22-MAX('ID-41'!B29,'ID-52'!B29,'ID-64'!B29,'ID-74'!B29,'ID-77'!B29))</f>
        <v>2.5666437184560857</v>
      </c>
      <c r="I22" s="1">
        <f t="shared" si="2"/>
        <v>4.2760284349478391E-4</v>
      </c>
      <c r="J22" s="1">
        <f>ABS(D22-MAX('ID-23'!B29,'ID-25'!B29,'ID-66'!B29))</f>
        <v>1.9384030083842942</v>
      </c>
      <c r="K22" s="1">
        <f t="shared" si="3"/>
        <v>3.2293794119682347E-4</v>
      </c>
      <c r="M22" s="1">
        <v>2.25</v>
      </c>
      <c r="N22" s="1">
        <f>ABS(B22-MIN('ID-41'!B29,'ID-52'!B29,'ID-64'!B29,'ID-74'!B29,'ID-77'!B29))</f>
        <v>1.6544534449263941</v>
      </c>
      <c r="O22" s="1">
        <f t="shared" si="4"/>
        <v>2.7563194392473729E-4</v>
      </c>
      <c r="P22" s="1">
        <f>ABS(D22-MIN('ID-23'!B29,'ID-25'!B29,'ID-66'!B29))</f>
        <v>1.8180033818402563</v>
      </c>
      <c r="Q22" s="1">
        <f t="shared" si="5"/>
        <v>3.0287936341458671E-4</v>
      </c>
    </row>
    <row r="23" spans="1:17" x14ac:dyDescent="0.25">
      <c r="A23" s="1">
        <v>2.375</v>
      </c>
      <c r="B23" s="1">
        <f>AVERAGE('ID-41'!B30,'ID-52'!B30,'ID-64'!B30,'ID-74'!B30,'ID-77'!B30)</f>
        <v>5.3521282976994717</v>
      </c>
      <c r="C23" s="1">
        <f t="shared" si="0"/>
        <v>8.9166457439673202E-4</v>
      </c>
      <c r="D23" s="1">
        <f>AVERAGE('ID-23'!B30,'ID-25'!B30,'ID-66'!B30)</f>
        <v>7.2147085928594592</v>
      </c>
      <c r="E23" s="1">
        <f t="shared" si="1"/>
        <v>1.201970451570386E-3</v>
      </c>
      <c r="G23" s="1">
        <v>2.375</v>
      </c>
      <c r="H23" s="1">
        <f>ABS(B23-MAX('ID-41'!B30,'ID-52'!B30,'ID-64'!B30,'ID-74'!B30,'ID-77'!B30))</f>
        <v>2.5552110581639784</v>
      </c>
      <c r="I23" s="1">
        <f t="shared" si="2"/>
        <v>4.2569816229011886E-4</v>
      </c>
      <c r="J23" s="1">
        <f>ABS(D23-MAX('ID-23'!B30,'ID-25'!B30,'ID-66'!B30))</f>
        <v>1.8067948561626306</v>
      </c>
      <c r="K23" s="1">
        <f t="shared" si="3"/>
        <v>3.0101202303669427E-4</v>
      </c>
      <c r="M23" s="1">
        <v>2.375</v>
      </c>
      <c r="N23" s="1">
        <f>ABS(B23-MIN('ID-41'!B30,'ID-52'!B30,'ID-64'!B30,'ID-74'!B30,'ID-77'!B30))</f>
        <v>1.6882801688727818</v>
      </c>
      <c r="O23" s="1">
        <f t="shared" si="4"/>
        <v>2.8126747613420544E-4</v>
      </c>
      <c r="P23" s="1">
        <f>ABS(D23-MIN('ID-23'!B30,'ID-25'!B30,'ID-66'!B30))</f>
        <v>1.7571268459697089</v>
      </c>
      <c r="Q23" s="1">
        <f t="shared" si="5"/>
        <v>2.9273733253855355E-4</v>
      </c>
    </row>
    <row r="24" spans="1:17" x14ac:dyDescent="0.25">
      <c r="A24" s="1">
        <v>2.5</v>
      </c>
      <c r="B24" s="1">
        <f>AVERAGE('ID-41'!B31,'ID-52'!B31,'ID-64'!B31,'ID-74'!B31,'ID-77'!B31)</f>
        <v>5.3344961778121425</v>
      </c>
      <c r="C24" s="1">
        <f t="shared" si="0"/>
        <v>8.88727063223503E-4</v>
      </c>
      <c r="D24" s="1">
        <f>AVERAGE('ID-23'!B31,'ID-25'!B31,'ID-66'!B31)</f>
        <v>7.0865890852584004</v>
      </c>
      <c r="E24" s="1">
        <f t="shared" si="1"/>
        <v>1.1806257416040495E-3</v>
      </c>
      <c r="G24" s="1">
        <v>2.5</v>
      </c>
      <c r="H24" s="1">
        <f>ABS(B24-MAX('ID-41'!B31,'ID-52'!B31,'ID-64'!B31,'ID-74'!B31,'ID-77'!B31))</f>
        <v>2.5927405396918877</v>
      </c>
      <c r="I24" s="1">
        <f t="shared" si="2"/>
        <v>4.3195057391266854E-4</v>
      </c>
      <c r="J24" s="1">
        <f>ABS(D24-MAX('ID-23'!B31,'ID-25'!B31,'ID-66'!B31))</f>
        <v>1.5509521335790195</v>
      </c>
      <c r="K24" s="1">
        <f t="shared" si="3"/>
        <v>2.5838862545426468E-4</v>
      </c>
      <c r="M24" s="1">
        <v>2.5</v>
      </c>
      <c r="N24" s="1">
        <f>ABS(B24-MIN('ID-41'!B31,'ID-52'!B31,'ID-64'!B31,'ID-74'!B31,'ID-77'!B31))</f>
        <v>1.7463276327571124</v>
      </c>
      <c r="O24" s="1">
        <f t="shared" si="4"/>
        <v>2.9093818361733496E-4</v>
      </c>
      <c r="P24" s="1">
        <f>ABS(D24-MIN('ID-23'!B31,'ID-25'!B31,'ID-66'!B31))</f>
        <v>1.6331083376053099</v>
      </c>
      <c r="Q24" s="1">
        <f t="shared" si="5"/>
        <v>2.7207584904504465E-4</v>
      </c>
    </row>
    <row r="25" spans="1:17" x14ac:dyDescent="0.25">
      <c r="A25" s="1">
        <v>2.625</v>
      </c>
      <c r="B25" s="1">
        <f>AVERAGE('ID-41'!B32,'ID-52'!B32,'ID-64'!B32,'ID-74'!B32,'ID-77'!B32)</f>
        <v>5.2875759784201</v>
      </c>
      <c r="C25" s="1">
        <f t="shared" si="0"/>
        <v>8.8091015800478866E-4</v>
      </c>
      <c r="D25" s="1">
        <f>AVERAGE('ID-23'!B32,'ID-25'!B32,'ID-66'!B32)</f>
        <v>7.0837257647082694</v>
      </c>
      <c r="E25" s="1">
        <f t="shared" si="1"/>
        <v>1.1801487124003978E-3</v>
      </c>
      <c r="G25" s="1">
        <v>2.625</v>
      </c>
      <c r="H25" s="1">
        <f>ABS(B25-MAX('ID-41'!B32,'ID-52'!B32,'ID-64'!B32,'ID-74'!B32,'ID-77'!B32))</f>
        <v>2.5744883263921903</v>
      </c>
      <c r="I25" s="1">
        <f t="shared" si="2"/>
        <v>4.2890975517693894E-4</v>
      </c>
      <c r="J25" s="1">
        <f>ABS(D25-MAX('ID-23'!B32,'ID-25'!B32,'ID-66'!B32))</f>
        <v>1.4663595711658406</v>
      </c>
      <c r="K25" s="1">
        <f t="shared" si="3"/>
        <v>2.4429550455622905E-4</v>
      </c>
      <c r="M25" s="1">
        <v>2.625</v>
      </c>
      <c r="N25" s="1">
        <f>ABS(B25-MIN('ID-41'!B32,'ID-52'!B32,'ID-64'!B32,'ID-74'!B32,'ID-77'!B32))</f>
        <v>1.82436234842497</v>
      </c>
      <c r="O25" s="1">
        <f t="shared" si="4"/>
        <v>3.0393876724760005E-4</v>
      </c>
      <c r="P25" s="1">
        <f>ABS(D25-MIN('ID-23'!B32,'ID-25'!B32,'ID-66'!B32))</f>
        <v>1.6219525070658891</v>
      </c>
      <c r="Q25" s="1">
        <f t="shared" si="5"/>
        <v>2.7021728767717717E-4</v>
      </c>
    </row>
    <row r="26" spans="1:17" x14ac:dyDescent="0.25">
      <c r="A26" s="1">
        <v>2.75</v>
      </c>
      <c r="B26" s="1">
        <f>AVERAGE('ID-41'!B33,'ID-52'!B33,'ID-64'!B33,'ID-74'!B33,'ID-77'!B33)</f>
        <v>5.2635891091807681</v>
      </c>
      <c r="C26" s="1">
        <f t="shared" si="0"/>
        <v>8.7691394558951597E-4</v>
      </c>
      <c r="D26" s="1">
        <f>AVERAGE('ID-23'!B33,'ID-25'!B33,'ID-66'!B33)</f>
        <v>7.1086439623153623</v>
      </c>
      <c r="E26" s="1">
        <f t="shared" si="1"/>
        <v>1.1843000841217394E-3</v>
      </c>
      <c r="G26" s="1">
        <v>2.75</v>
      </c>
      <c r="H26" s="1">
        <f>ABS(B26-MAX('ID-41'!B33,'ID-52'!B33,'ID-64'!B33,'ID-74'!B33,'ID-77'!B33))</f>
        <v>2.6300612321444117</v>
      </c>
      <c r="I26" s="1">
        <f t="shared" si="2"/>
        <v>4.38168201275259E-4</v>
      </c>
      <c r="J26" s="1">
        <f>ABS(D26-MAX('ID-23'!B33,'ID-25'!B33,'ID-66'!B33))</f>
        <v>1.5042636318006171</v>
      </c>
      <c r="K26" s="1">
        <f t="shared" si="3"/>
        <v>2.5061032105798284E-4</v>
      </c>
      <c r="M26" s="1">
        <v>2.75</v>
      </c>
      <c r="N26" s="1">
        <f>ABS(B26-MIN('ID-41'!B33,'ID-52'!B33,'ID-64'!B33,'ID-74'!B33,'ID-77'!B33))</f>
        <v>1.8601145652534181</v>
      </c>
      <c r="O26" s="1">
        <f t="shared" si="4"/>
        <v>3.0989508657121946E-4</v>
      </c>
      <c r="P26" s="1">
        <f>ABS(D26-MIN('ID-23'!B33,'ID-25'!B33,'ID-66'!B33))</f>
        <v>1.6959028560887122</v>
      </c>
      <c r="Q26" s="1">
        <f t="shared" si="5"/>
        <v>2.8253741582437945E-4</v>
      </c>
    </row>
    <row r="27" spans="1:17" x14ac:dyDescent="0.25">
      <c r="A27" s="1">
        <v>2.875</v>
      </c>
      <c r="B27" s="1">
        <f>AVERAGE('ID-41'!B34,'ID-52'!B34,'ID-64'!B34,'ID-74'!B34,'ID-77'!B34)</f>
        <v>5.2826922534262</v>
      </c>
      <c r="C27" s="1">
        <f t="shared" si="0"/>
        <v>8.8009652942080496E-4</v>
      </c>
      <c r="D27" s="1">
        <f>AVERAGE('ID-23'!B34,'ID-25'!B34,'ID-66'!B34)</f>
        <v>7.0797637627712104</v>
      </c>
      <c r="E27" s="1">
        <f t="shared" si="1"/>
        <v>1.1794886428776838E-3</v>
      </c>
      <c r="G27" s="1">
        <v>2.875</v>
      </c>
      <c r="H27" s="1">
        <f>ABS(B27-MAX('ID-41'!B34,'ID-52'!B34,'ID-64'!B34,'ID-74'!B34,'ID-77'!B34))</f>
        <v>2.6285007471387196</v>
      </c>
      <c r="I27" s="1">
        <f t="shared" si="2"/>
        <v>4.3790822447331074E-4</v>
      </c>
      <c r="J27" s="1">
        <f>ABS(D27-MAX('ID-23'!B34,'ID-25'!B34,'ID-66'!B34))</f>
        <v>1.4539536627637597</v>
      </c>
      <c r="K27" s="1">
        <f t="shared" si="3"/>
        <v>2.4222868021644238E-4</v>
      </c>
      <c r="M27" s="1">
        <v>2.875</v>
      </c>
      <c r="N27" s="1">
        <f>ABS(B27-MIN('ID-41'!B34,'ID-52'!B34,'ID-64'!B34,'ID-74'!B34,'ID-77'!B34))</f>
        <v>1.8937794514619202</v>
      </c>
      <c r="O27" s="1">
        <f t="shared" si="4"/>
        <v>3.1550365661355592E-4</v>
      </c>
      <c r="P27" s="1">
        <f>ABS(D27-MIN('ID-23'!B34,'ID-25'!B34,'ID-66'!B34))</f>
        <v>1.7161012287905804</v>
      </c>
      <c r="Q27" s="1">
        <f t="shared" si="5"/>
        <v>2.859024647165107E-4</v>
      </c>
    </row>
    <row r="28" spans="1:17" x14ac:dyDescent="0.25">
      <c r="A28" s="1">
        <v>3</v>
      </c>
      <c r="B28" s="1">
        <f>AVERAGE('ID-41'!B35,'ID-52'!B35,'ID-64'!B35,'ID-74'!B35,'ID-77'!B35)</f>
        <v>5.2792748457959702</v>
      </c>
      <c r="C28" s="1">
        <f t="shared" si="0"/>
        <v>8.7952718930960864E-4</v>
      </c>
      <c r="D28" s="1">
        <f>AVERAGE('ID-23'!B35,'ID-25'!B35,'ID-66'!B35)</f>
        <v>6.9694491479840002</v>
      </c>
      <c r="E28" s="1">
        <f t="shared" si="1"/>
        <v>1.1611102280541345E-3</v>
      </c>
      <c r="G28" s="1">
        <v>3</v>
      </c>
      <c r="H28" s="1">
        <f>ABS(B28-MAX('ID-41'!B35,'ID-52'!B35,'ID-64'!B35,'ID-74'!B35,'ID-77'!B35))</f>
        <v>2.5764141500251299</v>
      </c>
      <c r="I28" s="1">
        <f t="shared" si="2"/>
        <v>4.2923059739418664E-4</v>
      </c>
      <c r="J28" s="1">
        <f>ABS(D28-MAX('ID-23'!B35,'ID-25'!B35,'ID-66'!B35))</f>
        <v>1.3255435601841397</v>
      </c>
      <c r="K28" s="1">
        <f t="shared" si="3"/>
        <v>2.2083555712667767E-4</v>
      </c>
      <c r="M28" s="1">
        <v>3</v>
      </c>
      <c r="N28" s="1">
        <f>ABS(B28-MIN('ID-41'!B35,'ID-52'!B35,'ID-64'!B35,'ID-74'!B35,'ID-77'!B35))</f>
        <v>1.8793733521841403</v>
      </c>
      <c r="O28" s="1">
        <f t="shared" si="4"/>
        <v>3.1310360047387777E-4</v>
      </c>
      <c r="P28" s="1">
        <f>ABS(D28-MIN('ID-23'!B35,'ID-25'!B35,'ID-66'!B35))</f>
        <v>1.7622683811047199</v>
      </c>
      <c r="Q28" s="1">
        <f t="shared" si="5"/>
        <v>2.9359391229204636E-4</v>
      </c>
    </row>
    <row r="29" spans="1:17" x14ac:dyDescent="0.25">
      <c r="A29" s="1">
        <v>3.125</v>
      </c>
      <c r="B29" s="1">
        <f>AVERAGE('ID-41'!B36,'ID-52'!B36,'ID-64'!B36,'ID-74'!B36,'ID-77'!B36)</f>
        <v>5.2787349152412046</v>
      </c>
      <c r="C29" s="1">
        <f t="shared" si="0"/>
        <v>8.7943723687918473E-4</v>
      </c>
      <c r="D29" s="1">
        <f>AVERAGE('ID-23'!B36,'ID-25'!B36,'ID-66'!B36)</f>
        <v>6.8669169242886028</v>
      </c>
      <c r="E29" s="1">
        <f t="shared" si="1"/>
        <v>1.1440283595864813E-3</v>
      </c>
      <c r="G29" s="1">
        <v>3.125</v>
      </c>
      <c r="H29" s="1">
        <f>ABS(B29-MAX('ID-41'!B36,'ID-52'!B36,'ID-64'!B36,'ID-74'!B36,'ID-77'!B36))</f>
        <v>2.571865301696235</v>
      </c>
      <c r="I29" s="1">
        <f t="shared" si="2"/>
        <v>4.2847275926259279E-4</v>
      </c>
      <c r="J29" s="1">
        <f>ABS(D29-MAX('ID-23'!B36,'ID-25'!B36,'ID-66'!B36))</f>
        <v>1.3631136847768577</v>
      </c>
      <c r="K29" s="1">
        <f t="shared" si="3"/>
        <v>2.2709473988382451E-4</v>
      </c>
      <c r="M29" s="1">
        <v>3.125</v>
      </c>
      <c r="N29" s="1">
        <f>ABS(B29-MIN('ID-41'!B36,'ID-52'!B36,'ID-64'!B36,'ID-74'!B36,'ID-77'!B36))</f>
        <v>1.8742619635036548</v>
      </c>
      <c r="O29" s="1">
        <f t="shared" si="4"/>
        <v>3.1225204311970893E-4</v>
      </c>
      <c r="P29" s="1">
        <f>ABS(D29-MIN('ID-23'!B36,'ID-25'!B36,'ID-66'!B36))</f>
        <v>1.7229498434595829</v>
      </c>
      <c r="Q29" s="1">
        <f t="shared" si="5"/>
        <v>2.8704344392036651E-4</v>
      </c>
    </row>
    <row r="30" spans="1:17" x14ac:dyDescent="0.25">
      <c r="A30" s="1">
        <v>3.25</v>
      </c>
      <c r="B30" s="1">
        <f>AVERAGE('ID-41'!B37,'ID-52'!B37,'ID-64'!B37,'ID-74'!B37,'ID-77'!B37)</f>
        <v>5.3419944155517403</v>
      </c>
      <c r="C30" s="1">
        <f t="shared" si="0"/>
        <v>8.8997626963092003E-4</v>
      </c>
      <c r="D30" s="1">
        <f>AVERAGE('ID-23'!B37,'ID-25'!B37,'ID-66'!B37)</f>
        <v>6.7760469699387498</v>
      </c>
      <c r="E30" s="1">
        <f t="shared" si="1"/>
        <v>1.1288894251917957E-3</v>
      </c>
      <c r="G30" s="1">
        <v>3.25</v>
      </c>
      <c r="H30" s="1">
        <f>ABS(B30-MAX('ID-41'!B37,'ID-52'!B37,'ID-64'!B37,'ID-74'!B37,'ID-77'!B37))</f>
        <v>2.5290341753097998</v>
      </c>
      <c r="I30" s="1">
        <f t="shared" si="2"/>
        <v>4.2133709360661268E-4</v>
      </c>
      <c r="J30" s="1">
        <f>ABS(D30-MAX('ID-23'!B37,'ID-25'!B37,'ID-66'!B37))</f>
        <v>1.241418714792391</v>
      </c>
      <c r="K30" s="1">
        <f t="shared" si="3"/>
        <v>2.0682035788441235E-4</v>
      </c>
      <c r="M30" s="1">
        <v>3.25</v>
      </c>
      <c r="N30" s="1">
        <f>ABS(B30-MIN('ID-41'!B37,'ID-52'!B37,'ID-64'!B37,'ID-74'!B37,'ID-77'!B37))</f>
        <v>1.8568750003987504</v>
      </c>
      <c r="O30" s="1">
        <f t="shared" si="4"/>
        <v>3.0935537506643183E-4</v>
      </c>
      <c r="P30" s="1">
        <f>ABS(D30-MIN('ID-23'!B37,'ID-25'!B37,'ID-66'!B37))</f>
        <v>1.6537765697694899</v>
      </c>
      <c r="Q30" s="1">
        <f t="shared" si="5"/>
        <v>2.7551917652359707E-4</v>
      </c>
    </row>
    <row r="31" spans="1:17" x14ac:dyDescent="0.25">
      <c r="A31" s="1">
        <v>3.375</v>
      </c>
      <c r="B31" s="1">
        <f>AVERAGE('ID-41'!B38,'ID-52'!B38,'ID-64'!B38,'ID-74'!B38,'ID-77'!B38)</f>
        <v>5.3340116924753413</v>
      </c>
      <c r="C31" s="1">
        <f t="shared" si="0"/>
        <v>8.8864634796639191E-4</v>
      </c>
      <c r="D31" s="1">
        <f>AVERAGE('ID-23'!B38,'ID-25'!B38,'ID-66'!B38)</f>
        <v>6.5873276590194108</v>
      </c>
      <c r="E31" s="1">
        <f t="shared" si="1"/>
        <v>1.0974487879926338E-3</v>
      </c>
      <c r="G31" s="1">
        <v>3.375</v>
      </c>
      <c r="H31" s="1">
        <f>ABS(B31-MAX('ID-41'!B38,'ID-52'!B38,'ID-64'!B38,'ID-74'!B38,'ID-77'!B38))</f>
        <v>2.5092043376865885</v>
      </c>
      <c r="I31" s="1">
        <f t="shared" si="2"/>
        <v>4.1803344265858568E-4</v>
      </c>
      <c r="J31" s="1">
        <f>ABS(D31-MAX('ID-23'!B38,'ID-25'!B38,'ID-66'!B38))</f>
        <v>1.1502921653444096</v>
      </c>
      <c r="K31" s="1">
        <f t="shared" si="3"/>
        <v>1.9163867474637864E-4</v>
      </c>
      <c r="M31" s="1">
        <v>3.375</v>
      </c>
      <c r="N31" s="1">
        <f>ABS(B31-MIN('ID-41'!B38,'ID-52'!B38,'ID-64'!B38,'ID-74'!B38,'ID-77'!B38))</f>
        <v>1.8072097168470211</v>
      </c>
      <c r="O31" s="1">
        <f t="shared" si="4"/>
        <v>3.0108113882671371E-4</v>
      </c>
      <c r="P31" s="1">
        <f>ABS(D31-MIN('ID-23'!B38,'ID-25'!B38,'ID-66'!B38))</f>
        <v>1.5335597933305909</v>
      </c>
      <c r="Q31" s="1">
        <f t="shared" si="5"/>
        <v>2.5549106156887646E-4</v>
      </c>
    </row>
    <row r="32" spans="1:17" x14ac:dyDescent="0.25">
      <c r="A32" s="1">
        <v>3.5</v>
      </c>
      <c r="B32" s="1">
        <f>AVERAGE('ID-41'!B39,'ID-52'!B39,'ID-64'!B39,'ID-74'!B39,'ID-77'!B39)</f>
        <v>5.3353539446624394</v>
      </c>
      <c r="C32" s="1">
        <f t="shared" si="0"/>
        <v>8.8886996718076248E-4</v>
      </c>
      <c r="D32" s="1">
        <f>AVERAGE('ID-23'!B39,'ID-25'!B39,'ID-66'!B39)</f>
        <v>6.6131770383507797</v>
      </c>
      <c r="E32" s="1">
        <f t="shared" si="1"/>
        <v>1.10175529458924E-3</v>
      </c>
      <c r="G32" s="1">
        <v>3.5</v>
      </c>
      <c r="H32" s="1">
        <f>ABS(B32-MAX('ID-41'!B39,'ID-52'!B39,'ID-64'!B39,'ID-74'!B39,'ID-77'!B39))</f>
        <v>2.462752829955531</v>
      </c>
      <c r="I32" s="1">
        <f t="shared" si="2"/>
        <v>4.1029462147059147E-4</v>
      </c>
      <c r="J32" s="1">
        <f>ABS(D32-MAX('ID-23'!B39,'ID-25'!B39,'ID-66'!B39))</f>
        <v>1.1270208647129705</v>
      </c>
      <c r="K32" s="1">
        <f t="shared" si="3"/>
        <v>1.8776167606118088E-4</v>
      </c>
      <c r="M32" s="1">
        <v>3.5</v>
      </c>
      <c r="N32" s="1">
        <f>ABS(B32-MIN('ID-41'!B39,'ID-52'!B39,'ID-64'!B39,'ID-74'!B39,'ID-77'!B39))</f>
        <v>1.7981828155227593</v>
      </c>
      <c r="O32" s="1">
        <f t="shared" si="4"/>
        <v>2.995772570660917E-4</v>
      </c>
      <c r="P32" s="1">
        <f>ABS(D32-MIN('ID-23'!B39,'ID-25'!B39,'ID-66'!B39))</f>
        <v>1.6173213214722795</v>
      </c>
      <c r="Q32" s="1">
        <f t="shared" si="5"/>
        <v>2.6944573215728179E-4</v>
      </c>
    </row>
    <row r="33" spans="1:17" x14ac:dyDescent="0.25">
      <c r="A33" s="1">
        <v>3.625</v>
      </c>
      <c r="B33" s="1">
        <f>AVERAGE('ID-41'!B40,'ID-52'!B40,'ID-64'!B40,'ID-74'!B40,'ID-77'!B40)</f>
        <v>5.3285552026295759</v>
      </c>
      <c r="C33" s="1">
        <f t="shared" si="0"/>
        <v>8.8773729675808738E-4</v>
      </c>
      <c r="D33" s="1">
        <f>AVERAGE('ID-23'!B40,'ID-25'!B40,'ID-66'!B40)</f>
        <v>6.4930539273679129</v>
      </c>
      <c r="E33" s="1">
        <f t="shared" si="1"/>
        <v>1.0817427842994944E-3</v>
      </c>
      <c r="G33" s="1">
        <v>3.625</v>
      </c>
      <c r="H33" s="1">
        <f>ABS(B33-MAX('ID-41'!B40,'ID-52'!B40,'ID-64'!B40,'ID-74'!B40,'ID-77'!B40))</f>
        <v>2.4286632902287444</v>
      </c>
      <c r="I33" s="1">
        <f t="shared" si="2"/>
        <v>4.0461530415210887E-4</v>
      </c>
      <c r="J33" s="1">
        <f>ABS(D33-MAX('ID-23'!B40,'ID-25'!B40,'ID-66'!B40))</f>
        <v>1.224360038262307</v>
      </c>
      <c r="K33" s="1">
        <f t="shared" si="3"/>
        <v>2.0397838237450037E-4</v>
      </c>
      <c r="M33" s="1">
        <v>3.625</v>
      </c>
      <c r="N33" s="1">
        <f>ABS(B33-MIN('ID-41'!B40,'ID-52'!B40,'ID-64'!B40,'ID-74'!B40,'ID-77'!B40))</f>
        <v>1.7850842605188859</v>
      </c>
      <c r="O33" s="1">
        <f t="shared" si="4"/>
        <v>2.9739503780244639E-4</v>
      </c>
      <c r="P33" s="1">
        <f>ABS(D33-MIN('ID-23'!B40,'ID-25'!B40,'ID-66'!B40))</f>
        <v>1.7190930935647426</v>
      </c>
      <c r="Q33" s="1">
        <f t="shared" si="5"/>
        <v>2.8640090938788614E-4</v>
      </c>
    </row>
    <row r="34" spans="1:17" x14ac:dyDescent="0.25">
      <c r="A34" s="1">
        <v>3.75</v>
      </c>
      <c r="B34" s="1">
        <f>AVERAGE('ID-41'!B41,'ID-52'!B41,'ID-64'!B41,'ID-74'!B41,'ID-77'!B41)</f>
        <v>5.351238769839842</v>
      </c>
      <c r="C34" s="1">
        <f t="shared" si="0"/>
        <v>8.915163790553177E-4</v>
      </c>
      <c r="D34" s="1">
        <f>AVERAGE('ID-23'!B41,'ID-25'!B41,'ID-66'!B41)</f>
        <v>6.5646797753933299</v>
      </c>
      <c r="E34" s="1">
        <f t="shared" si="1"/>
        <v>1.0936756505805288E-3</v>
      </c>
      <c r="G34" s="1">
        <v>3.75</v>
      </c>
      <c r="H34" s="1">
        <f>ABS(B34-MAX('ID-41'!B41,'ID-52'!B41,'ID-64'!B41,'ID-74'!B41,'ID-77'!B41))</f>
        <v>2.3734719159108781</v>
      </c>
      <c r="I34" s="1">
        <f t="shared" si="2"/>
        <v>3.9542042119075231E-4</v>
      </c>
      <c r="J34" s="1">
        <f>ABS(D34-MAX('ID-23'!B41,'ID-25'!B41,'ID-66'!B41))</f>
        <v>1.0600721168020302</v>
      </c>
      <c r="K34" s="1">
        <f t="shared" si="3"/>
        <v>1.7660801465921823E-4</v>
      </c>
      <c r="M34" s="1">
        <v>3.75</v>
      </c>
      <c r="N34" s="1">
        <f>ABS(B34-MIN('ID-41'!B41,'ID-52'!B41,'ID-64'!B41,'ID-74'!B41,'ID-77'!B41))</f>
        <v>1.7904267513508318</v>
      </c>
      <c r="O34" s="1">
        <f t="shared" si="4"/>
        <v>2.9828509677504861E-4</v>
      </c>
      <c r="P34" s="1">
        <f>ABS(D34-MIN('ID-23'!B41,'ID-25'!B41,'ID-66'!B41))</f>
        <v>1.76551810944453</v>
      </c>
      <c r="Q34" s="1">
        <f t="shared" si="5"/>
        <v>2.9413531703345873E-4</v>
      </c>
    </row>
    <row r="35" spans="1:17" x14ac:dyDescent="0.25">
      <c r="A35" s="1">
        <v>3.875</v>
      </c>
      <c r="B35" s="1">
        <f>AVERAGE('ID-41'!B42,'ID-52'!B42,'ID-64'!B42,'ID-74'!B42,'ID-77'!B42)</f>
        <v>5.3291633413142971</v>
      </c>
      <c r="C35" s="1">
        <f t="shared" si="0"/>
        <v>8.8783861266296198E-4</v>
      </c>
      <c r="D35" s="1">
        <f>AVERAGE('ID-23'!B42,'ID-25'!B42,'ID-66'!B42)</f>
        <v>6.3881393110007636</v>
      </c>
      <c r="E35" s="1">
        <f t="shared" si="1"/>
        <v>1.0642640092127272E-3</v>
      </c>
      <c r="G35" s="1">
        <v>3.875</v>
      </c>
      <c r="H35" s="1">
        <f>ABS(B35-MAX('ID-41'!B42,'ID-52'!B42,'ID-64'!B42,'ID-74'!B42,'ID-77'!B42))</f>
        <v>2.3723603912357332</v>
      </c>
      <c r="I35" s="1">
        <f t="shared" si="2"/>
        <v>3.9523524117987318E-4</v>
      </c>
      <c r="J35" s="1">
        <f>ABS(D35-MAX('ID-23'!B42,'ID-25'!B42,'ID-66'!B42))</f>
        <v>0.96737127558706604</v>
      </c>
      <c r="K35" s="1">
        <f t="shared" si="3"/>
        <v>1.611640545128052E-4</v>
      </c>
      <c r="M35" s="1">
        <v>3.875</v>
      </c>
      <c r="N35" s="1">
        <f>ABS(B35-MIN('ID-41'!B42,'ID-52'!B42,'ID-64'!B42,'ID-74'!B42,'ID-77'!B42))</f>
        <v>1.7770102098669169</v>
      </c>
      <c r="O35" s="1">
        <f t="shared" si="4"/>
        <v>2.9604990096382839E-4</v>
      </c>
      <c r="P35" s="1">
        <f>ABS(D35-MIN('ID-23'!B42,'ID-25'!B42,'ID-66'!B42))</f>
        <v>1.6858026533955233</v>
      </c>
      <c r="Q35" s="1">
        <f t="shared" si="5"/>
        <v>2.8085472205569418E-4</v>
      </c>
    </row>
    <row r="36" spans="1:17" x14ac:dyDescent="0.25">
      <c r="A36" s="1">
        <v>4</v>
      </c>
      <c r="B36" s="1">
        <f>AVERAGE('ID-41'!B43,'ID-52'!B43,'ID-64'!B43,'ID-74'!B43,'ID-77'!B43)</f>
        <v>5.3066178041658798</v>
      </c>
      <c r="C36" s="1">
        <f t="shared" si="0"/>
        <v>8.8408252617403567E-4</v>
      </c>
      <c r="D36" s="1">
        <f>AVERAGE('ID-23'!B43,'ID-25'!B43,'ID-66'!B43)</f>
        <v>6.3362310744066006</v>
      </c>
      <c r="E36" s="1">
        <f t="shared" si="1"/>
        <v>1.0556160969961397E-3</v>
      </c>
      <c r="G36" s="1">
        <v>4</v>
      </c>
      <c r="H36" s="1">
        <f>ABS(B36-MAX('ID-41'!B43,'ID-52'!B43,'ID-64'!B43,'ID-74'!B43,'ID-77'!B43))</f>
        <v>2.4658954744147801</v>
      </c>
      <c r="I36" s="1">
        <f t="shared" si="2"/>
        <v>4.1081818603750238E-4</v>
      </c>
      <c r="J36" s="1">
        <f>ABS(D36-MAX('ID-23'!B43,'ID-25'!B43,'ID-66'!B43))</f>
        <v>1.2439451166774695</v>
      </c>
      <c r="K36" s="1">
        <f t="shared" si="3"/>
        <v>2.0724125643846643E-4</v>
      </c>
      <c r="M36" s="1">
        <v>4</v>
      </c>
      <c r="N36" s="1">
        <f>ABS(B36-MIN('ID-41'!B43,'ID-52'!B43,'ID-64'!B43,'ID-74'!B43,'ID-77'!B43))</f>
        <v>1.7265179844696696</v>
      </c>
      <c r="O36" s="1">
        <f t="shared" si="4"/>
        <v>2.8763789621264699E-4</v>
      </c>
      <c r="P36" s="1">
        <f>ABS(D36-MIN('ID-23'!B43,'ID-25'!B43,'ID-66'!B43))</f>
        <v>1.6710808241900805</v>
      </c>
      <c r="Q36" s="1">
        <f t="shared" si="5"/>
        <v>2.7840206531006744E-4</v>
      </c>
    </row>
    <row r="37" spans="1:17" x14ac:dyDescent="0.25">
      <c r="A37" s="1">
        <v>4.125</v>
      </c>
      <c r="B37" s="1">
        <f>AVERAGE('ID-41'!B44,'ID-52'!B44,'ID-64'!B44,'ID-74'!B44,'ID-77'!B44)</f>
        <v>5.2886193768727754</v>
      </c>
      <c r="C37" s="1">
        <f t="shared" si="0"/>
        <v>8.810839881870044E-4</v>
      </c>
      <c r="D37" s="1">
        <f>AVERAGE('ID-23'!B44,'ID-25'!B44,'ID-66'!B44)</f>
        <v>6.2629912787577906</v>
      </c>
      <c r="E37" s="1">
        <f t="shared" si="1"/>
        <v>1.0434143470410479E-3</v>
      </c>
      <c r="G37" s="1">
        <v>4.125</v>
      </c>
      <c r="H37" s="1">
        <f>ABS(B37-MAX('ID-41'!B44,'ID-52'!B44,'ID-64'!B44,'ID-74'!B44,'ID-77'!B44))</f>
        <v>2.4339176464200047</v>
      </c>
      <c r="I37" s="1">
        <f t="shared" si="2"/>
        <v>4.0549067989357281E-4</v>
      </c>
      <c r="J37" s="1">
        <f>ABS(D37-MAX('ID-23'!B44,'ID-25'!B44,'ID-66'!B44))</f>
        <v>1.0942401218256395</v>
      </c>
      <c r="K37" s="1">
        <f t="shared" si="3"/>
        <v>1.8230040429615156E-4</v>
      </c>
      <c r="M37" s="1">
        <v>4.125</v>
      </c>
      <c r="N37" s="1">
        <f>ABS(B37-MIN('ID-41'!B44,'ID-52'!B44,'ID-64'!B44,'ID-74'!B44,'ID-77'!B44))</f>
        <v>1.7124305334623653</v>
      </c>
      <c r="O37" s="1">
        <f t="shared" si="4"/>
        <v>2.8529092687483009E-4</v>
      </c>
      <c r="P37" s="1">
        <f>ABS(D37-MIN('ID-23'!B44,'ID-25'!B44,'ID-66'!B44))</f>
        <v>1.5968179196254804</v>
      </c>
      <c r="Q37" s="1">
        <f t="shared" si="5"/>
        <v>2.6602986540960507E-4</v>
      </c>
    </row>
    <row r="38" spans="1:17" x14ac:dyDescent="0.25">
      <c r="A38" s="1">
        <v>4.25</v>
      </c>
      <c r="B38" s="1">
        <f>AVERAGE('ID-41'!B45,'ID-52'!B45,'ID-64'!B45,'ID-74'!B45,'ID-77'!B45)</f>
        <v>5.2887092137176328</v>
      </c>
      <c r="C38" s="1">
        <f t="shared" si="0"/>
        <v>8.8109895500535764E-4</v>
      </c>
      <c r="D38" s="1">
        <f>AVERAGE('ID-23'!B45,'ID-25'!B45,'ID-66'!B45)</f>
        <v>6.1990672852367004</v>
      </c>
      <c r="E38" s="1">
        <f t="shared" si="1"/>
        <v>1.0327646097204343E-3</v>
      </c>
      <c r="G38" s="1">
        <v>4.25</v>
      </c>
      <c r="H38" s="1">
        <f>ABS(B38-MAX('ID-41'!B45,'ID-52'!B45,'ID-64'!B45,'ID-74'!B45,'ID-77'!B45))</f>
        <v>2.3719087791608375</v>
      </c>
      <c r="I38" s="1">
        <f t="shared" si="2"/>
        <v>3.9516000260819554E-4</v>
      </c>
      <c r="J38" s="1">
        <f>ABS(D38-MAX('ID-23'!B45,'ID-25'!B45,'ID-66'!B45))</f>
        <v>1.1376694870227197</v>
      </c>
      <c r="K38" s="1">
        <f t="shared" si="3"/>
        <v>1.8953573653798512E-4</v>
      </c>
      <c r="M38" s="1">
        <v>4.25</v>
      </c>
      <c r="N38" s="1">
        <f>ABS(B38-MIN('ID-41'!B45,'ID-52'!B45,'ID-64'!B45,'ID-74'!B45,'ID-77'!B45))</f>
        <v>1.7040601430593929</v>
      </c>
      <c r="O38" s="1">
        <f t="shared" si="4"/>
        <v>2.8389641983369489E-4</v>
      </c>
      <c r="P38" s="1">
        <f>ABS(D38-MIN('ID-23'!B45,'ID-25'!B45,'ID-66'!B45))</f>
        <v>1.5637801358706502</v>
      </c>
      <c r="Q38" s="1">
        <f t="shared" si="5"/>
        <v>2.6052577063605037E-4</v>
      </c>
    </row>
    <row r="39" spans="1:17" x14ac:dyDescent="0.25">
      <c r="A39" s="1">
        <v>4.375</v>
      </c>
      <c r="B39" s="1">
        <f>AVERAGE('ID-41'!B46,'ID-52'!B46,'ID-64'!B46,'ID-74'!B46,'ID-77'!B46)</f>
        <v>5.2781593034447924</v>
      </c>
      <c r="C39" s="1">
        <f t="shared" si="0"/>
        <v>8.7934133995390244E-4</v>
      </c>
      <c r="D39" s="1">
        <f>AVERAGE('ID-23'!B46,'ID-25'!B46,'ID-66'!B46)</f>
        <v>6.2498905378264569</v>
      </c>
      <c r="E39" s="1">
        <f t="shared" si="1"/>
        <v>1.0412317636018878E-3</v>
      </c>
      <c r="G39" s="1">
        <v>4.375</v>
      </c>
      <c r="H39" s="1">
        <f>ABS(B39-MAX('ID-41'!B46,'ID-52'!B46,'ID-64'!B46,'ID-74'!B46,'ID-77'!B46))</f>
        <v>2.3546689471562772</v>
      </c>
      <c r="I39" s="1">
        <f t="shared" si="2"/>
        <v>3.9228784659623578E-4</v>
      </c>
      <c r="J39" s="1">
        <f>ABS(D39-MAX('ID-23'!B46,'ID-25'!B46,'ID-66'!B46))</f>
        <v>1.038641001868303</v>
      </c>
      <c r="K39" s="1">
        <f t="shared" si="3"/>
        <v>1.7303759091125929E-4</v>
      </c>
      <c r="M39" s="1">
        <v>4.375</v>
      </c>
      <c r="N39" s="1">
        <f>ABS(B39-MIN('ID-41'!B46,'ID-52'!B46,'ID-64'!B46,'ID-74'!B46,'ID-77'!B46))</f>
        <v>1.6291210882211224</v>
      </c>
      <c r="O39" s="1">
        <f t="shared" si="4"/>
        <v>2.7141157329763901E-4</v>
      </c>
      <c r="P39" s="1">
        <f>ABS(D39-MIN('ID-23'!B46,'ID-25'!B46,'ID-66'!B46))</f>
        <v>1.7089320885306565</v>
      </c>
      <c r="Q39" s="1">
        <f t="shared" si="5"/>
        <v>2.8470808594920739E-4</v>
      </c>
    </row>
    <row r="40" spans="1:17" x14ac:dyDescent="0.25">
      <c r="A40" s="1">
        <v>4.5</v>
      </c>
      <c r="B40" s="1">
        <f>AVERAGE('ID-41'!B47,'ID-52'!B47,'ID-64'!B47,'ID-74'!B47,'ID-77'!B47)</f>
        <v>5.2594639072377065</v>
      </c>
      <c r="C40" s="1">
        <f t="shared" si="0"/>
        <v>8.7622668694580191E-4</v>
      </c>
      <c r="D40" s="1">
        <f>AVERAGE('ID-23'!B47,'ID-25'!B47,'ID-66'!B47)</f>
        <v>6.2358346232784738</v>
      </c>
      <c r="E40" s="1">
        <f t="shared" si="1"/>
        <v>1.0388900482381938E-3</v>
      </c>
      <c r="G40" s="1">
        <v>4.5</v>
      </c>
      <c r="H40" s="1">
        <f>ABS(B40-MAX('ID-41'!B47,'ID-52'!B47,'ID-64'!B47,'ID-74'!B47,'ID-77'!B47))</f>
        <v>2.3176751556623039</v>
      </c>
      <c r="I40" s="1">
        <f t="shared" si="2"/>
        <v>3.8612468093333983E-4</v>
      </c>
      <c r="J40" s="1">
        <f>ABS(D40-MAX('ID-23'!B47,'ID-25'!B47,'ID-66'!B47))</f>
        <v>1.053824509595426</v>
      </c>
      <c r="K40" s="1">
        <f t="shared" si="3"/>
        <v>1.7556716329859799E-4</v>
      </c>
      <c r="M40" s="1">
        <v>4.5</v>
      </c>
      <c r="N40" s="1">
        <f>ABS(B40-MIN('ID-41'!B47,'ID-52'!B47,'ID-64'!B47,'ID-74'!B47,'ID-77'!B47))</f>
        <v>1.6019119500554364</v>
      </c>
      <c r="O40" s="1">
        <f t="shared" si="4"/>
        <v>2.6687853087923572E-4</v>
      </c>
      <c r="P40" s="1">
        <f>ABS(D40-MIN('ID-23'!B47,'ID-25'!B47,'ID-66'!B47))</f>
        <v>1.6987042575681537</v>
      </c>
      <c r="Q40" s="1">
        <f t="shared" si="5"/>
        <v>2.830041293108544E-4</v>
      </c>
    </row>
    <row r="41" spans="1:17" x14ac:dyDescent="0.25">
      <c r="A41" s="1">
        <v>4.625</v>
      </c>
      <c r="B41" s="1">
        <f>AVERAGE('ID-41'!B48,'ID-52'!B48,'ID-64'!B48,'ID-74'!B48,'ID-77'!B48)</f>
        <v>5.2404763793705307</v>
      </c>
      <c r="C41" s="1">
        <f t="shared" si="0"/>
        <v>8.7306336480313051E-4</v>
      </c>
      <c r="D41" s="1">
        <f>AVERAGE('ID-23'!B48,'ID-25'!B48,'ID-66'!B48)</f>
        <v>6.2640856047073159</v>
      </c>
      <c r="E41" s="1">
        <f t="shared" si="1"/>
        <v>1.043596661744239E-3</v>
      </c>
      <c r="G41" s="1">
        <v>4.625</v>
      </c>
      <c r="H41" s="1">
        <f>ABS(B41-MAX('ID-41'!B48,'ID-52'!B48,'ID-64'!B48,'ID-74'!B48,'ID-77'!B48))</f>
        <v>2.2943841116853596</v>
      </c>
      <c r="I41" s="1">
        <f t="shared" si="2"/>
        <v>3.8224439300678094E-4</v>
      </c>
      <c r="J41" s="1">
        <f>ABS(D41-MAX('ID-23'!B48,'ID-25'!B48,'ID-66'!B48))</f>
        <v>1.070189294775334</v>
      </c>
      <c r="K41" s="1">
        <f t="shared" si="3"/>
        <v>1.7829353650957065E-4</v>
      </c>
      <c r="M41" s="1">
        <v>4.625</v>
      </c>
      <c r="N41" s="1">
        <f>ABS(B41-MIN('ID-41'!B48,'ID-52'!B48,'ID-64'!B48,'ID-74'!B48,'ID-77'!B48))</f>
        <v>1.5950870182678507</v>
      </c>
      <c r="O41" s="1">
        <f t="shared" si="4"/>
        <v>2.6574149724342396E-4</v>
      </c>
      <c r="P41" s="1">
        <f>ABS(D41-MIN('ID-23'!B48,'ID-25'!B48,'ID-66'!B48))</f>
        <v>1.7123093201566562</v>
      </c>
      <c r="Q41" s="1">
        <f t="shared" si="5"/>
        <v>2.8527073273809894E-4</v>
      </c>
    </row>
    <row r="42" spans="1:17" x14ac:dyDescent="0.25">
      <c r="A42" s="1">
        <v>4.75</v>
      </c>
      <c r="B42" s="1">
        <f>AVERAGE('ID-41'!B49,'ID-52'!B49,'ID-64'!B49,'ID-74'!B49,'ID-77'!B49)</f>
        <v>5.2112302161699215</v>
      </c>
      <c r="C42" s="1">
        <f t="shared" si="0"/>
        <v>8.6819095401390902E-4</v>
      </c>
      <c r="D42" s="1">
        <f>AVERAGE('ID-23'!B49,'ID-25'!B49,'ID-66'!B49)</f>
        <v>6.2199294971777936</v>
      </c>
      <c r="E42" s="1">
        <f t="shared" si="1"/>
        <v>1.0362402542298205E-3</v>
      </c>
      <c r="G42" s="1">
        <v>4.75</v>
      </c>
      <c r="H42" s="1">
        <f>ABS(B42-MAX('ID-41'!B49,'ID-52'!B49,'ID-64'!B49,'ID-74'!B49,'ID-77'!B49))</f>
        <v>2.2912476626255582</v>
      </c>
      <c r="I42" s="1">
        <f t="shared" si="2"/>
        <v>3.8172186059341805E-4</v>
      </c>
      <c r="J42" s="1">
        <f>ABS(D42-MAX('ID-23'!B49,'ID-25'!B49,'ID-66'!B49))</f>
        <v>0.93197364907261626</v>
      </c>
      <c r="K42" s="1">
        <f t="shared" si="3"/>
        <v>1.5526680993549789E-4</v>
      </c>
      <c r="M42" s="1">
        <v>4.75</v>
      </c>
      <c r="N42" s="1">
        <f>ABS(B42-MIN('ID-41'!B49,'ID-52'!B49,'ID-64'!B49,'ID-74'!B49,'ID-77'!B49))</f>
        <v>1.5558394164512617</v>
      </c>
      <c r="O42" s="1">
        <f t="shared" si="4"/>
        <v>2.592028467807802E-4</v>
      </c>
      <c r="P42" s="1">
        <f>ABS(D42-MIN('ID-23'!B49,'ID-25'!B49,'ID-66'!B49))</f>
        <v>1.6402749370116636</v>
      </c>
      <c r="Q42" s="1">
        <f t="shared" si="5"/>
        <v>2.7326980450614316E-4</v>
      </c>
    </row>
    <row r="43" spans="1:17" x14ac:dyDescent="0.25">
      <c r="A43" s="1">
        <v>4.875</v>
      </c>
      <c r="B43" s="1">
        <f>AVERAGE('ID-41'!B50,'ID-52'!B50,'ID-64'!B50,'ID-74'!B50,'ID-77'!B50)</f>
        <v>5.1998758362785642</v>
      </c>
      <c r="C43" s="1">
        <f t="shared" si="0"/>
        <v>8.6629931432400883E-4</v>
      </c>
      <c r="D43" s="1">
        <f>AVERAGE('ID-23'!B50,'ID-25'!B50,'ID-66'!B50)</f>
        <v>6.2994027054570836</v>
      </c>
      <c r="E43" s="1">
        <f t="shared" si="1"/>
        <v>1.0494804907291502E-3</v>
      </c>
      <c r="G43" s="1">
        <v>4.875</v>
      </c>
      <c r="H43" s="1">
        <f>ABS(B43-MAX('ID-41'!B50,'ID-52'!B50,'ID-64'!B50,'ID-74'!B50,'ID-77'!B50))</f>
        <v>2.2793875242585155</v>
      </c>
      <c r="I43" s="1">
        <f t="shared" si="2"/>
        <v>3.797459615414687E-4</v>
      </c>
      <c r="J43" s="1">
        <f>ABS(D43-MAX('ID-23'!B50,'ID-25'!B50,'ID-66'!B50))</f>
        <v>1.0106263060081666</v>
      </c>
      <c r="K43" s="1">
        <f t="shared" si="3"/>
        <v>1.6837034258096058E-4</v>
      </c>
      <c r="M43" s="1">
        <v>4.875</v>
      </c>
      <c r="N43" s="1">
        <f>ABS(B43-MIN('ID-41'!B50,'ID-52'!B50,'ID-64'!B50,'ID-74'!B50,'ID-77'!B50))</f>
        <v>1.5350741602978841</v>
      </c>
      <c r="O43" s="1">
        <f t="shared" si="4"/>
        <v>2.5574335510562753E-4</v>
      </c>
      <c r="P43" s="1">
        <f>ABS(D43-MIN('ID-23'!B50,'ID-25'!B50,'ID-66'!B50))</f>
        <v>1.6618545047375939</v>
      </c>
      <c r="Q43" s="1">
        <f t="shared" si="5"/>
        <v>2.7686496048928314E-4</v>
      </c>
    </row>
    <row r="44" spans="1:17" x14ac:dyDescent="0.25">
      <c r="A44" s="1">
        <v>5</v>
      </c>
      <c r="B44" s="1">
        <f>AVERAGE('ID-41'!B51,'ID-52'!B51,'ID-64'!B51,'ID-74'!B51,'ID-77'!B51)</f>
        <v>5.2004036308114481</v>
      </c>
      <c r="C44" s="1">
        <f t="shared" si="0"/>
        <v>8.6638724489318726E-4</v>
      </c>
      <c r="D44" s="1">
        <f>AVERAGE('ID-23'!B51,'ID-25'!B51,'ID-66'!B51)</f>
        <v>6.347295963184167</v>
      </c>
      <c r="E44" s="1">
        <f t="shared" si="1"/>
        <v>1.0574595074664822E-3</v>
      </c>
      <c r="G44" s="1">
        <v>5</v>
      </c>
      <c r="H44" s="1">
        <f>ABS(B44-MAX('ID-41'!B51,'ID-52'!B51,'ID-64'!B51,'ID-74'!B51,'ID-77'!B51))</f>
        <v>2.2429804916015321</v>
      </c>
      <c r="I44" s="1">
        <f t="shared" si="2"/>
        <v>3.736805499008153E-4</v>
      </c>
      <c r="J44" s="1">
        <f>ABS(D44-MAX('ID-23'!B51,'ID-25'!B51,'ID-66'!B51))</f>
        <v>1.1479768714286331</v>
      </c>
      <c r="K44" s="1">
        <f t="shared" si="3"/>
        <v>1.9125294678001029E-4</v>
      </c>
      <c r="M44" s="1">
        <v>5</v>
      </c>
      <c r="N44" s="1">
        <f>ABS(B44-MIN('ID-41'!B51,'ID-52'!B51,'ID-64'!B51,'ID-74'!B51,'ID-77'!B51))</f>
        <v>1.5394743940798081</v>
      </c>
      <c r="O44" s="1">
        <f t="shared" si="4"/>
        <v>2.5647643405369604E-4</v>
      </c>
      <c r="P44" s="1">
        <f>ABS(D44-MIN('ID-23'!B51,'ID-25'!B51,'ID-66'!B51))</f>
        <v>1.6491642266461568</v>
      </c>
      <c r="Q44" s="1">
        <f t="shared" si="5"/>
        <v>2.7475076015924977E-4</v>
      </c>
    </row>
    <row r="45" spans="1:17" x14ac:dyDescent="0.25">
      <c r="A45" s="1">
        <v>5.125</v>
      </c>
      <c r="B45" s="1">
        <f>AVERAGE('ID-41'!B52,'ID-52'!B52,'ID-64'!B52,'ID-74'!B52,'ID-77'!B52)</f>
        <v>5.183541662477114</v>
      </c>
      <c r="C45" s="1">
        <f t="shared" si="0"/>
        <v>8.6357804096868726E-4</v>
      </c>
      <c r="D45" s="1">
        <f>AVERAGE('ID-23'!B52,'ID-25'!B52,'ID-66'!B52)</f>
        <v>6.3593848934457666</v>
      </c>
      <c r="E45" s="1">
        <f t="shared" si="1"/>
        <v>1.0594735232480649E-3</v>
      </c>
      <c r="G45" s="1">
        <v>5.125</v>
      </c>
      <c r="H45" s="1">
        <f>ABS(B45-MAX('ID-41'!B52,'ID-52'!B52,'ID-64'!B52,'ID-74'!B52,'ID-77'!B52))</f>
        <v>2.1897167847600958</v>
      </c>
      <c r="I45" s="1">
        <f t="shared" si="2"/>
        <v>3.6480681634103201E-4</v>
      </c>
      <c r="J45" s="1">
        <f>ABS(D45-MAX('ID-23'!B52,'ID-25'!B52,'ID-66'!B52))</f>
        <v>1.0939524244907535</v>
      </c>
      <c r="K45" s="1">
        <f t="shared" si="3"/>
        <v>1.8225247392015953E-4</v>
      </c>
      <c r="M45" s="1">
        <v>5.125</v>
      </c>
      <c r="N45" s="1">
        <f>ABS(B45-MIN('ID-41'!B52,'ID-52'!B52,'ID-64'!B52,'ID-74'!B52,'ID-77'!B52))</f>
        <v>1.5649987352475039</v>
      </c>
      <c r="O45" s="1">
        <f t="shared" si="4"/>
        <v>2.6072878929223417E-4</v>
      </c>
      <c r="P45" s="1">
        <f>ABS(D45-MIN('ID-23'!B52,'ID-25'!B52,'ID-66'!B52))</f>
        <v>1.6462768218510666</v>
      </c>
      <c r="Q45" s="1">
        <f t="shared" si="5"/>
        <v>2.7426971852038772E-4</v>
      </c>
    </row>
    <row r="46" spans="1:17" x14ac:dyDescent="0.25">
      <c r="A46" s="1">
        <v>5.25</v>
      </c>
      <c r="B46" s="1">
        <f>AVERAGE('ID-41'!B53,'ID-52'!B53,'ID-64'!B53,'ID-74'!B53,'ID-77'!B53)</f>
        <v>5.1569373252781103</v>
      </c>
      <c r="C46" s="1">
        <f t="shared" si="0"/>
        <v>8.591457583913332E-4</v>
      </c>
      <c r="D46" s="1">
        <f>AVERAGE('ID-23'!B53,'ID-25'!B53,'ID-66'!B53)</f>
        <v>6.3603878433886569</v>
      </c>
      <c r="E46" s="1">
        <f t="shared" si="1"/>
        <v>1.0596406147085503E-3</v>
      </c>
      <c r="G46" s="1">
        <v>5.25</v>
      </c>
      <c r="H46" s="1">
        <f>ABS(B46-MAX('ID-41'!B53,'ID-52'!B53,'ID-64'!B53,'ID-74'!B53,'ID-77'!B53))</f>
        <v>2.2721461021994296</v>
      </c>
      <c r="I46" s="1">
        <f t="shared" si="2"/>
        <v>3.7853954062642498E-4</v>
      </c>
      <c r="J46" s="1">
        <f>ABS(D46-MAX('ID-23'!B53,'ID-25'!B53,'ID-66'!B53))</f>
        <v>1.0284685382200429</v>
      </c>
      <c r="K46" s="1">
        <f t="shared" si="3"/>
        <v>1.7134285846745915E-4</v>
      </c>
      <c r="M46" s="1">
        <v>5.25</v>
      </c>
      <c r="N46" s="1">
        <f>ABS(B46-MIN('ID-41'!B53,'ID-52'!B53,'ID-64'!B53,'ID-74'!B53,'ID-77'!B53))</f>
        <v>1.6543368246931403</v>
      </c>
      <c r="O46" s="1">
        <f t="shared" si="4"/>
        <v>2.7561251499387719E-4</v>
      </c>
      <c r="P46" s="1">
        <f>ABS(D46-MIN('ID-23'!B53,'ID-25'!B53,'ID-66'!B53))</f>
        <v>1.6523155867269566</v>
      </c>
      <c r="Q46" s="1">
        <f t="shared" si="5"/>
        <v>2.7527577674871099E-4</v>
      </c>
    </row>
    <row r="47" spans="1:17" x14ac:dyDescent="0.25">
      <c r="A47" s="1">
        <v>5.375</v>
      </c>
      <c r="B47" s="1">
        <f>AVERAGE('ID-41'!B54,'ID-52'!B54,'ID-64'!B54,'ID-74'!B54,'ID-77'!B54)</f>
        <v>5.1514772998082314</v>
      </c>
      <c r="C47" s="1">
        <f t="shared" si="0"/>
        <v>8.5823611814805141E-4</v>
      </c>
      <c r="D47" s="1">
        <f>AVERAGE('ID-23'!B54,'ID-25'!B54,'ID-66'!B54)</f>
        <v>6.356525934673658</v>
      </c>
      <c r="E47" s="1">
        <f t="shared" si="1"/>
        <v>1.0589972207166315E-3</v>
      </c>
      <c r="G47" s="1">
        <v>5.375</v>
      </c>
      <c r="H47" s="1">
        <f>ABS(B47-MAX('ID-41'!B54,'ID-52'!B54,'ID-64'!B54,'ID-74'!B54,'ID-77'!B54))</f>
        <v>2.3268448058229385</v>
      </c>
      <c r="I47" s="1">
        <f t="shared" si="2"/>
        <v>3.8765234465010158E-4</v>
      </c>
      <c r="J47" s="1">
        <f>ABS(D47-MAX('ID-23'!B54,'ID-25'!B54,'ID-66'!B54))</f>
        <v>1.0452893961767522</v>
      </c>
      <c r="K47" s="1">
        <f t="shared" si="3"/>
        <v>1.7414521340304692E-4</v>
      </c>
      <c r="M47" s="1">
        <v>5.375</v>
      </c>
      <c r="N47" s="1">
        <f>ABS(B47-MIN('ID-41'!B54,'ID-52'!B54,'ID-64'!B54,'ID-74'!B54,'ID-77'!B54))</f>
        <v>1.7024721098532516</v>
      </c>
      <c r="O47" s="1">
        <f t="shared" si="4"/>
        <v>2.8363185350155172E-4</v>
      </c>
      <c r="P47" s="1">
        <f>ABS(D47-MIN('ID-23'!B54,'ID-25'!B54,'ID-66'!B54))</f>
        <v>1.6499689388936281</v>
      </c>
      <c r="Q47" s="1">
        <f t="shared" si="5"/>
        <v>2.7488482521967843E-4</v>
      </c>
    </row>
    <row r="48" spans="1:17" x14ac:dyDescent="0.25">
      <c r="A48" s="1">
        <v>5.5</v>
      </c>
      <c r="B48" s="1">
        <f>AVERAGE('ID-41'!B55,'ID-52'!B55,'ID-64'!B55,'ID-74'!B55,'ID-77'!B55)</f>
        <v>5.1151967040195441</v>
      </c>
      <c r="C48" s="1">
        <f t="shared" si="0"/>
        <v>8.5219177088965612E-4</v>
      </c>
      <c r="D48" s="1">
        <f>AVERAGE('ID-23'!B55,'ID-25'!B55,'ID-66'!B55)</f>
        <v>6.5187461467737764</v>
      </c>
      <c r="E48" s="1">
        <f t="shared" si="1"/>
        <v>1.0860231080525111E-3</v>
      </c>
      <c r="G48" s="1">
        <v>5.5</v>
      </c>
      <c r="H48" s="1">
        <f>ABS(B48-MAX('ID-41'!B55,'ID-52'!B55,'ID-64'!B55,'ID-74'!B55,'ID-77'!B55))</f>
        <v>2.409402556138236</v>
      </c>
      <c r="I48" s="1">
        <f t="shared" si="2"/>
        <v>4.0140646585263011E-4</v>
      </c>
      <c r="J48" s="1">
        <f>ABS(D48-MAX('ID-23'!B55,'ID-25'!B55,'ID-66'!B55))</f>
        <v>0.99122776258411349</v>
      </c>
      <c r="K48" s="1">
        <f t="shared" si="3"/>
        <v>1.6513854524651331E-4</v>
      </c>
      <c r="M48" s="1">
        <v>5.5</v>
      </c>
      <c r="N48" s="1">
        <f>ABS(B48-MIN('ID-41'!B55,'ID-52'!B55,'ID-64'!B55,'ID-74'!B55,'ID-77'!B55))</f>
        <v>1.847126982956504</v>
      </c>
      <c r="O48" s="1">
        <f t="shared" si="4"/>
        <v>3.0773135536055359E-4</v>
      </c>
      <c r="P48" s="1">
        <f>ABS(D48-MIN('ID-23'!B55,'ID-25'!B55,'ID-66'!B55))</f>
        <v>1.7543670054721066</v>
      </c>
      <c r="Q48" s="1">
        <f t="shared" si="5"/>
        <v>2.9227754311165295E-4</v>
      </c>
    </row>
    <row r="49" spans="1:17" x14ac:dyDescent="0.25">
      <c r="A49" s="1">
        <v>5.625</v>
      </c>
      <c r="B49" s="1">
        <f>AVERAGE('ID-41'!B56,'ID-52'!B56,'ID-64'!B56,'ID-74'!B56,'ID-77'!B56)</f>
        <v>5.1149316724369536</v>
      </c>
      <c r="C49" s="1">
        <f t="shared" si="0"/>
        <v>8.5214761662799653E-4</v>
      </c>
      <c r="D49" s="1">
        <f>AVERAGE('ID-23'!B56,'ID-25'!B56,'ID-66'!B56)</f>
        <v>6.4472832374866966</v>
      </c>
      <c r="E49" s="1">
        <f t="shared" si="1"/>
        <v>1.0741173873652838E-3</v>
      </c>
      <c r="G49" s="1">
        <v>5.625</v>
      </c>
      <c r="H49" s="1">
        <f>ABS(B49-MAX('ID-41'!B56,'ID-52'!B56,'ID-64'!B56,'ID-74'!B56,'ID-77'!B56))</f>
        <v>2.4763022861703368</v>
      </c>
      <c r="I49" s="1">
        <f t="shared" si="2"/>
        <v>4.1255196087597811E-4</v>
      </c>
      <c r="J49" s="1">
        <f>ABS(D49-MAX('ID-23'!B56,'ID-25'!B56,'ID-66'!B56))</f>
        <v>0.96786454104861352</v>
      </c>
      <c r="K49" s="1">
        <f t="shared" si="3"/>
        <v>1.6124623253869902E-4</v>
      </c>
      <c r="M49" s="1">
        <v>5.625</v>
      </c>
      <c r="N49" s="1">
        <f>ABS(B49-MIN('ID-41'!B56,'ID-52'!B56,'ID-64'!B56,'ID-74'!B56,'ID-77'!B56))</f>
        <v>1.8845440207363038</v>
      </c>
      <c r="O49" s="1">
        <f t="shared" si="4"/>
        <v>3.1396503385466823E-4</v>
      </c>
      <c r="P49" s="1">
        <f>ABS(D49-MIN('ID-23'!B56,'ID-25'!B56,'ID-66'!B56))</f>
        <v>1.6697457933149069</v>
      </c>
      <c r="Q49" s="1">
        <f t="shared" si="5"/>
        <v>2.7817964916626353E-4</v>
      </c>
    </row>
    <row r="50" spans="1:17" x14ac:dyDescent="0.25">
      <c r="A50" s="1">
        <v>5.75</v>
      </c>
      <c r="B50" s="1">
        <f>AVERAGE('ID-41'!B57,'ID-52'!B57,'ID-64'!B57,'ID-74'!B57,'ID-77'!B57)</f>
        <v>5.1210424013748961</v>
      </c>
      <c r="C50" s="1">
        <f t="shared" si="0"/>
        <v>8.5316566406905779E-4</v>
      </c>
      <c r="D50" s="1">
        <f>AVERAGE('ID-23'!B57,'ID-25'!B57,'ID-66'!B57)</f>
        <v>6.45866212609236</v>
      </c>
      <c r="E50" s="1">
        <f t="shared" si="1"/>
        <v>1.0760131102069872E-3</v>
      </c>
      <c r="G50" s="1">
        <v>5.75</v>
      </c>
      <c r="H50" s="1">
        <f>ABS(B50-MAX('ID-41'!B57,'ID-52'!B57,'ID-64'!B57,'ID-74'!B57,'ID-77'!B57))</f>
        <v>2.4888710146099342</v>
      </c>
      <c r="I50" s="1">
        <f t="shared" si="2"/>
        <v>4.1464591103401504E-4</v>
      </c>
      <c r="J50" s="1">
        <f>ABS(D50-MAX('ID-23'!B57,'ID-25'!B57,'ID-66'!B57))</f>
        <v>1.0785712372740699</v>
      </c>
      <c r="K50" s="1">
        <f t="shared" si="3"/>
        <v>1.7968996812986005E-4</v>
      </c>
      <c r="M50" s="1">
        <v>5.75</v>
      </c>
      <c r="N50" s="1">
        <f>ABS(B50-MIN('ID-41'!B57,'ID-52'!B57,'ID-64'!B57,'ID-74'!B57,'ID-77'!B57))</f>
        <v>1.928634595440466</v>
      </c>
      <c r="O50" s="1">
        <f t="shared" si="4"/>
        <v>3.2131052360038164E-4</v>
      </c>
      <c r="P50" s="1">
        <f>ABS(D50-MIN('ID-23'!B57,'ID-25'!B57,'ID-66'!B57))</f>
        <v>1.6591620867814001</v>
      </c>
      <c r="Q50" s="1">
        <f t="shared" si="5"/>
        <v>2.7641640365778128E-4</v>
      </c>
    </row>
    <row r="51" spans="1:17" x14ac:dyDescent="0.25">
      <c r="A51" s="1">
        <v>5.875</v>
      </c>
      <c r="B51" s="1">
        <f>AVERAGE('ID-41'!B58,'ID-52'!B58,'ID-64'!B58,'ID-74'!B58,'ID-77'!B58)</f>
        <v>5.1170095582523789</v>
      </c>
      <c r="C51" s="1">
        <f t="shared" si="0"/>
        <v>8.5249379240484634E-4</v>
      </c>
      <c r="D51" s="1">
        <f>AVERAGE('ID-23'!B58,'ID-25'!B58,'ID-66'!B58)</f>
        <v>6.3651358699395502</v>
      </c>
      <c r="E51" s="1">
        <f t="shared" si="1"/>
        <v>1.0604316359319292E-3</v>
      </c>
      <c r="G51" s="1">
        <v>5.875</v>
      </c>
      <c r="H51" s="1">
        <f>ABS(B51-MAX('ID-41'!B58,'ID-52'!B58,'ID-64'!B58,'ID-74'!B58,'ID-77'!B58))</f>
        <v>2.5042848024092415</v>
      </c>
      <c r="I51" s="1">
        <f t="shared" si="2"/>
        <v>4.1721384808137964E-4</v>
      </c>
      <c r="J51" s="1">
        <f>ABS(D51-MAX('ID-23'!B58,'ID-25'!B58,'ID-66'!B58))</f>
        <v>0.99732387442031012</v>
      </c>
      <c r="K51" s="1">
        <f t="shared" si="3"/>
        <v>1.6615415747842367E-4</v>
      </c>
      <c r="M51" s="1">
        <v>5.875</v>
      </c>
      <c r="N51" s="1">
        <f>ABS(B51-MIN('ID-41'!B58,'ID-52'!B58,'ID-64'!B58,'ID-74'!B58,'ID-77'!B58))</f>
        <v>1.9450438003573791</v>
      </c>
      <c r="O51" s="1">
        <f t="shared" si="4"/>
        <v>3.2404429713953938E-4</v>
      </c>
      <c r="P51" s="1">
        <f>ABS(D51-MIN('ID-23'!B58,'ID-25'!B58,'ID-66'!B58))</f>
        <v>1.5835187109641105</v>
      </c>
      <c r="Q51" s="1">
        <f t="shared" si="5"/>
        <v>2.6381421724662083E-4</v>
      </c>
    </row>
    <row r="52" spans="1:17" x14ac:dyDescent="0.25">
      <c r="A52" s="1">
        <v>6</v>
      </c>
      <c r="B52" s="1">
        <f>AVERAGE('ID-41'!B59,'ID-52'!B59,'ID-64'!B59,'ID-74'!B59,'ID-77'!B59)</f>
        <v>5.1422249069591057</v>
      </c>
      <c r="C52" s="1">
        <f t="shared" si="0"/>
        <v>8.566946694993871E-4</v>
      </c>
      <c r="D52" s="1">
        <f>AVERAGE('ID-23'!B59,'ID-25'!B59,'ID-66'!B59)</f>
        <v>6.3063534088656175</v>
      </c>
      <c r="E52" s="1">
        <f t="shared" si="1"/>
        <v>1.050638477917012E-3</v>
      </c>
      <c r="G52" s="1">
        <v>6</v>
      </c>
      <c r="H52" s="1">
        <f>ABS(B52-MAX('ID-41'!B59,'ID-52'!B59,'ID-64'!B59,'ID-74'!B59,'ID-77'!B59))</f>
        <v>2.4604698972629642</v>
      </c>
      <c r="I52" s="1">
        <f t="shared" si="2"/>
        <v>4.0991428488400988E-4</v>
      </c>
      <c r="J52" s="1">
        <f>ABS(D52-MAX('ID-23'!B59,'ID-25'!B59,'ID-66'!B59))</f>
        <v>0.83443900259068293</v>
      </c>
      <c r="K52" s="1">
        <f t="shared" si="3"/>
        <v>1.390175378316078E-4</v>
      </c>
      <c r="M52" s="1">
        <v>6</v>
      </c>
      <c r="N52" s="1">
        <f>ABS(B52-MIN('ID-41'!B59,'ID-52'!B59,'ID-64'!B59,'ID-74'!B59,'ID-77'!B59))</f>
        <v>2.0068429108043455</v>
      </c>
      <c r="O52" s="1">
        <f t="shared" si="4"/>
        <v>3.3434002894000396E-4</v>
      </c>
      <c r="P52" s="1">
        <f>ABS(D52-MIN('ID-23'!B59,'ID-25'!B59,'ID-66'!B59))</f>
        <v>1.4610562733571273</v>
      </c>
      <c r="Q52" s="1">
        <f t="shared" si="5"/>
        <v>2.4341197514129743E-4</v>
      </c>
    </row>
    <row r="53" spans="1:17" x14ac:dyDescent="0.25">
      <c r="A53" s="1">
        <v>6.125</v>
      </c>
      <c r="B53" s="1">
        <f>AVERAGE('ID-41'!B60,'ID-52'!B60,'ID-64'!B60,'ID-74'!B60,'ID-77'!B60)</f>
        <v>5.1546698126607637</v>
      </c>
      <c r="C53" s="1">
        <f t="shared" si="0"/>
        <v>8.5876799078928327E-4</v>
      </c>
      <c r="D53" s="1">
        <f>AVERAGE('ID-23'!B60,'ID-25'!B60,'ID-66'!B60)</f>
        <v>6.3407787291231941</v>
      </c>
      <c r="E53" s="1">
        <f t="shared" si="1"/>
        <v>1.0563737362719243E-3</v>
      </c>
      <c r="G53" s="1">
        <v>6.125</v>
      </c>
      <c r="H53" s="1">
        <f>ABS(B53-MAX('ID-41'!B60,'ID-52'!B60,'ID-64'!B60,'ID-74'!B60,'ID-77'!B60))</f>
        <v>2.4285024339197765</v>
      </c>
      <c r="I53" s="1">
        <f t="shared" si="2"/>
        <v>4.0458850549103477E-4</v>
      </c>
      <c r="J53" s="1">
        <f>ABS(D53-MAX('ID-23'!B60,'ID-25'!B60,'ID-66'!B60))</f>
        <v>0.90141149108474572</v>
      </c>
      <c r="K53" s="1">
        <f t="shared" si="3"/>
        <v>1.5017515441471865E-4</v>
      </c>
      <c r="M53" s="1">
        <v>6.125</v>
      </c>
      <c r="N53" s="1">
        <f>ABS(B53-MIN('ID-41'!B60,'ID-52'!B60,'ID-64'!B60,'ID-74'!B60,'ID-77'!B60))</f>
        <v>2.0159339974904635</v>
      </c>
      <c r="O53" s="1">
        <f t="shared" si="4"/>
        <v>3.3585460398191126E-4</v>
      </c>
      <c r="P53" s="1">
        <f>ABS(D53-MIN('ID-23'!B60,'ID-25'!B60,'ID-66'!B60))</f>
        <v>1.4639037771755943</v>
      </c>
      <c r="Q53" s="1">
        <f t="shared" si="5"/>
        <v>2.4388636927745404E-4</v>
      </c>
    </row>
    <row r="54" spans="1:17" x14ac:dyDescent="0.25">
      <c r="A54" s="1">
        <v>6.25</v>
      </c>
      <c r="B54" s="1">
        <f>AVERAGE('ID-41'!B61,'ID-52'!B61,'ID-64'!B61,'ID-74'!B61,'ID-77'!B61)</f>
        <v>5.1469920217696057</v>
      </c>
      <c r="C54" s="1">
        <f t="shared" si="0"/>
        <v>8.5748887082681636E-4</v>
      </c>
      <c r="D54" s="1">
        <f>AVERAGE('ID-23'!B61,'ID-25'!B61,'ID-66'!B61)</f>
        <v>6.323894722511433</v>
      </c>
      <c r="E54" s="1">
        <f t="shared" si="1"/>
        <v>1.0535608607704049E-3</v>
      </c>
      <c r="G54" s="1">
        <v>6.25</v>
      </c>
      <c r="H54" s="1">
        <f>ABS(B54-MAX('ID-41'!B61,'ID-52'!B61,'ID-64'!B61,'ID-74'!B61,'ID-77'!B61))</f>
        <v>2.4090440393782844</v>
      </c>
      <c r="I54" s="1">
        <f t="shared" si="2"/>
        <v>4.0134673696042223E-4</v>
      </c>
      <c r="J54" s="1">
        <f>ABS(D54-MAX('ID-23'!B61,'ID-25'!B61,'ID-66'!B61))</f>
        <v>0.78426806014597705</v>
      </c>
      <c r="K54" s="1">
        <f t="shared" si="3"/>
        <v>1.3065905882031977E-4</v>
      </c>
      <c r="M54" s="1">
        <v>6.25</v>
      </c>
      <c r="N54" s="1">
        <f>ABS(B54-MIN('ID-41'!B61,'ID-52'!B61,'ID-64'!B61,'ID-74'!B61,'ID-77'!B61))</f>
        <v>2.0408850782921255</v>
      </c>
      <c r="O54" s="1">
        <f t="shared" si="4"/>
        <v>3.4001145404346811E-4</v>
      </c>
      <c r="P54" s="1">
        <f>ABS(D54-MIN('ID-23'!B61,'ID-25'!B61,'ID-66'!B61))</f>
        <v>1.3385139003683433</v>
      </c>
      <c r="Q54" s="1">
        <f t="shared" si="5"/>
        <v>2.2299641580136601E-4</v>
      </c>
    </row>
    <row r="55" spans="1:17" x14ac:dyDescent="0.25">
      <c r="A55" s="1">
        <v>6.375</v>
      </c>
      <c r="B55" s="1">
        <f>AVERAGE('ID-41'!B62,'ID-52'!B62,'ID-64'!B62,'ID-74'!B62,'ID-77'!B62)</f>
        <v>5.1331251890566225</v>
      </c>
      <c r="C55" s="1">
        <f t="shared" si="0"/>
        <v>8.5517865649683341E-4</v>
      </c>
      <c r="D55" s="1">
        <f>AVERAGE('ID-23'!B62,'ID-25'!B62,'ID-66'!B62)</f>
        <v>6.3873362860170362</v>
      </c>
      <c r="E55" s="1">
        <f t="shared" si="1"/>
        <v>1.0641302252504382E-3</v>
      </c>
      <c r="G55" s="1">
        <v>6.375</v>
      </c>
      <c r="H55" s="1">
        <f>ABS(B55-MAX('ID-41'!B62,'ID-52'!B62,'ID-64'!B62,'ID-74'!B62,'ID-77'!B62))</f>
        <v>2.4184408659877379</v>
      </c>
      <c r="I55" s="1">
        <f t="shared" si="2"/>
        <v>4.0291224827355716E-4</v>
      </c>
      <c r="J55" s="1">
        <f>ABS(D55-MAX('ID-23'!B62,'ID-25'!B62,'ID-66'!B62))</f>
        <v>0.70444541035829378</v>
      </c>
      <c r="K55" s="1">
        <f t="shared" si="3"/>
        <v>1.1736060536569175E-4</v>
      </c>
      <c r="M55" s="1">
        <v>6.375</v>
      </c>
      <c r="N55" s="1">
        <f>ABS(B55-MIN('ID-41'!B62,'ID-52'!B62,'ID-64'!B62,'ID-74'!B62,'ID-77'!B62))</f>
        <v>2.0393570879871925</v>
      </c>
      <c r="O55" s="1">
        <f t="shared" si="4"/>
        <v>3.3975689085866627E-4</v>
      </c>
      <c r="P55" s="1">
        <f>ABS(D55-MIN('ID-23'!B62,'ID-25'!B62,'ID-66'!B62))</f>
        <v>1.3008719116887759</v>
      </c>
      <c r="Q55" s="1">
        <f t="shared" si="5"/>
        <v>2.1672526048735008E-4</v>
      </c>
    </row>
    <row r="56" spans="1:17" x14ac:dyDescent="0.25">
      <c r="A56" s="1">
        <v>6.5</v>
      </c>
      <c r="B56" s="1">
        <f>AVERAGE('ID-41'!B63,'ID-52'!B63,'ID-64'!B63,'ID-74'!B63,'ID-77'!B63)</f>
        <v>5.1342881781112384</v>
      </c>
      <c r="C56" s="1">
        <f t="shared" si="0"/>
        <v>8.5537241047333238E-4</v>
      </c>
      <c r="D56" s="1">
        <f>AVERAGE('ID-23'!B63,'ID-25'!B63,'ID-66'!B63)</f>
        <v>6.4771580772968669</v>
      </c>
      <c r="E56" s="1">
        <f t="shared" si="1"/>
        <v>1.0790945356776581E-3</v>
      </c>
      <c r="G56" s="1">
        <v>6.5</v>
      </c>
      <c r="H56" s="1">
        <f>ABS(B56-MAX('ID-41'!B63,'ID-52'!B63,'ID-64'!B63,'ID-74'!B63,'ID-77'!B63))</f>
        <v>2.4348817628841317</v>
      </c>
      <c r="I56" s="1">
        <f t="shared" si="2"/>
        <v>4.0565130169649638E-4</v>
      </c>
      <c r="J56" s="1">
        <f>ABS(D56-MAX('ID-23'!B63,'ID-25'!B63,'ID-66'!B63))</f>
        <v>0.68270683324892278</v>
      </c>
      <c r="K56" s="1">
        <f t="shared" si="3"/>
        <v>1.1373895841927054E-4</v>
      </c>
      <c r="M56" s="1">
        <v>6.5</v>
      </c>
      <c r="N56" s="1">
        <f>ABS(B56-MIN('ID-41'!B63,'ID-52'!B63,'ID-64'!B63,'ID-74'!B63,'ID-77'!B63))</f>
        <v>2.0534308473470984</v>
      </c>
      <c r="O56" s="1">
        <f t="shared" si="4"/>
        <v>3.4210157916802662E-4</v>
      </c>
      <c r="P56" s="1">
        <f>ABS(D56-MIN('ID-23'!B63,'ID-25'!B63,'ID-66'!B63))</f>
        <v>1.352209628331317</v>
      </c>
      <c r="Q56" s="1">
        <f t="shared" si="5"/>
        <v>2.2527812407999742E-4</v>
      </c>
    </row>
    <row r="57" spans="1:17" x14ac:dyDescent="0.25">
      <c r="A57" s="1">
        <v>6.625</v>
      </c>
      <c r="B57" s="1">
        <f>AVERAGE('ID-41'!B64,'ID-52'!B64,'ID-64'!B64,'ID-74'!B64,'ID-77'!B64)</f>
        <v>5.1498946662702867</v>
      </c>
      <c r="C57" s="1">
        <f t="shared" si="0"/>
        <v>8.579724514006298E-4</v>
      </c>
      <c r="D57" s="1">
        <f>AVERAGE('ID-23'!B64,'ID-25'!B64,'ID-66'!B64)</f>
        <v>6.4498015687961265</v>
      </c>
      <c r="E57" s="1">
        <f t="shared" si="1"/>
        <v>1.0745369413614348E-3</v>
      </c>
      <c r="G57" s="1">
        <v>6.625</v>
      </c>
      <c r="H57" s="1">
        <f>ABS(B57-MAX('ID-41'!B64,'ID-52'!B64,'ID-64'!B64,'ID-74'!B64,'ID-77'!B64))</f>
        <v>2.455800833252983</v>
      </c>
      <c r="I57" s="1">
        <f t="shared" si="2"/>
        <v>4.0913641881994698E-4</v>
      </c>
      <c r="J57" s="1">
        <f>ABS(D57-MAX('ID-23'!B64,'ID-25'!B64,'ID-66'!B64))</f>
        <v>0.74632310087963383</v>
      </c>
      <c r="K57" s="1">
        <f t="shared" si="3"/>
        <v>1.2433742860654701E-4</v>
      </c>
      <c r="M57" s="1">
        <v>6.625</v>
      </c>
      <c r="N57" s="1">
        <f>ABS(B57-MIN('ID-41'!B64,'ID-52'!B64,'ID-64'!B64,'ID-74'!B64,'ID-77'!B64))</f>
        <v>2.0316595495171765</v>
      </c>
      <c r="O57" s="1">
        <f t="shared" si="4"/>
        <v>3.3847448094956166E-4</v>
      </c>
      <c r="P57" s="1">
        <f>ABS(D57-MIN('ID-23'!B64,'ID-25'!B64,'ID-66'!B64))</f>
        <v>1.3539233927632566</v>
      </c>
      <c r="Q57" s="1">
        <f t="shared" si="5"/>
        <v>2.2556363723435856E-4</v>
      </c>
    </row>
    <row r="58" spans="1:17" x14ac:dyDescent="0.25">
      <c r="A58" s="1">
        <v>6.75</v>
      </c>
      <c r="B58" s="1">
        <f>AVERAGE('ID-41'!B65,'ID-52'!B65,'ID-64'!B65,'ID-74'!B65,'ID-77'!B65)</f>
        <v>5.1575257526250038</v>
      </c>
      <c r="C58" s="1">
        <f t="shared" si="0"/>
        <v>8.5924379038732567E-4</v>
      </c>
      <c r="D58" s="1">
        <f>AVERAGE('ID-23'!B65,'ID-25'!B65,'ID-66'!B65)</f>
        <v>6.494884443968</v>
      </c>
      <c r="E58" s="1">
        <f t="shared" si="1"/>
        <v>1.082047748365069E-3</v>
      </c>
      <c r="G58" s="1">
        <v>6.75</v>
      </c>
      <c r="H58" s="1">
        <f>ABS(B58-MAX('ID-41'!B65,'ID-52'!B65,'ID-64'!B65,'ID-74'!B65,'ID-77'!B65))</f>
        <v>2.456595369272466</v>
      </c>
      <c r="I58" s="1">
        <f t="shared" si="2"/>
        <v>4.0926878852079289E-4</v>
      </c>
      <c r="J58" s="1">
        <f>ABS(D58-MAX('ID-23'!B65,'ID-25'!B65,'ID-66'!B65))</f>
        <v>0.7702010363834999</v>
      </c>
      <c r="K58" s="1">
        <f t="shared" si="3"/>
        <v>1.283154926614911E-4</v>
      </c>
      <c r="M58" s="1">
        <v>6.75</v>
      </c>
      <c r="N58" s="1">
        <f>ABS(B58-MIN('ID-41'!B65,'ID-52'!B65,'ID-64'!B65,'ID-74'!B65,'ID-77'!B65))</f>
        <v>2.0444840169833336</v>
      </c>
      <c r="O58" s="1">
        <f t="shared" si="4"/>
        <v>3.4061103722942342E-4</v>
      </c>
      <c r="P58" s="1">
        <f>ABS(D58-MIN('ID-23'!B65,'ID-25'!B65,'ID-66'!B65))</f>
        <v>1.3562271788754199</v>
      </c>
      <c r="Q58" s="1">
        <f t="shared" si="5"/>
        <v>2.2594744800064496E-4</v>
      </c>
    </row>
    <row r="59" spans="1:17" x14ac:dyDescent="0.25">
      <c r="A59" s="1">
        <v>6.875</v>
      </c>
      <c r="B59" s="1">
        <f>AVERAGE('ID-41'!B66,'ID-52'!B66,'ID-64'!B66,'ID-74'!B66,'ID-77'!B66)</f>
        <v>5.170131228897576</v>
      </c>
      <c r="C59" s="1">
        <f t="shared" si="0"/>
        <v>8.6134386273433621E-4</v>
      </c>
      <c r="D59" s="1">
        <f>AVERAGE('ID-23'!B66,'ID-25'!B66,'ID-66'!B66)</f>
        <v>6.4716913706118726</v>
      </c>
      <c r="E59" s="1">
        <f t="shared" si="1"/>
        <v>1.078183782343938E-3</v>
      </c>
      <c r="G59" s="1">
        <v>6.875</v>
      </c>
      <c r="H59" s="1">
        <f>ABS(B59-MAX('ID-41'!B66,'ID-52'!B66,'ID-64'!B66,'ID-74'!B66,'ID-77'!B66))</f>
        <v>2.4736988249150142</v>
      </c>
      <c r="I59" s="1">
        <f t="shared" si="2"/>
        <v>4.1211822423084141E-4</v>
      </c>
      <c r="J59" s="1">
        <f>ABS(D59-MAX('ID-23'!B66,'ID-25'!B66,'ID-66'!B66))</f>
        <v>0.74788975584979767</v>
      </c>
      <c r="K59" s="1">
        <f t="shared" si="3"/>
        <v>1.245984333245763E-4</v>
      </c>
      <c r="M59" s="1">
        <v>6.875</v>
      </c>
      <c r="N59" s="1">
        <f>ABS(B59-MIN('ID-41'!B66,'ID-52'!B66,'ID-64'!B66,'ID-74'!B66,'ID-77'!B66))</f>
        <v>2.0418404227963158</v>
      </c>
      <c r="O59" s="1">
        <f t="shared" si="4"/>
        <v>3.4017061443786625E-4</v>
      </c>
      <c r="P59" s="1">
        <f>ABS(D59-MIN('ID-23'!B66,'ID-25'!B66,'ID-66'!B66))</f>
        <v>1.2929423344778623</v>
      </c>
      <c r="Q59" s="1">
        <f t="shared" si="5"/>
        <v>2.1540419292401188E-4</v>
      </c>
    </row>
    <row r="60" spans="1:17" x14ac:dyDescent="0.25">
      <c r="A60" s="1">
        <v>7</v>
      </c>
      <c r="B60" s="1">
        <f>AVERAGE('ID-41'!B67,'ID-52'!B67,'ID-64'!B67,'ID-74'!B67,'ID-77'!B67)</f>
        <v>5.1512993985278754</v>
      </c>
      <c r="C60" s="1">
        <f t="shared" si="0"/>
        <v>8.5820647979474411E-4</v>
      </c>
      <c r="D60" s="1">
        <f>AVERAGE('ID-23'!B67,'ID-25'!B67,'ID-66'!B67)</f>
        <v>6.4702240194544567</v>
      </c>
      <c r="E60" s="1">
        <f t="shared" si="1"/>
        <v>1.0779393216411126E-3</v>
      </c>
      <c r="G60" s="1">
        <v>7</v>
      </c>
      <c r="H60" s="1">
        <f>ABS(B60-MAX('ID-41'!B67,'ID-52'!B67,'ID-64'!B67,'ID-74'!B67,'ID-77'!B67))</f>
        <v>2.3702822860774742</v>
      </c>
      <c r="I60" s="1">
        <f t="shared" si="2"/>
        <v>3.9488902886050724E-4</v>
      </c>
      <c r="J60" s="1">
        <f>ABS(D60-MAX('ID-23'!B67,'ID-25'!B67,'ID-66'!B67))</f>
        <v>0.78117772770956329</v>
      </c>
      <c r="K60" s="1">
        <f t="shared" si="3"/>
        <v>1.3014420943641326E-4</v>
      </c>
      <c r="M60" s="1">
        <v>7</v>
      </c>
      <c r="N60" s="1">
        <f>ABS(B60-MIN('ID-41'!B67,'ID-52'!B67,'ID-64'!B67,'ID-74'!B67,'ID-77'!B67))</f>
        <v>1.9999382907509653</v>
      </c>
      <c r="O60" s="1">
        <f t="shared" si="4"/>
        <v>3.3318971923911083E-4</v>
      </c>
      <c r="P60" s="1">
        <f>ABS(D60-MIN('ID-23'!B67,'ID-25'!B67,'ID-66'!B67))</f>
        <v>1.3125307335848664</v>
      </c>
      <c r="Q60" s="1">
        <f t="shared" si="5"/>
        <v>2.1866762021523876E-4</v>
      </c>
    </row>
    <row r="61" spans="1:17" x14ac:dyDescent="0.25">
      <c r="A61" s="1">
        <v>7.125</v>
      </c>
      <c r="B61" s="1">
        <f>AVERAGE('ID-41'!B68,'ID-52'!B68,'ID-64'!B68,'ID-74'!B68,'ID-77'!B68)</f>
        <v>5.144977478362736</v>
      </c>
      <c r="C61" s="1">
        <f t="shared" si="0"/>
        <v>8.5715324789523183E-4</v>
      </c>
      <c r="D61" s="1">
        <f>AVERAGE('ID-23'!B68,'ID-25'!B68,'ID-66'!B68)</f>
        <v>6.4621097689023967</v>
      </c>
      <c r="E61" s="1">
        <f t="shared" si="1"/>
        <v>1.0765874874991393E-3</v>
      </c>
      <c r="G61" s="1">
        <v>7.125</v>
      </c>
      <c r="H61" s="1">
        <f>ABS(B61-MAX('ID-41'!B68,'ID-52'!B68,'ID-64'!B68,'ID-74'!B68,'ID-77'!B68))</f>
        <v>2.3942877752531242</v>
      </c>
      <c r="I61" s="1">
        <f t="shared" si="2"/>
        <v>3.9888834335717052E-4</v>
      </c>
      <c r="J61" s="1">
        <f>ABS(D61-MAX('ID-23'!B68,'ID-25'!B68,'ID-66'!B68))</f>
        <v>0.8502404247116031</v>
      </c>
      <c r="K61" s="1">
        <f t="shared" si="3"/>
        <v>1.416500547569531E-4</v>
      </c>
      <c r="M61" s="1">
        <v>7.125</v>
      </c>
      <c r="N61" s="1">
        <f>ABS(B61-MIN('ID-41'!B68,'ID-52'!B68,'ID-64'!B68,'ID-74'!B68,'ID-77'!B68))</f>
        <v>1.9553330276774461</v>
      </c>
      <c r="O61" s="1">
        <f t="shared" si="4"/>
        <v>3.2575848241106253E-4</v>
      </c>
      <c r="P61" s="1">
        <f>ABS(D61-MIN('ID-23'!B68,'ID-25'!B68,'ID-66'!B68))</f>
        <v>1.3207940792888868</v>
      </c>
      <c r="Q61" s="1">
        <f t="shared" si="5"/>
        <v>2.2004429360952856E-4</v>
      </c>
    </row>
    <row r="62" spans="1:17" x14ac:dyDescent="0.25">
      <c r="A62" s="1">
        <v>7.25</v>
      </c>
      <c r="B62" s="1">
        <f>AVERAGE('ID-41'!B69,'ID-52'!B69,'ID-64'!B69,'ID-74'!B69,'ID-77'!B69)</f>
        <v>5.1181085689190002</v>
      </c>
      <c r="C62" s="1">
        <f t="shared" si="0"/>
        <v>8.5267688758190545E-4</v>
      </c>
      <c r="D62" s="1">
        <f>AVERAGE('ID-23'!B69,'ID-25'!B69,'ID-66'!B69)</f>
        <v>6.4502242080390069</v>
      </c>
      <c r="E62" s="1">
        <f t="shared" si="1"/>
        <v>1.0746073530592986E-3</v>
      </c>
      <c r="G62" s="1">
        <v>7.25</v>
      </c>
      <c r="H62" s="1">
        <f>ABS(B62-MAX('ID-41'!B69,'ID-52'!B69,'ID-64'!B69,'ID-74'!B69,'ID-77'!B69))</f>
        <v>2.3461865409572802</v>
      </c>
      <c r="I62" s="1">
        <f t="shared" si="2"/>
        <v>3.908746777234829E-4</v>
      </c>
      <c r="J62" s="1">
        <f>ABS(D62-MAX('ID-23'!B69,'ID-25'!B69,'ID-66'!B69))</f>
        <v>0.95052945784141318</v>
      </c>
      <c r="K62" s="1">
        <f t="shared" si="3"/>
        <v>1.5835820767637945E-4</v>
      </c>
      <c r="M62" s="1">
        <v>7.25</v>
      </c>
      <c r="N62" s="1">
        <f>ABS(B62-MIN('ID-41'!B69,'ID-52'!B69,'ID-64'!B69,'ID-74'!B69,'ID-77'!B69))</f>
        <v>1.9193631466088701</v>
      </c>
      <c r="O62" s="1">
        <f t="shared" si="4"/>
        <v>3.1976590022503776E-4</v>
      </c>
      <c r="P62" s="1">
        <f>ABS(D62-MIN('ID-23'!B69,'ID-25'!B69,'ID-66'!B69))</f>
        <v>1.369588578918437</v>
      </c>
      <c r="Q62" s="1">
        <f t="shared" si="5"/>
        <v>2.2817345724781161E-4</v>
      </c>
    </row>
    <row r="63" spans="1:17" x14ac:dyDescent="0.25">
      <c r="A63" s="1">
        <v>7.375</v>
      </c>
      <c r="B63" s="1">
        <f>AVERAGE('ID-41'!B70,'ID-52'!B70,'ID-64'!B70,'ID-74'!B70,'ID-77'!B70)</f>
        <v>5.1015064388786895</v>
      </c>
      <c r="C63" s="1">
        <f t="shared" si="0"/>
        <v>8.4991097271718973E-4</v>
      </c>
      <c r="D63" s="1">
        <f>AVERAGE('ID-23'!B70,'ID-25'!B70,'ID-66'!B70)</f>
        <v>6.4762303289366967</v>
      </c>
      <c r="E63" s="1">
        <f t="shared" si="1"/>
        <v>1.0789399728008537E-3</v>
      </c>
      <c r="G63" s="1">
        <v>7.375</v>
      </c>
      <c r="H63" s="1">
        <f>ABS(B63-MAX('ID-41'!B70,'ID-52'!B70,'ID-64'!B70,'ID-74'!B70,'ID-77'!B70))</f>
        <v>2.2734263919152102</v>
      </c>
      <c r="I63" s="1">
        <f t="shared" si="2"/>
        <v>3.7875283689307404E-4</v>
      </c>
      <c r="J63" s="1">
        <f>ABS(D63-MAX('ID-23'!B70,'ID-25'!B70,'ID-66'!B70))</f>
        <v>1.0580012073483829</v>
      </c>
      <c r="K63" s="1">
        <f t="shared" si="3"/>
        <v>1.7626300114424059E-4</v>
      </c>
      <c r="M63" s="1">
        <v>7.375</v>
      </c>
      <c r="N63" s="1">
        <f>ABS(B63-MIN('ID-41'!B70,'ID-52'!B70,'ID-64'!B70,'ID-74'!B70,'ID-77'!B70))</f>
        <v>1.8960572339755895</v>
      </c>
      <c r="O63" s="1">
        <f t="shared" si="4"/>
        <v>3.1588313518033322E-4</v>
      </c>
      <c r="P63" s="1">
        <f>ABS(D63-MIN('ID-23'!B70,'ID-25'!B70,'ID-66'!B70))</f>
        <v>1.4234860884570768</v>
      </c>
      <c r="Q63" s="1">
        <f t="shared" si="5"/>
        <v>2.3715278233694902E-4</v>
      </c>
    </row>
    <row r="64" spans="1:17" x14ac:dyDescent="0.25">
      <c r="A64" s="1">
        <v>7.5</v>
      </c>
      <c r="B64" s="1">
        <f>AVERAGE('ID-41'!B71,'ID-52'!B71,'ID-64'!B71,'ID-74'!B71,'ID-77'!B71)</f>
        <v>5.1078120826624378</v>
      </c>
      <c r="C64" s="1">
        <f t="shared" si="0"/>
        <v>8.5096149297156224E-4</v>
      </c>
      <c r="D64" s="1">
        <f>AVERAGE('ID-23'!B71,'ID-25'!B71,'ID-66'!B71)</f>
        <v>6.4863264387210195</v>
      </c>
      <c r="E64" s="1">
        <f t="shared" si="1"/>
        <v>1.0806219846909218E-3</v>
      </c>
      <c r="G64" s="1">
        <v>7.5</v>
      </c>
      <c r="H64" s="1">
        <f>ABS(B64-MAX('ID-41'!B71,'ID-52'!B71,'ID-64'!B71,'ID-74'!B71,'ID-77'!B71))</f>
        <v>2.243763602526152</v>
      </c>
      <c r="I64" s="1">
        <f t="shared" si="2"/>
        <v>3.7381101618085694E-4</v>
      </c>
      <c r="J64" s="1">
        <f>ABS(D64-MAX('ID-23'!B71,'ID-25'!B71,'ID-66'!B71))</f>
        <v>1.0759442885527504</v>
      </c>
      <c r="K64" s="1">
        <f t="shared" si="3"/>
        <v>1.7925231847288822E-4</v>
      </c>
      <c r="M64" s="1">
        <v>7.5</v>
      </c>
      <c r="N64" s="1">
        <f>ABS(B64-MIN('ID-41'!B71,'ID-52'!B71,'ID-64'!B71,'ID-74'!B71,'ID-77'!B71))</f>
        <v>1.8176734401925776</v>
      </c>
      <c r="O64" s="1">
        <f t="shared" si="4"/>
        <v>3.0282439513608345E-4</v>
      </c>
      <c r="P64" s="1">
        <f>ABS(D64-MIN('ID-23'!B71,'ID-25'!B71,'ID-66'!B71))</f>
        <v>1.3922325323671298</v>
      </c>
      <c r="Q64" s="1">
        <f t="shared" si="5"/>
        <v>2.3194593989236384E-4</v>
      </c>
    </row>
    <row r="65" spans="1:17" x14ac:dyDescent="0.25">
      <c r="A65" s="1">
        <v>7.625</v>
      </c>
      <c r="B65" s="1">
        <f>AVERAGE('ID-41'!B72,'ID-52'!B72,'ID-64'!B72,'ID-74'!B72,'ID-77'!B72)</f>
        <v>5.0871121219902804</v>
      </c>
      <c r="C65" s="1">
        <f t="shared" si="0"/>
        <v>8.4751287952358073E-4</v>
      </c>
      <c r="D65" s="1">
        <f>AVERAGE('ID-23'!B72,'ID-25'!B72,'ID-66'!B72)</f>
        <v>6.5989125544056932</v>
      </c>
      <c r="E65" s="1">
        <f t="shared" si="1"/>
        <v>1.0993788315639885E-3</v>
      </c>
      <c r="G65" s="1">
        <v>7.625</v>
      </c>
      <c r="H65" s="1">
        <f>ABS(B65-MAX('ID-41'!B72,'ID-52'!B72,'ID-64'!B72,'ID-74'!B72,'ID-77'!B72))</f>
        <v>2.2635375662609096</v>
      </c>
      <c r="I65" s="1">
        <f t="shared" si="2"/>
        <v>3.7710535853906755E-4</v>
      </c>
      <c r="J65" s="1">
        <f>ABS(D65-MAX('ID-23'!B72,'ID-25'!B72,'ID-66'!B72))</f>
        <v>1.1450886980258463</v>
      </c>
      <c r="K65" s="1">
        <f t="shared" si="3"/>
        <v>1.9077177709110602E-4</v>
      </c>
      <c r="M65" s="1">
        <v>7.625</v>
      </c>
      <c r="N65" s="1">
        <f>ABS(B65-MIN('ID-41'!B72,'ID-52'!B72,'ID-64'!B72,'ID-74'!B72,'ID-77'!B72))</f>
        <v>1.7723193221523705</v>
      </c>
      <c r="O65" s="1">
        <f t="shared" si="4"/>
        <v>2.9526839907058496E-4</v>
      </c>
      <c r="P65" s="1">
        <f>ABS(D65-MIN('ID-23'!B72,'ID-25'!B72,'ID-66'!B72))</f>
        <v>1.4746978203368029</v>
      </c>
      <c r="Q65" s="1">
        <f t="shared" si="5"/>
        <v>2.4568465686811136E-4</v>
      </c>
    </row>
    <row r="66" spans="1:17" x14ac:dyDescent="0.25">
      <c r="A66" s="1">
        <v>7.75</v>
      </c>
      <c r="B66" s="1">
        <f>AVERAGE('ID-41'!B73,'ID-52'!B73,'ID-64'!B73,'ID-74'!B73,'ID-77'!B73)</f>
        <v>5.0934501025128966</v>
      </c>
      <c r="C66" s="1">
        <f t="shared" si="0"/>
        <v>8.4856878707864863E-4</v>
      </c>
      <c r="D66" s="1">
        <f>AVERAGE('ID-23'!B73,'ID-25'!B73,'ID-66'!B73)</f>
        <v>6.6394936848292465</v>
      </c>
      <c r="E66" s="1">
        <f t="shared" si="1"/>
        <v>1.1061396478925524E-3</v>
      </c>
      <c r="G66" s="1">
        <v>7.75</v>
      </c>
      <c r="H66" s="1">
        <f>ABS(B66-MAX('ID-41'!B73,'ID-52'!B73,'ID-64'!B73,'ID-74'!B73,'ID-77'!B73))</f>
        <v>2.2047489410670735</v>
      </c>
      <c r="I66" s="1">
        <f t="shared" si="2"/>
        <v>3.6731117358177449E-4</v>
      </c>
      <c r="J66" s="1">
        <f>ABS(D66-MAX('ID-23'!B73,'ID-25'!B73,'ID-66'!B73))</f>
        <v>1.2151484353742834</v>
      </c>
      <c r="K66" s="1">
        <f t="shared" si="3"/>
        <v>2.0244372933335563E-4</v>
      </c>
      <c r="M66" s="1">
        <v>7.75</v>
      </c>
      <c r="N66" s="1">
        <f>ABS(B66-MIN('ID-41'!B73,'ID-52'!B73,'ID-64'!B73,'ID-74'!B73,'ID-77'!B73))</f>
        <v>1.6944505340241065</v>
      </c>
      <c r="O66" s="1">
        <f t="shared" si="4"/>
        <v>2.8229545896841618E-4</v>
      </c>
      <c r="P66" s="1">
        <f>ABS(D66-MIN('ID-23'!B73,'ID-25'!B73,'ID-66'!B73))</f>
        <v>1.4560691024504564</v>
      </c>
      <c r="Q66" s="1">
        <f t="shared" si="5"/>
        <v>2.4258111246824605E-4</v>
      </c>
    </row>
    <row r="67" spans="1:17" x14ac:dyDescent="0.25">
      <c r="A67" s="1">
        <v>7.875</v>
      </c>
      <c r="B67" s="1">
        <f>AVERAGE('ID-41'!B74,'ID-52'!B74,'ID-64'!B74,'ID-74'!B74,'ID-77'!B74)</f>
        <v>5.0369612009889542</v>
      </c>
      <c r="C67" s="1">
        <f t="shared" si="0"/>
        <v>8.3915773608475987E-4</v>
      </c>
      <c r="D67" s="1">
        <f>AVERAGE('ID-23'!B74,'ID-25'!B74,'ID-66'!B74)</f>
        <v>6.6804276648582501</v>
      </c>
      <c r="E67" s="1">
        <f t="shared" si="1"/>
        <v>1.1129592489653845E-3</v>
      </c>
      <c r="G67" s="1">
        <v>7.875</v>
      </c>
      <c r="H67" s="1">
        <f>ABS(B67-MAX('ID-41'!B74,'ID-52'!B74,'ID-64'!B74,'ID-74'!B74,'ID-77'!B74))</f>
        <v>2.269406949769226</v>
      </c>
      <c r="I67" s="1">
        <f t="shared" si="2"/>
        <v>3.7808319783155309E-4</v>
      </c>
      <c r="J67" s="1">
        <f>ABS(D67-MAX('ID-23'!B74,'ID-25'!B74,'ID-66'!B74))</f>
        <v>1.1899676296944701</v>
      </c>
      <c r="K67" s="1">
        <f t="shared" si="3"/>
        <v>1.9824860710709874E-4</v>
      </c>
      <c r="M67" s="1">
        <v>7.875</v>
      </c>
      <c r="N67" s="1">
        <f>ABS(B67-MIN('ID-41'!B74,'ID-52'!B74,'ID-64'!B74,'ID-74'!B74,'ID-77'!B74))</f>
        <v>1.638720657161334</v>
      </c>
      <c r="O67" s="1">
        <f t="shared" si="4"/>
        <v>2.7301086148307825E-4</v>
      </c>
      <c r="P67" s="1">
        <f>ABS(D67-MIN('ID-23'!B74,'ID-25'!B74,'ID-66'!B74))</f>
        <v>1.4873852202199798</v>
      </c>
      <c r="Q67" s="1">
        <f t="shared" si="5"/>
        <v>2.4779837768864867E-4</v>
      </c>
    </row>
    <row r="68" spans="1:17" x14ac:dyDescent="0.25">
      <c r="A68" s="1">
        <v>8</v>
      </c>
      <c r="B68" s="1">
        <f>AVERAGE('ID-41'!B75,'ID-52'!B75,'ID-64'!B75,'ID-74'!B75,'ID-77'!B75)</f>
        <v>5.0306055051465677</v>
      </c>
      <c r="C68" s="1">
        <f t="shared" si="0"/>
        <v>8.3809887715741822E-4</v>
      </c>
      <c r="D68" s="1">
        <f>AVERAGE('ID-23'!B75,'ID-25'!B75,'ID-66'!B75)</f>
        <v>6.7016381572148198</v>
      </c>
      <c r="E68" s="1">
        <f t="shared" si="1"/>
        <v>1.116492916991989E-3</v>
      </c>
      <c r="G68" s="1">
        <v>8</v>
      </c>
      <c r="H68" s="1">
        <f>ABS(B68-MAX('ID-41'!B75,'ID-52'!B75,'ID-64'!B75,'ID-74'!B75,'ID-77'!B75))</f>
        <v>2.2287098134622125</v>
      </c>
      <c r="I68" s="1">
        <f t="shared" si="2"/>
        <v>3.713030549228046E-4</v>
      </c>
      <c r="J68" s="1">
        <f>ABS(D68-MAX('ID-23'!B75,'ID-25'!B75,'ID-66'!B75))</f>
        <v>1.2123917369341903</v>
      </c>
      <c r="K68" s="1">
        <f t="shared" si="3"/>
        <v>2.0198446337323613E-4</v>
      </c>
      <c r="M68" s="1">
        <v>8</v>
      </c>
      <c r="N68" s="1">
        <f>ABS(B68-MIN('ID-41'!B75,'ID-52'!B75,'ID-64'!B75,'ID-74'!B75,'ID-77'!B75))</f>
        <v>1.6392499205443478</v>
      </c>
      <c r="O68" s="1">
        <f t="shared" si="4"/>
        <v>2.7309903676268839E-4</v>
      </c>
      <c r="P68" s="1">
        <f>ABS(D68-MIN('ID-23'!B75,'ID-25'!B75,'ID-66'!B75))</f>
        <v>1.5134991778040101</v>
      </c>
      <c r="Q68" s="1">
        <f t="shared" si="5"/>
        <v>2.5214896302214808E-4</v>
      </c>
    </row>
    <row r="69" spans="1:17" x14ac:dyDescent="0.25">
      <c r="A69" s="1">
        <v>8.125</v>
      </c>
      <c r="B69" s="1">
        <f>AVERAGE('ID-41'!B76,'ID-52'!B76,'ID-64'!B76,'ID-74'!B76,'ID-77'!B76)</f>
        <v>5.0058968982849166</v>
      </c>
      <c r="C69" s="1">
        <f t="shared" ref="C69:C132" si="6">B69*(0.1666*0.001)</f>
        <v>8.3398242325426718E-4</v>
      </c>
      <c r="D69" s="1">
        <f>AVERAGE('ID-23'!B76,'ID-25'!B76,'ID-66'!B76)</f>
        <v>6.7221034982841337</v>
      </c>
      <c r="E69" s="1">
        <f t="shared" ref="E69:E132" si="7">D69*(0.1666*0.001)</f>
        <v>1.1199024428141368E-3</v>
      </c>
      <c r="G69" s="1">
        <v>8.125</v>
      </c>
      <c r="H69" s="1">
        <f>ABS(B69-MAX('ID-41'!B76,'ID-52'!B76,'ID-64'!B76,'ID-74'!B76,'ID-77'!B76))</f>
        <v>2.2545343844874237</v>
      </c>
      <c r="I69" s="1">
        <f t="shared" ref="I69:I132" si="8">H69*(0.1666*0.001)</f>
        <v>3.7560542845560481E-4</v>
      </c>
      <c r="J69" s="1">
        <f>ABS(D69-MAX('ID-23'!B76,'ID-25'!B76,'ID-66'!B76))</f>
        <v>1.2707240605052963</v>
      </c>
      <c r="K69" s="1">
        <f t="shared" ref="K69:K132" si="9">J69*(0.1666*0.001)</f>
        <v>2.1170262848018237E-4</v>
      </c>
      <c r="M69" s="1">
        <v>8.125</v>
      </c>
      <c r="N69" s="1">
        <f>ABS(B69-MIN('ID-41'!B76,'ID-52'!B76,'ID-64'!B76,'ID-74'!B76,'ID-77'!B76))</f>
        <v>1.6180612871226168</v>
      </c>
      <c r="O69" s="1">
        <f t="shared" ref="O69:O132" si="10">N69*(0.1666*0.001)</f>
        <v>2.6956901043462798E-4</v>
      </c>
      <c r="P69" s="1">
        <f>ABS(D69-MIN('ID-23'!B76,'ID-25'!B76,'ID-66'!B76))</f>
        <v>1.5206847664307235</v>
      </c>
      <c r="Q69" s="1">
        <f t="shared" ref="Q69:Q132" si="11">P69*(0.1666*0.001)</f>
        <v>2.5334608208735855E-4</v>
      </c>
    </row>
    <row r="70" spans="1:17" x14ac:dyDescent="0.25">
      <c r="A70" s="1">
        <v>8.25</v>
      </c>
      <c r="B70" s="1">
        <f>AVERAGE('ID-41'!B77,'ID-52'!B77,'ID-64'!B77,'ID-74'!B77,'ID-77'!B77)</f>
        <v>4.9437399846229679</v>
      </c>
      <c r="C70" s="1">
        <f t="shared" si="6"/>
        <v>8.2362708143818655E-4</v>
      </c>
      <c r="D70" s="1">
        <f>AVERAGE('ID-23'!B77,'ID-25'!B77,'ID-66'!B77)</f>
        <v>6.6642953256021995</v>
      </c>
      <c r="E70" s="1">
        <f t="shared" si="7"/>
        <v>1.1102716012453264E-3</v>
      </c>
      <c r="G70" s="1">
        <v>8.25</v>
      </c>
      <c r="H70" s="1">
        <f>ABS(B70-MAX('ID-41'!B77,'ID-52'!B77,'ID-64'!B77,'ID-74'!B77,'ID-77'!B77))</f>
        <v>2.2841588009849021</v>
      </c>
      <c r="I70" s="1">
        <f t="shared" si="8"/>
        <v>3.8054085624408471E-4</v>
      </c>
      <c r="J70" s="1">
        <f>ABS(D70-MAX('ID-23'!B77,'ID-25'!B77,'ID-66'!B77))</f>
        <v>1.3537232478498309</v>
      </c>
      <c r="K70" s="1">
        <f t="shared" si="9"/>
        <v>2.2553029309178185E-4</v>
      </c>
      <c r="M70" s="1">
        <v>8.25</v>
      </c>
      <c r="N70" s="1">
        <f>ABS(B70-MIN('ID-41'!B77,'ID-52'!B77,'ID-64'!B77,'ID-74'!B77,'ID-77'!B77))</f>
        <v>1.5683915026581881</v>
      </c>
      <c r="O70" s="1">
        <f t="shared" si="10"/>
        <v>2.6129402434285414E-4</v>
      </c>
      <c r="P70" s="1">
        <f>ABS(D70-MIN('ID-23'!B77,'ID-25'!B77,'ID-66'!B77))</f>
        <v>1.5069609553639696</v>
      </c>
      <c r="Q70" s="1">
        <f t="shared" si="11"/>
        <v>2.5105969516363736E-4</v>
      </c>
    </row>
    <row r="71" spans="1:17" x14ac:dyDescent="0.25">
      <c r="A71" s="1">
        <v>8.375</v>
      </c>
      <c r="B71" s="1">
        <f>AVERAGE('ID-41'!B78,'ID-52'!B78,'ID-64'!B78,'ID-74'!B78,'ID-77'!B78)</f>
        <v>4.9147970827627621</v>
      </c>
      <c r="C71" s="1">
        <f t="shared" si="6"/>
        <v>8.1880519398827621E-4</v>
      </c>
      <c r="D71" s="1">
        <f>AVERAGE('ID-23'!B78,'ID-25'!B78,'ID-66'!B78)</f>
        <v>7.6612565459489872</v>
      </c>
      <c r="E71" s="1">
        <f t="shared" si="7"/>
        <v>1.2763653405551013E-3</v>
      </c>
      <c r="G71" s="1">
        <v>8.375</v>
      </c>
      <c r="H71" s="1">
        <f>ABS(B71-MAX('ID-41'!B78,'ID-52'!B78,'ID-64'!B78,'ID-74'!B78,'ID-77'!B78))</f>
        <v>2.3477193906496483</v>
      </c>
      <c r="I71" s="1">
        <f t="shared" si="8"/>
        <v>3.9113005048223141E-4</v>
      </c>
      <c r="J71" s="1">
        <f>ABS(D71-MAX('ID-23'!B78,'ID-25'!B78,'ID-66'!B78))</f>
        <v>0.54529123813609282</v>
      </c>
      <c r="K71" s="1">
        <f t="shared" si="9"/>
        <v>9.0845520273473068E-5</v>
      </c>
      <c r="M71" s="1">
        <v>8.375</v>
      </c>
      <c r="N71" s="1">
        <f>ABS(B71-MIN('ID-41'!B78,'ID-52'!B78,'ID-64'!B78,'ID-74'!B78,'ID-77'!B78))</f>
        <v>1.5900169850700219</v>
      </c>
      <c r="O71" s="1">
        <f t="shared" si="10"/>
        <v>2.6489682971266569E-4</v>
      </c>
      <c r="P71" s="1">
        <f>ABS(D71-MIN('ID-23'!B78,'ID-25'!B78,'ID-66'!B78))</f>
        <v>0.75109235196569735</v>
      </c>
      <c r="Q71" s="1">
        <f t="shared" si="11"/>
        <v>1.2513198583748519E-4</v>
      </c>
    </row>
    <row r="72" spans="1:17" x14ac:dyDescent="0.25">
      <c r="A72" s="1">
        <v>8.5</v>
      </c>
      <c r="B72" s="1">
        <f>AVERAGE('ID-41'!B79,'ID-52'!B79,'ID-64'!B79,'ID-74'!B79,'ID-77'!B79)</f>
        <v>4.8852719858411486</v>
      </c>
      <c r="C72" s="1">
        <f t="shared" si="6"/>
        <v>8.1388631284113537E-4</v>
      </c>
      <c r="D72" s="1">
        <f>AVERAGE('ID-23'!B79,'ID-25'!B79,'ID-66'!B79)</f>
        <v>7.7030419945029776</v>
      </c>
      <c r="E72" s="1">
        <f t="shared" si="7"/>
        <v>1.2833267962841961E-3</v>
      </c>
      <c r="G72" s="1">
        <v>8.5</v>
      </c>
      <c r="H72" s="1">
        <f>ABS(B72-MAX('ID-41'!B79,'ID-52'!B79,'ID-64'!B79,'ID-74'!B79,'ID-77'!B79))</f>
        <v>2.4012881645296815</v>
      </c>
      <c r="I72" s="1">
        <f t="shared" si="8"/>
        <v>4.0005460821064499E-4</v>
      </c>
      <c r="J72" s="1">
        <f>ABS(D72-MAX('ID-23'!B79,'ID-25'!B79,'ID-66'!B79))</f>
        <v>0.69370570533130316</v>
      </c>
      <c r="K72" s="1">
        <f t="shared" si="9"/>
        <v>1.1557137050819511E-4</v>
      </c>
      <c r="M72" s="1">
        <v>8.5</v>
      </c>
      <c r="N72" s="1">
        <f>ABS(B72-MIN('ID-41'!B79,'ID-52'!B79,'ID-64'!B79,'ID-74'!B79,'ID-77'!B79))</f>
        <v>1.5827015364513488</v>
      </c>
      <c r="O72" s="1">
        <f t="shared" si="10"/>
        <v>2.6367807597279472E-4</v>
      </c>
      <c r="P72" s="1">
        <f>ABS(D72-MIN('ID-23'!B79,'ID-25'!B79,'ID-66'!B79))</f>
        <v>0.93782253927492754</v>
      </c>
      <c r="Q72" s="1">
        <f t="shared" si="11"/>
        <v>1.5624123504320294E-4</v>
      </c>
    </row>
    <row r="73" spans="1:17" x14ac:dyDescent="0.25">
      <c r="A73" s="1">
        <v>8.625</v>
      </c>
      <c r="B73" s="1">
        <f>AVERAGE('ID-41'!B80,'ID-52'!B80,'ID-64'!B80,'ID-74'!B80,'ID-77'!B80)</f>
        <v>4.8185827138846022</v>
      </c>
      <c r="C73" s="1">
        <f t="shared" si="6"/>
        <v>8.0277588013317482E-4</v>
      </c>
      <c r="D73" s="1">
        <f>AVERAGE('ID-23'!B80,'ID-25'!B80,'ID-66'!B80)</f>
        <v>7.8641718456718737</v>
      </c>
      <c r="E73" s="1">
        <f t="shared" si="7"/>
        <v>1.3101710294889342E-3</v>
      </c>
      <c r="G73" s="1">
        <v>8.625</v>
      </c>
      <c r="H73" s="1">
        <f>ABS(B73-MAX('ID-41'!B80,'ID-52'!B80,'ID-64'!B80,'ID-74'!B80,'ID-77'!B80))</f>
        <v>2.3695615600315376</v>
      </c>
      <c r="I73" s="1">
        <f t="shared" si="8"/>
        <v>3.9476895590125419E-4</v>
      </c>
      <c r="J73" s="1">
        <f>ABS(D73-MAX('ID-23'!B80,'ID-25'!B80,'ID-66'!B80))</f>
        <v>0.71659653927020717</v>
      </c>
      <c r="K73" s="1">
        <f t="shared" si="9"/>
        <v>1.1938498344241653E-4</v>
      </c>
      <c r="M73" s="1">
        <v>8.625</v>
      </c>
      <c r="N73" s="1">
        <f>ABS(B73-MIN('ID-41'!B80,'ID-52'!B80,'ID-64'!B80,'ID-74'!B80,'ID-77'!B80))</f>
        <v>1.5248165569092724</v>
      </c>
      <c r="O73" s="1">
        <f t="shared" si="10"/>
        <v>2.5403443838108478E-4</v>
      </c>
      <c r="P73" s="1">
        <f>ABS(D73-MIN('ID-23'!B80,'ID-25'!B80,'ID-66'!B80))</f>
        <v>0.96807605288502341</v>
      </c>
      <c r="Q73" s="1">
        <f t="shared" si="11"/>
        <v>1.6128147041064492E-4</v>
      </c>
    </row>
    <row r="74" spans="1:17" x14ac:dyDescent="0.25">
      <c r="A74" s="1">
        <v>8.75</v>
      </c>
      <c r="B74" s="1">
        <f>AVERAGE('ID-41'!B81,'ID-52'!B81,'ID-64'!B81,'ID-74'!B81,'ID-77'!B81)</f>
        <v>4.7939610851066563</v>
      </c>
      <c r="C74" s="1">
        <f t="shared" si="6"/>
        <v>7.9867391677876896E-4</v>
      </c>
      <c r="D74" s="1">
        <f>AVERAGE('ID-23'!B81,'ID-25'!B81,'ID-66'!B81)</f>
        <v>7.8836639299267661</v>
      </c>
      <c r="E74" s="1">
        <f t="shared" si="7"/>
        <v>1.3134184107257993E-3</v>
      </c>
      <c r="G74" s="1">
        <v>8.75</v>
      </c>
      <c r="H74" s="1">
        <f>ABS(B74-MAX('ID-41'!B81,'ID-52'!B81,'ID-64'!B81,'ID-74'!B81,'ID-77'!B81))</f>
        <v>2.4269250636851236</v>
      </c>
      <c r="I74" s="1">
        <f t="shared" si="8"/>
        <v>4.0432571560994161E-4</v>
      </c>
      <c r="J74" s="1">
        <f>ABS(D74-MAX('ID-23'!B81,'ID-25'!B81,'ID-66'!B81))</f>
        <v>0.71309700412059396</v>
      </c>
      <c r="K74" s="1">
        <f t="shared" si="9"/>
        <v>1.1880196088649096E-4</v>
      </c>
      <c r="M74" s="1">
        <v>8.75</v>
      </c>
      <c r="N74" s="1">
        <f>ABS(B74-MIN('ID-41'!B81,'ID-52'!B81,'ID-64'!B81,'ID-74'!B81,'ID-77'!B81))</f>
        <v>1.5271253922335464</v>
      </c>
      <c r="O74" s="1">
        <f t="shared" si="10"/>
        <v>2.5441909034610883E-4</v>
      </c>
      <c r="P74" s="1">
        <f>ABS(D74-MIN('ID-23'!B81,'ID-25'!B81,'ID-66'!B81))</f>
        <v>1.1132937212599261</v>
      </c>
      <c r="Q74" s="1">
        <f t="shared" si="11"/>
        <v>1.8547473396190371E-4</v>
      </c>
    </row>
    <row r="75" spans="1:17" x14ac:dyDescent="0.25">
      <c r="A75" s="1">
        <v>8.875</v>
      </c>
      <c r="B75" s="1">
        <f>AVERAGE('ID-41'!B82,'ID-52'!B82,'ID-64'!B82,'ID-74'!B82,'ID-77'!B82)</f>
        <v>4.7774546181589095</v>
      </c>
      <c r="C75" s="1">
        <f t="shared" si="6"/>
        <v>7.9592393938527435E-4</v>
      </c>
      <c r="D75" s="1">
        <f>AVERAGE('ID-23'!B82,'ID-25'!B82,'ID-66'!B82)</f>
        <v>8.124880269384926</v>
      </c>
      <c r="E75" s="1">
        <f t="shared" si="7"/>
        <v>1.3536050528795288E-3</v>
      </c>
      <c r="G75" s="1">
        <v>8.875</v>
      </c>
      <c r="H75" s="1">
        <f>ABS(B75-MAX('ID-41'!B82,'ID-52'!B82,'ID-64'!B82,'ID-74'!B82,'ID-77'!B82))</f>
        <v>2.3711990899683402</v>
      </c>
      <c r="I75" s="1">
        <f t="shared" si="8"/>
        <v>3.9504176838872548E-4</v>
      </c>
      <c r="J75" s="1">
        <f>ABS(D75-MAX('ID-23'!B82,'ID-25'!B82,'ID-66'!B82))</f>
        <v>1.1740796560006839</v>
      </c>
      <c r="K75" s="1">
        <f t="shared" si="9"/>
        <v>1.9560167068971394E-4</v>
      </c>
      <c r="M75" s="1">
        <v>8.875</v>
      </c>
      <c r="N75" s="1">
        <f>ABS(B75-MIN('ID-41'!B82,'ID-52'!B82,'ID-64'!B82,'ID-74'!B82,'ID-77'!B82))</f>
        <v>1.5075140770150797</v>
      </c>
      <c r="O75" s="1">
        <f t="shared" si="10"/>
        <v>2.5115184523071227E-4</v>
      </c>
      <c r="P75" s="1">
        <f>ABS(D75-MIN('ID-23'!B82,'ID-25'!B82,'ID-66'!B82))</f>
        <v>1.3972364810781661</v>
      </c>
      <c r="Q75" s="1">
        <f t="shared" si="11"/>
        <v>2.3277959774762249E-4</v>
      </c>
    </row>
    <row r="76" spans="1:17" x14ac:dyDescent="0.25">
      <c r="A76" s="1">
        <v>9</v>
      </c>
      <c r="B76" s="1">
        <f>AVERAGE('ID-41'!B83,'ID-52'!B83,'ID-64'!B83,'ID-74'!B83,'ID-77'!B83)</f>
        <v>4.7770987662267519</v>
      </c>
      <c r="C76" s="1">
        <f t="shared" si="6"/>
        <v>7.9586465445337688E-4</v>
      </c>
      <c r="D76" s="1">
        <f>AVERAGE('ID-23'!B83,'ID-25'!B83,'ID-66'!B83)</f>
        <v>8.2068451971172909</v>
      </c>
      <c r="E76" s="1">
        <f t="shared" si="7"/>
        <v>1.3672604098397408E-3</v>
      </c>
      <c r="G76" s="1">
        <v>9</v>
      </c>
      <c r="H76" s="1">
        <f>ABS(B76-MAX('ID-41'!B83,'ID-52'!B83,'ID-64'!B83,'ID-74'!B83,'ID-77'!B83))</f>
        <v>2.3864266226108981</v>
      </c>
      <c r="I76" s="1">
        <f t="shared" si="8"/>
        <v>3.9757867532697565E-4</v>
      </c>
      <c r="J76" s="1">
        <f>ABS(D76-MAX('ID-23'!B83,'ID-25'!B83,'ID-66'!B83))</f>
        <v>1.0712781466117089</v>
      </c>
      <c r="K76" s="1">
        <f t="shared" si="9"/>
        <v>1.7847493922551073E-4</v>
      </c>
      <c r="M76" s="1">
        <v>9</v>
      </c>
      <c r="N76" s="1">
        <f>ABS(B76-MIN('ID-41'!B83,'ID-52'!B83,'ID-64'!B83,'ID-74'!B83,'ID-77'!B83))</f>
        <v>1.5137161979429621</v>
      </c>
      <c r="O76" s="1">
        <f t="shared" si="10"/>
        <v>2.5218511857729749E-4</v>
      </c>
      <c r="P76" s="1">
        <f>ABS(D76-MIN('ID-23'!B83,'ID-25'!B83,'ID-66'!B83))</f>
        <v>1.553456871691421</v>
      </c>
      <c r="Q76" s="1">
        <f t="shared" si="11"/>
        <v>2.5880591482379075E-4</v>
      </c>
    </row>
    <row r="77" spans="1:17" x14ac:dyDescent="0.25">
      <c r="A77" s="1">
        <v>9.125</v>
      </c>
      <c r="B77" s="1">
        <f>AVERAGE('ID-41'!B84,'ID-52'!B84,'ID-64'!B84,'ID-74'!B84,'ID-77'!B84)</f>
        <v>4.7606006671743746</v>
      </c>
      <c r="C77" s="1">
        <f t="shared" si="6"/>
        <v>7.9311607115125087E-4</v>
      </c>
      <c r="D77" s="1">
        <f>AVERAGE('ID-23'!B84,'ID-25'!B84,'ID-66'!B84)</f>
        <v>8.2696785733350406</v>
      </c>
      <c r="E77" s="1">
        <f t="shared" si="7"/>
        <v>1.3777284503176178E-3</v>
      </c>
      <c r="G77" s="1">
        <v>9.125</v>
      </c>
      <c r="H77" s="1">
        <f>ABS(B77-MAX('ID-41'!B84,'ID-52'!B84,'ID-64'!B84,'ID-74'!B84,'ID-77'!B84))</f>
        <v>2.3394905581349557</v>
      </c>
      <c r="I77" s="1">
        <f t="shared" si="8"/>
        <v>3.8975912698528366E-4</v>
      </c>
      <c r="J77" s="1">
        <f>ABS(D77-MAX('ID-23'!B84,'ID-25'!B84,'ID-66'!B84))</f>
        <v>0.95656853195374936</v>
      </c>
      <c r="K77" s="1">
        <f t="shared" si="9"/>
        <v>1.5936431742349466E-4</v>
      </c>
      <c r="M77" s="1">
        <v>9.125</v>
      </c>
      <c r="N77" s="1">
        <f>ABS(B77-MIN('ID-41'!B84,'ID-52'!B84,'ID-64'!B84,'ID-74'!B84,'ID-77'!B84))</f>
        <v>1.5119977687560646</v>
      </c>
      <c r="O77" s="1">
        <f t="shared" si="10"/>
        <v>2.5189882827476038E-4</v>
      </c>
      <c r="P77" s="1">
        <f>ABS(D77-MIN('ID-23'!B84,'ID-25'!B84,'ID-66'!B84))</f>
        <v>1.4351092908823411</v>
      </c>
      <c r="Q77" s="1">
        <f t="shared" si="11"/>
        <v>2.3908920786099803E-4</v>
      </c>
    </row>
    <row r="78" spans="1:17" x14ac:dyDescent="0.25">
      <c r="A78" s="1">
        <v>9.25</v>
      </c>
      <c r="B78" s="1">
        <f>AVERAGE('ID-41'!B85,'ID-52'!B85,'ID-64'!B85,'ID-74'!B85,'ID-77'!B85)</f>
        <v>4.7026860657197762</v>
      </c>
      <c r="C78" s="1">
        <f t="shared" si="6"/>
        <v>7.8346749854891476E-4</v>
      </c>
      <c r="D78" s="1">
        <f>AVERAGE('ID-23'!B85,'ID-25'!B85,'ID-66'!B85)</f>
        <v>8.2752300727813974</v>
      </c>
      <c r="E78" s="1">
        <f t="shared" si="7"/>
        <v>1.3786533301253809E-3</v>
      </c>
      <c r="G78" s="1">
        <v>9.25</v>
      </c>
      <c r="H78" s="1">
        <f>ABS(B78-MAX('ID-41'!B85,'ID-52'!B85,'ID-64'!B85,'ID-74'!B85,'ID-77'!B85))</f>
        <v>2.2115106464130339</v>
      </c>
      <c r="I78" s="1">
        <f t="shared" si="8"/>
        <v>3.6843767369241148E-4</v>
      </c>
      <c r="J78" s="1">
        <f>ABS(D78-MAX('ID-23'!B85,'ID-25'!B85,'ID-66'!B85))</f>
        <v>0.92329115196890221</v>
      </c>
      <c r="K78" s="1">
        <f t="shared" si="9"/>
        <v>1.5382030591801912E-4</v>
      </c>
      <c r="M78" s="1">
        <v>9.25</v>
      </c>
      <c r="N78" s="1">
        <f>ABS(B78-MIN('ID-41'!B85,'ID-52'!B85,'ID-64'!B85,'ID-74'!B85,'ID-77'!B85))</f>
        <v>1.5315463624844661</v>
      </c>
      <c r="O78" s="1">
        <f t="shared" si="10"/>
        <v>2.5515562398991206E-4</v>
      </c>
      <c r="P78" s="1">
        <f>ABS(D78-MIN('ID-23'!B85,'ID-25'!B85,'ID-66'!B85))</f>
        <v>1.5114612268273477</v>
      </c>
      <c r="Q78" s="1">
        <f t="shared" si="11"/>
        <v>2.5180944038943616E-4</v>
      </c>
    </row>
    <row r="79" spans="1:17" x14ac:dyDescent="0.25">
      <c r="A79" s="1">
        <v>9.375</v>
      </c>
      <c r="B79" s="1">
        <f>AVERAGE('ID-41'!B86,'ID-52'!B86,'ID-64'!B86,'ID-74'!B86,'ID-77'!B86)</f>
        <v>4.6142669291451979</v>
      </c>
      <c r="C79" s="1">
        <f t="shared" si="6"/>
        <v>7.6873687039559003E-4</v>
      </c>
      <c r="D79" s="1">
        <f>AVERAGE('ID-23'!B86,'ID-25'!B86,'ID-66'!B86)</f>
        <v>8.2384425801873693</v>
      </c>
      <c r="E79" s="1">
        <f t="shared" si="7"/>
        <v>1.3725245338592159E-3</v>
      </c>
      <c r="G79" s="1">
        <v>9.375</v>
      </c>
      <c r="H79" s="1">
        <f>ABS(B79-MAX('ID-41'!B86,'ID-52'!B86,'ID-64'!B86,'ID-74'!B86,'ID-77'!B86))</f>
        <v>1.9526549725673821</v>
      </c>
      <c r="I79" s="1">
        <f t="shared" si="8"/>
        <v>3.2531231842972586E-4</v>
      </c>
      <c r="J79" s="1">
        <f>ABS(D79-MAX('ID-23'!B86,'ID-25'!B86,'ID-66'!B86))</f>
        <v>0.85725034945789069</v>
      </c>
      <c r="K79" s="1">
        <f t="shared" si="9"/>
        <v>1.428179082196846E-4</v>
      </c>
      <c r="M79" s="1">
        <v>9.375</v>
      </c>
      <c r="N79" s="1">
        <f>ABS(B79-MIN('ID-41'!B86,'ID-52'!B86,'ID-64'!B86,'ID-74'!B86,'ID-77'!B86))</f>
        <v>1.4571405172793277</v>
      </c>
      <c r="O79" s="1">
        <f t="shared" si="10"/>
        <v>2.4275961017873601E-4</v>
      </c>
      <c r="P79" s="1">
        <f>ABS(D79-MIN('ID-23'!B86,'ID-25'!B86,'ID-66'!B86))</f>
        <v>1.480683306435739</v>
      </c>
      <c r="Q79" s="1">
        <f t="shared" si="11"/>
        <v>2.4668183885219415E-4</v>
      </c>
    </row>
    <row r="80" spans="1:17" x14ac:dyDescent="0.25">
      <c r="A80" s="1">
        <v>9.5</v>
      </c>
      <c r="B80" s="1">
        <f>AVERAGE('ID-41'!B87,'ID-52'!B87,'ID-64'!B87,'ID-74'!B87,'ID-77'!B87)</f>
        <v>4.5610784608640218</v>
      </c>
      <c r="C80" s="1">
        <f t="shared" si="6"/>
        <v>7.5987567157994609E-4</v>
      </c>
      <c r="D80" s="1">
        <f>AVERAGE('ID-23'!B87,'ID-25'!B87,'ID-66'!B87)</f>
        <v>8.3546108139869322</v>
      </c>
      <c r="E80" s="1">
        <f t="shared" si="7"/>
        <v>1.3918781616102231E-3</v>
      </c>
      <c r="G80" s="1">
        <v>9.5</v>
      </c>
      <c r="H80" s="1">
        <f>ABS(B80-MAX('ID-41'!B87,'ID-52'!B87,'ID-64'!B87,'ID-74'!B87,'ID-77'!B87))</f>
        <v>1.832000724572028</v>
      </c>
      <c r="I80" s="1">
        <f t="shared" si="8"/>
        <v>3.052113207136999E-4</v>
      </c>
      <c r="J80" s="1">
        <f>ABS(D80-MAX('ID-23'!B87,'ID-25'!B87,'ID-66'!B87))</f>
        <v>0.97470488678492728</v>
      </c>
      <c r="K80" s="1">
        <f t="shared" si="9"/>
        <v>1.6238583413836889E-4</v>
      </c>
      <c r="M80" s="1">
        <v>9.5</v>
      </c>
      <c r="N80" s="1">
        <f>ABS(B80-MIN('ID-41'!B87,'ID-52'!B87,'ID-64'!B87,'ID-74'!B87,'ID-77'!B87))</f>
        <v>1.408146818898822</v>
      </c>
      <c r="O80" s="1">
        <f t="shared" si="10"/>
        <v>2.3459726002854374E-4</v>
      </c>
      <c r="P80" s="1">
        <f>ABS(D80-MIN('ID-23'!B87,'ID-25'!B87,'ID-66'!B87))</f>
        <v>1.5405385097206823</v>
      </c>
      <c r="Q80" s="1">
        <f t="shared" si="11"/>
        <v>2.5665371571946571E-4</v>
      </c>
    </row>
    <row r="81" spans="1:17" x14ac:dyDescent="0.25">
      <c r="A81" s="1">
        <v>9.625</v>
      </c>
      <c r="B81" s="1">
        <f>AVERAGE('ID-41'!B88,'ID-52'!B88,'ID-64'!B88,'ID-74'!B88,'ID-77'!B88)</f>
        <v>4.5360549645746229</v>
      </c>
      <c r="C81" s="1">
        <f t="shared" si="6"/>
        <v>7.5570675709813221E-4</v>
      </c>
      <c r="D81" s="1">
        <f>AVERAGE('ID-23'!B88,'ID-25'!B88,'ID-66'!B88)</f>
        <v>8.5072084426927024</v>
      </c>
      <c r="E81" s="1">
        <f t="shared" si="7"/>
        <v>1.4173009265526044E-3</v>
      </c>
      <c r="G81" s="1">
        <v>9.625</v>
      </c>
      <c r="H81" s="1">
        <f>ABS(B81-MAX('ID-41'!B88,'ID-52'!B88,'ID-64'!B88,'ID-74'!B88,'ID-77'!B88))</f>
        <v>1.753402315532627</v>
      </c>
      <c r="I81" s="1">
        <f t="shared" si="8"/>
        <v>2.9211682576773569E-4</v>
      </c>
      <c r="J81" s="1">
        <f>ABS(D81-MAX('ID-23'!B88,'ID-25'!B88,'ID-66'!B88))</f>
        <v>1.1611336352862871</v>
      </c>
      <c r="K81" s="1">
        <f t="shared" si="9"/>
        <v>1.9344486363869544E-4</v>
      </c>
      <c r="M81" s="1">
        <v>9.625</v>
      </c>
      <c r="N81" s="1">
        <f>ABS(B81-MIN('ID-41'!B88,'ID-52'!B88,'ID-64'!B88,'ID-74'!B88,'ID-77'!B88))</f>
        <v>1.3732890123586627</v>
      </c>
      <c r="O81" s="1">
        <f t="shared" si="10"/>
        <v>2.2878994945895324E-4</v>
      </c>
      <c r="P81" s="1">
        <f>ABS(D81-MIN('ID-23'!B88,'ID-25'!B88,'ID-66'!B88))</f>
        <v>1.6025142031910526</v>
      </c>
      <c r="Q81" s="1">
        <f t="shared" si="11"/>
        <v>2.6697886625162936E-4</v>
      </c>
    </row>
    <row r="82" spans="1:17" x14ac:dyDescent="0.25">
      <c r="A82" s="1">
        <v>9.75</v>
      </c>
      <c r="B82" s="1">
        <f>AVERAGE('ID-41'!B89,'ID-52'!B89,'ID-64'!B89,'ID-74'!B89,'ID-77'!B89)</f>
        <v>4.5303423828585414</v>
      </c>
      <c r="C82" s="1">
        <f t="shared" si="6"/>
        <v>7.5475504098423301E-4</v>
      </c>
      <c r="D82" s="1">
        <f>AVERAGE('ID-23'!B89,'ID-25'!B89,'ID-66'!B89)</f>
        <v>8.5060076720205995</v>
      </c>
      <c r="E82" s="1">
        <f t="shared" si="7"/>
        <v>1.4171008781586319E-3</v>
      </c>
      <c r="G82" s="1">
        <v>9.75</v>
      </c>
      <c r="H82" s="1">
        <f>ABS(B82-MAX('ID-41'!B89,'ID-52'!B89,'ID-64'!B89,'ID-74'!B89,'ID-77'!B89))</f>
        <v>1.753188543634419</v>
      </c>
      <c r="I82" s="1">
        <f t="shared" si="8"/>
        <v>2.9208121136949425E-4</v>
      </c>
      <c r="J82" s="1">
        <f>ABS(D82-MAX('ID-23'!B89,'ID-25'!B89,'ID-66'!B89))</f>
        <v>1.1283184739129304</v>
      </c>
      <c r="K82" s="1">
        <f t="shared" si="9"/>
        <v>1.879778577538942E-4</v>
      </c>
      <c r="M82" s="1">
        <v>9.75</v>
      </c>
      <c r="N82" s="1">
        <f>ABS(B82-MIN('ID-41'!B89,'ID-52'!B89,'ID-64'!B89,'ID-74'!B89,'ID-77'!B89))</f>
        <v>1.3498939596414816</v>
      </c>
      <c r="O82" s="1">
        <f t="shared" si="10"/>
        <v>2.2489233367627086E-4</v>
      </c>
      <c r="P82" s="1">
        <f>ABS(D82-MIN('ID-23'!B89,'ID-25'!B89,'ID-66'!B89))</f>
        <v>1.6963709254707595</v>
      </c>
      <c r="Q82" s="1">
        <f t="shared" si="11"/>
        <v>2.8261539618342857E-4</v>
      </c>
    </row>
    <row r="83" spans="1:17" x14ac:dyDescent="0.25">
      <c r="A83" s="1">
        <v>9.875</v>
      </c>
      <c r="B83" s="1">
        <f>AVERAGE('ID-41'!B90,'ID-52'!B90,'ID-64'!B90,'ID-74'!B90,'ID-77'!B90)</f>
        <v>4.5427789039432938</v>
      </c>
      <c r="C83" s="1">
        <f t="shared" si="6"/>
        <v>7.5682696539695275E-4</v>
      </c>
      <c r="D83" s="1">
        <f>AVERAGE('ID-23'!B90,'ID-25'!B90,'ID-66'!B90)</f>
        <v>8.541605785750372</v>
      </c>
      <c r="E83" s="1">
        <f t="shared" si="7"/>
        <v>1.4230315239060121E-3</v>
      </c>
      <c r="G83" s="1">
        <v>9.875</v>
      </c>
      <c r="H83" s="1">
        <f>ABS(B83-MAX('ID-41'!B90,'ID-52'!B90,'ID-64'!B90,'ID-74'!B90,'ID-77'!B90))</f>
        <v>1.7044762188226965</v>
      </c>
      <c r="I83" s="1">
        <f t="shared" si="8"/>
        <v>2.8396573805586128E-4</v>
      </c>
      <c r="J83" s="1">
        <f>ABS(D83-MAX('ID-23'!B90,'ID-25'!B90,'ID-66'!B90))</f>
        <v>1.0663683445865786</v>
      </c>
      <c r="K83" s="1">
        <f t="shared" si="9"/>
        <v>1.77656966208124E-4</v>
      </c>
      <c r="M83" s="1">
        <v>9.875</v>
      </c>
      <c r="N83" s="1">
        <f>ABS(B83-MIN('ID-41'!B90,'ID-52'!B90,'ID-64'!B90,'ID-74'!B90,'ID-77'!B90))</f>
        <v>1.3654962652745239</v>
      </c>
      <c r="O83" s="1">
        <f t="shared" si="10"/>
        <v>2.274916777947357E-4</v>
      </c>
      <c r="P83" s="1">
        <f>ABS(D83-MIN('ID-23'!B90,'ID-25'!B90,'ID-66'!B90))</f>
        <v>1.6328188300201418</v>
      </c>
      <c r="Q83" s="1">
        <f t="shared" si="11"/>
        <v>2.7202761708135562E-4</v>
      </c>
    </row>
    <row r="84" spans="1:17" x14ac:dyDescent="0.25">
      <c r="A84" s="1">
        <v>10</v>
      </c>
      <c r="B84" s="1">
        <f>AVERAGE('ID-41'!B91,'ID-52'!B91,'ID-64'!B91,'ID-74'!B91,'ID-77'!B91)</f>
        <v>4.5372274803536596</v>
      </c>
      <c r="C84" s="1">
        <f t="shared" si="6"/>
        <v>7.5590209822691979E-4</v>
      </c>
      <c r="D84" s="1">
        <f>AVERAGE('ID-23'!B91,'ID-25'!B91,'ID-66'!B91)</f>
        <v>8.5352815986781803</v>
      </c>
      <c r="E84" s="1">
        <f t="shared" si="7"/>
        <v>1.4219779143397849E-3</v>
      </c>
      <c r="G84" s="1">
        <v>10</v>
      </c>
      <c r="H84" s="1">
        <f>ABS(B84-MAX('ID-41'!B91,'ID-52'!B91,'ID-64'!B91,'ID-74'!B91,'ID-77'!B91))</f>
        <v>1.6848884378987306</v>
      </c>
      <c r="I84" s="1">
        <f t="shared" si="8"/>
        <v>2.8070241375392855E-4</v>
      </c>
      <c r="J84" s="1">
        <f>ABS(D84-MAX('ID-23'!B91,'ID-25'!B91,'ID-66'!B91))</f>
        <v>1.0624050714975297</v>
      </c>
      <c r="K84" s="1">
        <f t="shared" si="9"/>
        <v>1.7699668491148846E-4</v>
      </c>
      <c r="M84" s="1">
        <v>10</v>
      </c>
      <c r="N84" s="1">
        <f>ABS(B84-MIN('ID-41'!B91,'ID-52'!B91,'ID-64'!B91,'ID-74'!B91,'ID-77'!B91))</f>
        <v>1.3472581243886195</v>
      </c>
      <c r="O84" s="1">
        <f t="shared" si="10"/>
        <v>2.2445320352314403E-4</v>
      </c>
      <c r="P84" s="1">
        <f>ABS(D84-MIN('ID-23'!B91,'ID-25'!B91,'ID-66'!B91))</f>
        <v>1.6078778059946499</v>
      </c>
      <c r="Q84" s="1">
        <f t="shared" si="11"/>
        <v>2.6787244247870867E-4</v>
      </c>
    </row>
    <row r="85" spans="1:17" x14ac:dyDescent="0.25">
      <c r="A85" s="1">
        <v>10.125</v>
      </c>
      <c r="B85" s="1">
        <f>AVERAGE('ID-41'!B92,'ID-52'!B92,'ID-64'!B92,'ID-74'!B92,'ID-77'!B92)</f>
        <v>4.5284024328139241</v>
      </c>
      <c r="C85" s="1">
        <f t="shared" si="6"/>
        <v>7.5443184530679978E-4</v>
      </c>
      <c r="D85" s="1">
        <f>AVERAGE('ID-23'!B92,'ID-25'!B92,'ID-66'!B92)</f>
        <v>8.5158765936566532</v>
      </c>
      <c r="E85" s="1">
        <f t="shared" si="7"/>
        <v>1.4187450405031986E-3</v>
      </c>
      <c r="G85" s="1">
        <v>10.125</v>
      </c>
      <c r="H85" s="1">
        <f>ABS(B85-MAX('ID-41'!B92,'ID-52'!B92,'ID-64'!B92,'ID-74'!B92,'ID-77'!B92))</f>
        <v>1.683414886969846</v>
      </c>
      <c r="I85" s="1">
        <f t="shared" si="8"/>
        <v>2.8045692016917637E-4</v>
      </c>
      <c r="J85" s="1">
        <f>ABS(D85-MAX('ID-23'!B92,'ID-25'!B92,'ID-66'!B92))</f>
        <v>0.87051076241714753</v>
      </c>
      <c r="K85" s="1">
        <f t="shared" si="9"/>
        <v>1.450270930186968E-4</v>
      </c>
      <c r="M85" s="1">
        <v>10.125</v>
      </c>
      <c r="N85" s="1">
        <f>ABS(B85-MIN('ID-41'!B92,'ID-52'!B92,'ID-64'!B92,'ID-74'!B92,'ID-77'!B92))</f>
        <v>1.3332800032896039</v>
      </c>
      <c r="O85" s="1">
        <f t="shared" si="10"/>
        <v>2.2212444854804802E-4</v>
      </c>
      <c r="P85" s="1">
        <f>ABS(D85-MIN('ID-23'!B92,'ID-25'!B92,'ID-66'!B92))</f>
        <v>1.4654773535252534</v>
      </c>
      <c r="Q85" s="1">
        <f t="shared" si="11"/>
        <v>2.4414852709730723E-4</v>
      </c>
    </row>
    <row r="86" spans="1:17" x14ac:dyDescent="0.25">
      <c r="A86" s="1">
        <v>10.25</v>
      </c>
      <c r="B86" s="1">
        <f>AVERAGE('ID-41'!B93,'ID-52'!B93,'ID-64'!B93,'ID-74'!B93,'ID-77'!B93)</f>
        <v>4.4790021599315022</v>
      </c>
      <c r="C86" s="1">
        <f t="shared" si="6"/>
        <v>7.4620175984458834E-4</v>
      </c>
      <c r="D86" s="1">
        <f>AVERAGE('ID-23'!B93,'ID-25'!B93,'ID-66'!B93)</f>
        <v>8.4723072840377895</v>
      </c>
      <c r="E86" s="1">
        <f t="shared" si="7"/>
        <v>1.4114863935206958E-3</v>
      </c>
      <c r="G86" s="1">
        <v>10.25</v>
      </c>
      <c r="H86" s="1">
        <f>ABS(B86-MAX('ID-41'!B93,'ID-52'!B93,'ID-64'!B93,'ID-74'!B93,'ID-77'!B93))</f>
        <v>1.5162103867474874</v>
      </c>
      <c r="I86" s="1">
        <f t="shared" si="8"/>
        <v>2.526006504321314E-4</v>
      </c>
      <c r="J86" s="1">
        <f>ABS(D86-MAX('ID-23'!B93,'ID-25'!B93,'ID-66'!B93))</f>
        <v>0.86762462781265981</v>
      </c>
      <c r="K86" s="1">
        <f t="shared" si="9"/>
        <v>1.4454626299358913E-4</v>
      </c>
      <c r="M86" s="1">
        <v>10.25</v>
      </c>
      <c r="N86" s="1">
        <f>ABS(B86-MIN('ID-41'!B93,'ID-52'!B93,'ID-64'!B93,'ID-74'!B93,'ID-77'!B93))</f>
        <v>1.267928672819052</v>
      </c>
      <c r="O86" s="1">
        <f t="shared" si="10"/>
        <v>2.1123691689165408E-4</v>
      </c>
      <c r="P86" s="1">
        <f>ABS(D86-MIN('ID-23'!B93,'ID-25'!B93,'ID-66'!B93))</f>
        <v>1.5033992601911494</v>
      </c>
      <c r="Q86" s="1">
        <f t="shared" si="11"/>
        <v>2.5046631674784553E-4</v>
      </c>
    </row>
    <row r="87" spans="1:17" x14ac:dyDescent="0.25">
      <c r="A87" s="1">
        <v>10.375</v>
      </c>
      <c r="B87" s="1">
        <f>AVERAGE('ID-41'!B94,'ID-52'!B94,'ID-64'!B94,'ID-74'!B94,'ID-77'!B94)</f>
        <v>4.4530386831288435</v>
      </c>
      <c r="C87" s="1">
        <f t="shared" si="6"/>
        <v>7.4187624460926539E-4</v>
      </c>
      <c r="D87" s="1">
        <f>AVERAGE('ID-23'!B94,'ID-25'!B94,'ID-66'!B94)</f>
        <v>8.3298902821186633</v>
      </c>
      <c r="E87" s="1">
        <f t="shared" si="7"/>
        <v>1.3877597210009693E-3</v>
      </c>
      <c r="G87" s="1">
        <v>10.375</v>
      </c>
      <c r="H87" s="1">
        <f>ABS(B87-MAX('ID-41'!B94,'ID-52'!B94,'ID-64'!B94,'ID-74'!B94,'ID-77'!B94))</f>
        <v>1.5426486469640563</v>
      </c>
      <c r="I87" s="1">
        <f t="shared" si="8"/>
        <v>2.5700526458421178E-4</v>
      </c>
      <c r="J87" s="1">
        <f>ABS(D87-MAX('ID-23'!B94,'ID-25'!B94,'ID-66'!B94))</f>
        <v>0.9075099561583766</v>
      </c>
      <c r="K87" s="1">
        <f t="shared" si="9"/>
        <v>1.5119115869598556E-4</v>
      </c>
      <c r="M87" s="1">
        <v>10.375</v>
      </c>
      <c r="N87" s="1">
        <f>ABS(B87-MIN('ID-41'!B94,'ID-52'!B94,'ID-64'!B94,'ID-74'!B94,'ID-77'!B94))</f>
        <v>1.2441423439799135</v>
      </c>
      <c r="O87" s="1">
        <f t="shared" si="10"/>
        <v>2.072741145070536E-4</v>
      </c>
      <c r="P87" s="1">
        <f>ABS(D87-MIN('ID-23'!B94,'ID-25'!B94,'ID-66'!B94))</f>
        <v>1.474473412535283</v>
      </c>
      <c r="Q87" s="1">
        <f t="shared" si="11"/>
        <v>2.4564727052837817E-4</v>
      </c>
    </row>
    <row r="88" spans="1:17" x14ac:dyDescent="0.25">
      <c r="A88" s="1">
        <v>10.5</v>
      </c>
      <c r="B88" s="1">
        <f>AVERAGE('ID-41'!B95,'ID-52'!B95,'ID-64'!B95,'ID-74'!B95,'ID-77'!B95)</f>
        <v>4.4412792744050247</v>
      </c>
      <c r="C88" s="1">
        <f t="shared" si="6"/>
        <v>7.3991712711587716E-4</v>
      </c>
      <c r="D88" s="1">
        <f>AVERAGE('ID-23'!B95,'ID-25'!B95,'ID-66'!B95)</f>
        <v>8.237380248354917</v>
      </c>
      <c r="E88" s="1">
        <f t="shared" si="7"/>
        <v>1.3723475493759292E-3</v>
      </c>
      <c r="G88" s="1">
        <v>10.5</v>
      </c>
      <c r="H88" s="1">
        <f>ABS(B88-MAX('ID-41'!B95,'ID-52'!B95,'ID-64'!B95,'ID-74'!B95,'ID-77'!B95))</f>
        <v>1.5639430422554854</v>
      </c>
      <c r="I88" s="1">
        <f t="shared" si="8"/>
        <v>2.605529108397639E-4</v>
      </c>
      <c r="J88" s="1">
        <f>ABS(D88-MAX('ID-23'!B95,'ID-25'!B95,'ID-66'!B95))</f>
        <v>0.80377243783991226</v>
      </c>
      <c r="K88" s="1">
        <f t="shared" si="9"/>
        <v>1.3390848814412939E-4</v>
      </c>
      <c r="M88" s="1">
        <v>10.5</v>
      </c>
      <c r="N88" s="1">
        <f>ABS(B88-MIN('ID-41'!B95,'ID-52'!B95,'ID-64'!B95,'ID-74'!B95,'ID-77'!B95))</f>
        <v>1.2303374591724547</v>
      </c>
      <c r="O88" s="1">
        <f t="shared" si="10"/>
        <v>2.0497422069813096E-4</v>
      </c>
      <c r="P88" s="1">
        <f>ABS(D88-MIN('ID-23'!B95,'ID-25'!B95,'ID-66'!B95))</f>
        <v>1.3702259913197867</v>
      </c>
      <c r="Q88" s="1">
        <f t="shared" si="11"/>
        <v>2.282796501538765E-4</v>
      </c>
    </row>
    <row r="89" spans="1:17" x14ac:dyDescent="0.25">
      <c r="A89" s="1">
        <v>10.625</v>
      </c>
      <c r="B89" s="1">
        <f>AVERAGE('ID-41'!B96,'ID-52'!B96,'ID-64'!B96,'ID-74'!B96,'ID-77'!B96)</f>
        <v>4.4476301117626216</v>
      </c>
      <c r="C89" s="1">
        <f t="shared" si="6"/>
        <v>7.4097517661965277E-4</v>
      </c>
      <c r="D89" s="1">
        <f>AVERAGE('ID-23'!B96,'ID-25'!B96,'ID-66'!B96)</f>
        <v>8.2867202441863128</v>
      </c>
      <c r="E89" s="1">
        <f t="shared" si="7"/>
        <v>1.3805675926814398E-3</v>
      </c>
      <c r="G89" s="1">
        <v>10.625</v>
      </c>
      <c r="H89" s="1">
        <f>ABS(B89-MAX('ID-41'!B96,'ID-52'!B96,'ID-64'!B96,'ID-74'!B96,'ID-77'!B96))</f>
        <v>1.5947425308480581</v>
      </c>
      <c r="I89" s="1">
        <f t="shared" si="8"/>
        <v>2.6568410563928652E-4</v>
      </c>
      <c r="J89" s="1">
        <f>ABS(D89-MAX('ID-23'!B96,'ID-25'!B96,'ID-66'!B96))</f>
        <v>0.82113374564781694</v>
      </c>
      <c r="K89" s="1">
        <f t="shared" si="9"/>
        <v>1.3680088202492631E-4</v>
      </c>
      <c r="M89" s="1">
        <v>10.625</v>
      </c>
      <c r="N89" s="1">
        <f>ABS(B89-MIN('ID-41'!B96,'ID-52'!B96,'ID-64'!B96,'ID-74'!B96,'ID-77'!B96))</f>
        <v>1.1940288530794616</v>
      </c>
      <c r="O89" s="1">
        <f t="shared" si="10"/>
        <v>1.9892520692303833E-4</v>
      </c>
      <c r="P89" s="1">
        <f>ABS(D89-MIN('ID-23'!B96,'ID-25'!B96,'ID-66'!B96))</f>
        <v>1.4030806216687628</v>
      </c>
      <c r="Q89" s="1">
        <f t="shared" si="11"/>
        <v>2.3375323157001589E-4</v>
      </c>
    </row>
    <row r="90" spans="1:17" x14ac:dyDescent="0.25">
      <c r="A90" s="1">
        <v>10.75</v>
      </c>
      <c r="B90" s="1">
        <f>AVERAGE('ID-41'!B97,'ID-52'!B97,'ID-64'!B97,'ID-74'!B97,'ID-77'!B97)</f>
        <v>4.4429758358566085</v>
      </c>
      <c r="C90" s="1">
        <f t="shared" si="6"/>
        <v>7.4019977425371104E-4</v>
      </c>
      <c r="D90" s="1">
        <f>AVERAGE('ID-23'!B97,'ID-25'!B97,'ID-66'!B97)</f>
        <v>8.4155303423456598</v>
      </c>
      <c r="E90" s="1">
        <f t="shared" si="7"/>
        <v>1.4020273550347871E-3</v>
      </c>
      <c r="G90" s="1">
        <v>10.75</v>
      </c>
      <c r="H90" s="1">
        <f>ABS(B90-MAX('ID-41'!B97,'ID-52'!B97,'ID-64'!B97,'ID-74'!B97,'ID-77'!B97))</f>
        <v>1.6046215504004913</v>
      </c>
      <c r="I90" s="1">
        <f t="shared" si="8"/>
        <v>2.6732995029672186E-4</v>
      </c>
      <c r="J90" s="1">
        <f>ABS(D90-MAX('ID-23'!B97,'ID-25'!B97,'ID-66'!B97))</f>
        <v>0.71038543898091078</v>
      </c>
      <c r="K90" s="1">
        <f t="shared" si="9"/>
        <v>1.1835021413421975E-4</v>
      </c>
      <c r="M90" s="1">
        <v>10.75</v>
      </c>
      <c r="N90" s="1">
        <f>ABS(B90-MIN('ID-41'!B97,'ID-52'!B97,'ID-64'!B97,'ID-74'!B97,'ID-77'!B97))</f>
        <v>1.1804951098924383</v>
      </c>
      <c r="O90" s="1">
        <f t="shared" si="10"/>
        <v>1.9667048530808023E-4</v>
      </c>
      <c r="P90" s="1">
        <f>ABS(D90-MIN('ID-23'!B97,'ID-25'!B97,'ID-66'!B97))</f>
        <v>1.3276041068176996</v>
      </c>
      <c r="Q90" s="1">
        <f t="shared" si="11"/>
        <v>2.2117884419582876E-4</v>
      </c>
    </row>
    <row r="91" spans="1:17" x14ac:dyDescent="0.25">
      <c r="A91" s="1">
        <v>10.875</v>
      </c>
      <c r="B91" s="1">
        <f>AVERAGE('ID-41'!B98,'ID-52'!B98,'ID-64'!B98,'ID-74'!B98,'ID-77'!B98)</f>
        <v>4.452118172789632</v>
      </c>
      <c r="C91" s="1">
        <f t="shared" si="6"/>
        <v>7.4172288758675268E-4</v>
      </c>
      <c r="D91" s="1">
        <f>AVERAGE('ID-23'!B98,'ID-25'!B98,'ID-66'!B98)</f>
        <v>8.3312279040664894</v>
      </c>
      <c r="E91" s="1">
        <f t="shared" si="7"/>
        <v>1.3879825688174771E-3</v>
      </c>
      <c r="G91" s="1">
        <v>10.875</v>
      </c>
      <c r="H91" s="1">
        <f>ABS(B91-MAX('ID-41'!B98,'ID-52'!B98,'ID-64'!B98,'ID-74'!B98,'ID-77'!B98))</f>
        <v>1.5699759265627682</v>
      </c>
      <c r="I91" s="1">
        <f t="shared" si="8"/>
        <v>2.6155798936535721E-4</v>
      </c>
      <c r="J91" s="1">
        <f>ABS(D91-MAX('ID-23'!B98,'ID-25'!B98,'ID-66'!B98))</f>
        <v>0.7244132570624302</v>
      </c>
      <c r="K91" s="1">
        <f t="shared" si="9"/>
        <v>1.2068724862660088E-4</v>
      </c>
      <c r="M91" s="1">
        <v>10.875</v>
      </c>
      <c r="N91" s="1">
        <f>ABS(B91-MIN('ID-41'!B98,'ID-52'!B98,'ID-64'!B98,'ID-74'!B98,'ID-77'!B98))</f>
        <v>1.0555947737487918</v>
      </c>
      <c r="O91" s="1">
        <f t="shared" si="10"/>
        <v>1.7586208930654875E-4</v>
      </c>
      <c r="P91" s="1">
        <f>ABS(D91-MIN('ID-23'!B98,'ID-25'!B98,'ID-66'!B98))</f>
        <v>1.4288333250682692</v>
      </c>
      <c r="Q91" s="1">
        <f t="shared" si="11"/>
        <v>2.3804363195637366E-4</v>
      </c>
    </row>
    <row r="92" spans="1:17" x14ac:dyDescent="0.25">
      <c r="A92" s="1">
        <v>11</v>
      </c>
      <c r="B92" s="1">
        <f>AVERAGE('ID-41'!B99,'ID-52'!B99,'ID-64'!B99,'ID-74'!B99,'ID-77'!B99)</f>
        <v>4.4404589321327803</v>
      </c>
      <c r="C92" s="1">
        <f t="shared" si="6"/>
        <v>7.397804580933213E-4</v>
      </c>
      <c r="D92" s="1">
        <f>AVERAGE('ID-23'!B99,'ID-25'!B99,'ID-66'!B99)</f>
        <v>8.2665538383579236</v>
      </c>
      <c r="E92" s="1">
        <f t="shared" si="7"/>
        <v>1.3772078694704302E-3</v>
      </c>
      <c r="G92" s="1">
        <v>11</v>
      </c>
      <c r="H92" s="1">
        <f>ABS(B92-MAX('ID-41'!B99,'ID-52'!B99,'ID-64'!B99,'ID-74'!B99,'ID-77'!B99))</f>
        <v>1.5970227254988698</v>
      </c>
      <c r="I92" s="1">
        <f t="shared" si="8"/>
        <v>2.6606398606811174E-4</v>
      </c>
      <c r="J92" s="1">
        <f>ABS(D92-MAX('ID-23'!B99,'ID-25'!B99,'ID-66'!B99))</f>
        <v>0.77963225815704718</v>
      </c>
      <c r="K92" s="1">
        <f t="shared" si="9"/>
        <v>1.2988673420896406E-4</v>
      </c>
      <c r="M92" s="1">
        <v>11</v>
      </c>
      <c r="N92" s="1">
        <f>ABS(B92-MIN('ID-41'!B99,'ID-52'!B99,'ID-64'!B99,'ID-74'!B99,'ID-77'!B99))</f>
        <v>1.1052270874582901</v>
      </c>
      <c r="O92" s="1">
        <f t="shared" si="10"/>
        <v>1.8413083277055115E-4</v>
      </c>
      <c r="P92" s="1">
        <f>ABS(D92-MIN('ID-23'!B99,'ID-25'!B99,'ID-66'!B99))</f>
        <v>1.4735224031152336</v>
      </c>
      <c r="Q92" s="1">
        <f t="shared" si="11"/>
        <v>2.4548883235899795E-4</v>
      </c>
    </row>
    <row r="93" spans="1:17" x14ac:dyDescent="0.25">
      <c r="A93" s="1">
        <v>11.125</v>
      </c>
      <c r="B93" s="1">
        <f>AVERAGE('ID-41'!B100,'ID-52'!B100,'ID-64'!B100,'ID-74'!B100,'ID-77'!B100)</f>
        <v>4.442180071386721</v>
      </c>
      <c r="C93" s="1">
        <f t="shared" si="6"/>
        <v>7.4006719989302776E-4</v>
      </c>
      <c r="D93" s="1">
        <f>AVERAGE('ID-23'!B100,'ID-25'!B100,'ID-66'!B100)</f>
        <v>8.2477749541614767</v>
      </c>
      <c r="E93" s="1">
        <f t="shared" si="7"/>
        <v>1.3740793073633022E-3</v>
      </c>
      <c r="G93" s="1">
        <v>11.125</v>
      </c>
      <c r="H93" s="1">
        <f>ABS(B93-MAX('ID-41'!B100,'ID-52'!B100,'ID-64'!B100,'ID-74'!B100,'ID-77'!B100))</f>
        <v>1.7271637372127193</v>
      </c>
      <c r="I93" s="1">
        <f t="shared" si="8"/>
        <v>2.8774547861963904E-4</v>
      </c>
      <c r="J93" s="1">
        <f>ABS(D93-MAX('ID-23'!B100,'ID-25'!B100,'ID-66'!B100))</f>
        <v>0.75471562610241349</v>
      </c>
      <c r="K93" s="1">
        <f t="shared" si="9"/>
        <v>1.2573562330866209E-4</v>
      </c>
      <c r="M93" s="1">
        <v>11.125</v>
      </c>
      <c r="N93" s="1">
        <f>ABS(B93-MIN('ID-41'!B100,'ID-52'!B100,'ID-64'!B100,'ID-74'!B100,'ID-77'!B100))</f>
        <v>1.2268560893289711</v>
      </c>
      <c r="O93" s="1">
        <f t="shared" si="10"/>
        <v>2.0439422448220658E-4</v>
      </c>
      <c r="P93" s="1">
        <f>ABS(D93-MIN('ID-23'!B100,'ID-25'!B100,'ID-66'!B100))</f>
        <v>1.489010639254257</v>
      </c>
      <c r="Q93" s="1">
        <f t="shared" si="11"/>
        <v>2.4806917249975923E-4</v>
      </c>
    </row>
    <row r="94" spans="1:17" x14ac:dyDescent="0.25">
      <c r="A94" s="1">
        <v>11.25</v>
      </c>
      <c r="B94" s="1">
        <f>AVERAGE('ID-41'!B101,'ID-52'!B101,'ID-64'!B101,'ID-74'!B101,'ID-77'!B101)</f>
        <v>4.4314855264442876</v>
      </c>
      <c r="C94" s="1">
        <f t="shared" si="6"/>
        <v>7.3828548870561838E-4</v>
      </c>
      <c r="D94" s="1">
        <f>AVERAGE('ID-23'!B101,'ID-25'!B101,'ID-66'!B101)</f>
        <v>8.250508826139539</v>
      </c>
      <c r="E94" s="1">
        <f t="shared" si="7"/>
        <v>1.3745347704348474E-3</v>
      </c>
      <c r="G94" s="1">
        <v>11.25</v>
      </c>
      <c r="H94" s="1">
        <f>ABS(B94-MAX('ID-41'!B101,'ID-52'!B101,'ID-64'!B101,'ID-74'!B101,'ID-77'!B101))</f>
        <v>1.6775581346973025</v>
      </c>
      <c r="I94" s="1">
        <f t="shared" si="8"/>
        <v>2.7948118524057059E-4</v>
      </c>
      <c r="J94" s="1">
        <f>ABS(D94-MAX('ID-23'!B101,'ID-25'!B101,'ID-66'!B101))</f>
        <v>0.84526291524529107</v>
      </c>
      <c r="K94" s="1">
        <f t="shared" si="9"/>
        <v>1.408208016798655E-4</v>
      </c>
      <c r="M94" s="1">
        <v>11.25</v>
      </c>
      <c r="N94" s="1">
        <f>ABS(B94-MIN('ID-41'!B101,'ID-52'!B101,'ID-64'!B101,'ID-74'!B101,'ID-77'!B101))</f>
        <v>1.2314712829497778</v>
      </c>
      <c r="O94" s="1">
        <f t="shared" si="10"/>
        <v>2.05163115739433E-4</v>
      </c>
      <c r="P94" s="1">
        <f>ABS(D94-MIN('ID-23'!B101,'ID-25'!B101,'ID-66'!B101))</f>
        <v>1.5600947364663593</v>
      </c>
      <c r="Q94" s="1">
        <f t="shared" si="11"/>
        <v>2.5991178309529546E-4</v>
      </c>
    </row>
    <row r="95" spans="1:17" x14ac:dyDescent="0.25">
      <c r="A95" s="1">
        <v>11.375</v>
      </c>
      <c r="B95" s="1">
        <f>AVERAGE('ID-41'!B102,'ID-52'!B102,'ID-64'!B102,'ID-74'!B102,'ID-77'!B102)</f>
        <v>4.4292376318133506</v>
      </c>
      <c r="C95" s="1">
        <f t="shared" si="6"/>
        <v>7.3791098946010428E-4</v>
      </c>
      <c r="D95" s="1">
        <f>AVERAGE('ID-23'!B102,'ID-25'!B102,'ID-66'!B102)</f>
        <v>8.3100317873384437</v>
      </c>
      <c r="E95" s="1">
        <f t="shared" si="7"/>
        <v>1.3844512957705848E-3</v>
      </c>
      <c r="G95" s="1">
        <v>11.375</v>
      </c>
      <c r="H95" s="1">
        <f>ABS(B95-MAX('ID-41'!B102,'ID-52'!B102,'ID-64'!B102,'ID-74'!B102,'ID-77'!B102))</f>
        <v>1.6354431773319291</v>
      </c>
      <c r="I95" s="1">
        <f t="shared" si="8"/>
        <v>2.7246483334349939E-4</v>
      </c>
      <c r="J95" s="1">
        <f>ABS(D95-MAX('ID-23'!B102,'ID-25'!B102,'ID-66'!B102))</f>
        <v>0.8228067359530371</v>
      </c>
      <c r="K95" s="1">
        <f t="shared" si="9"/>
        <v>1.3707960220977599E-4</v>
      </c>
      <c r="M95" s="1">
        <v>11.375</v>
      </c>
      <c r="N95" s="1">
        <f>ABS(B95-MIN('ID-41'!B102,'ID-52'!B102,'ID-64'!B102,'ID-74'!B102,'ID-77'!B102))</f>
        <v>1.2341518781124705</v>
      </c>
      <c r="O95" s="1">
        <f t="shared" si="10"/>
        <v>2.0560970289353761E-4</v>
      </c>
      <c r="P95" s="1">
        <f>ABS(D95-MIN('ID-23'!B102,'ID-25'!B102,'ID-66'!B102))</f>
        <v>1.4335672259657439</v>
      </c>
      <c r="Q95" s="1">
        <f t="shared" si="11"/>
        <v>2.3883229984589295E-4</v>
      </c>
    </row>
    <row r="96" spans="1:17" x14ac:dyDescent="0.25">
      <c r="A96" s="1">
        <v>11.5</v>
      </c>
      <c r="B96" s="1">
        <f>AVERAGE('ID-41'!B103,'ID-52'!B103,'ID-64'!B103,'ID-74'!B103,'ID-77'!B103)</f>
        <v>4.4385528731991961</v>
      </c>
      <c r="C96" s="1">
        <f t="shared" si="6"/>
        <v>7.3946290867498614E-4</v>
      </c>
      <c r="D96" s="1">
        <f>AVERAGE('ID-23'!B103,'ID-25'!B103,'ID-66'!B103)</f>
        <v>8.2304532416360328</v>
      </c>
      <c r="E96" s="1">
        <f t="shared" si="7"/>
        <v>1.3711935100565631E-3</v>
      </c>
      <c r="G96" s="1">
        <v>11.5</v>
      </c>
      <c r="H96" s="1">
        <f>ABS(B96-MAX('ID-41'!B103,'ID-52'!B103,'ID-64'!B103,'ID-74'!B103,'ID-77'!B103))</f>
        <v>1.6394161309588835</v>
      </c>
      <c r="I96" s="1">
        <f t="shared" si="8"/>
        <v>2.7312672741775E-4</v>
      </c>
      <c r="J96" s="1">
        <f>ABS(D96-MAX('ID-23'!B103,'ID-25'!B103,'ID-66'!B103))</f>
        <v>0.70528798679477767</v>
      </c>
      <c r="K96" s="1">
        <f t="shared" si="9"/>
        <v>1.1750097860000997E-4</v>
      </c>
      <c r="M96" s="1">
        <v>11.5</v>
      </c>
      <c r="N96" s="1">
        <f>ABS(B96-MIN('ID-41'!B103,'ID-52'!B103,'ID-64'!B103,'ID-74'!B103,'ID-77'!B103))</f>
        <v>1.234125832027666</v>
      </c>
      <c r="O96" s="1">
        <f t="shared" si="10"/>
        <v>2.0560536361580918E-4</v>
      </c>
      <c r="P96" s="1">
        <f>ABS(D96-MIN('ID-23'!B103,'ID-25'!B103,'ID-66'!B103))</f>
        <v>1.3967671493713931</v>
      </c>
      <c r="Q96" s="1">
        <f t="shared" si="11"/>
        <v>2.3270140708527411E-4</v>
      </c>
    </row>
    <row r="97" spans="1:17" x14ac:dyDescent="0.25">
      <c r="A97" s="1">
        <v>11.625</v>
      </c>
      <c r="B97" s="1">
        <f>AVERAGE('ID-41'!B104,'ID-52'!B104,'ID-64'!B104,'ID-74'!B104,'ID-77'!B104)</f>
        <v>4.4565622848288582</v>
      </c>
      <c r="C97" s="1">
        <f t="shared" si="6"/>
        <v>7.4246327665248787E-4</v>
      </c>
      <c r="D97" s="1">
        <f>AVERAGE('ID-23'!B104,'ID-25'!B104,'ID-66'!B104)</f>
        <v>8.151170348765497</v>
      </c>
      <c r="E97" s="1">
        <f t="shared" si="7"/>
        <v>1.3579849801043319E-3</v>
      </c>
      <c r="G97" s="1">
        <v>11.625</v>
      </c>
      <c r="H97" s="1">
        <f>ABS(B97-MAX('ID-41'!B104,'ID-52'!B104,'ID-64'!B104,'ID-74'!B104,'ID-77'!B104))</f>
        <v>1.6595047013078519</v>
      </c>
      <c r="I97" s="1">
        <f t="shared" si="8"/>
        <v>2.7647348323788813E-4</v>
      </c>
      <c r="J97" s="1">
        <f>ABS(D97-MAX('ID-23'!B104,'ID-25'!B104,'ID-66'!B104))</f>
        <v>0.78634561685349347</v>
      </c>
      <c r="K97" s="1">
        <f t="shared" si="9"/>
        <v>1.3100517976779203E-4</v>
      </c>
      <c r="M97" s="1">
        <v>11.625</v>
      </c>
      <c r="N97" s="1">
        <f>ABS(B97-MIN('ID-41'!B104,'ID-52'!B104,'ID-64'!B104,'ID-74'!B104,'ID-77'!B104))</f>
        <v>1.2577251655670882</v>
      </c>
      <c r="O97" s="1">
        <f t="shared" si="10"/>
        <v>2.0953701258347691E-4</v>
      </c>
      <c r="P97" s="1">
        <f>ABS(D97-MIN('ID-23'!B104,'ID-25'!B104,'ID-66'!B104))</f>
        <v>1.476058824482287</v>
      </c>
      <c r="Q97" s="1">
        <f t="shared" si="11"/>
        <v>2.4591140015874904E-4</v>
      </c>
    </row>
    <row r="98" spans="1:17" x14ac:dyDescent="0.25">
      <c r="A98" s="1">
        <v>11.75</v>
      </c>
      <c r="B98" s="1">
        <f>AVERAGE('ID-41'!B105,'ID-52'!B105,'ID-64'!B105,'ID-74'!B105,'ID-77'!B105)</f>
        <v>4.4612253545219627</v>
      </c>
      <c r="C98" s="1">
        <f t="shared" si="6"/>
        <v>7.4324014406335905E-4</v>
      </c>
      <c r="D98" s="1">
        <f>AVERAGE('ID-23'!B105,'ID-25'!B105,'ID-66'!B105)</f>
        <v>8.1864713987336657</v>
      </c>
      <c r="E98" s="1">
        <f t="shared" si="7"/>
        <v>1.3638661350290288E-3</v>
      </c>
      <c r="G98" s="1">
        <v>11.75</v>
      </c>
      <c r="H98" s="1">
        <f>ABS(B98-MAX('ID-41'!B105,'ID-52'!B105,'ID-64'!B105,'ID-74'!B105,'ID-77'!B105))</f>
        <v>1.727145009389317</v>
      </c>
      <c r="I98" s="1">
        <f t="shared" si="8"/>
        <v>2.8774235856426022E-4</v>
      </c>
      <c r="J98" s="1">
        <f>ABS(D98-MAX('ID-23'!B105,'ID-25'!B105,'ID-66'!B105))</f>
        <v>0.74412242239820436</v>
      </c>
      <c r="K98" s="1">
        <f t="shared" si="9"/>
        <v>1.2397079557154085E-4</v>
      </c>
      <c r="M98" s="1">
        <v>11.75</v>
      </c>
      <c r="N98" s="1">
        <f>ABS(B98-MIN('ID-41'!B105,'ID-52'!B105,'ID-64'!B105,'ID-74'!B105,'ID-77'!B105))</f>
        <v>1.2758443246134727</v>
      </c>
      <c r="O98" s="1">
        <f t="shared" si="10"/>
        <v>2.1255566448060459E-4</v>
      </c>
      <c r="P98" s="1">
        <f>ABS(D98-MIN('ID-23'!B105,'ID-25'!B105,'ID-66'!B105))</f>
        <v>1.407130340239366</v>
      </c>
      <c r="Q98" s="1">
        <f t="shared" si="11"/>
        <v>2.3442791468387839E-4</v>
      </c>
    </row>
    <row r="99" spans="1:17" x14ac:dyDescent="0.25">
      <c r="A99" s="1">
        <v>11.875</v>
      </c>
      <c r="B99" s="1">
        <f>AVERAGE('ID-41'!B106,'ID-52'!B106,'ID-64'!B106,'ID-74'!B106,'ID-77'!B106)</f>
        <v>4.4585341968735674</v>
      </c>
      <c r="C99" s="1">
        <f t="shared" si="6"/>
        <v>7.4279179719913637E-4</v>
      </c>
      <c r="D99" s="1">
        <f>AVERAGE('ID-23'!B106,'ID-25'!B106,'ID-66'!B106)</f>
        <v>8.2719381227322142</v>
      </c>
      <c r="E99" s="1">
        <f t="shared" si="7"/>
        <v>1.3781048912471869E-3</v>
      </c>
      <c r="G99" s="1">
        <v>11.875</v>
      </c>
      <c r="H99" s="1">
        <f>ABS(B99-MAX('ID-41'!B106,'ID-52'!B106,'ID-64'!B106,'ID-74'!B106,'ID-77'!B106))</f>
        <v>1.7564564997826126</v>
      </c>
      <c r="I99" s="1">
        <f t="shared" si="8"/>
        <v>2.926256528637833E-4</v>
      </c>
      <c r="J99" s="1">
        <f>ABS(D99-MAX('ID-23'!B106,'ID-25'!B106,'ID-66'!B106))</f>
        <v>0.94564955489320646</v>
      </c>
      <c r="K99" s="1">
        <f t="shared" si="9"/>
        <v>1.575452158452082E-4</v>
      </c>
      <c r="M99" s="1">
        <v>11.875</v>
      </c>
      <c r="N99" s="1">
        <f>ABS(B99-MIN('ID-41'!B106,'ID-52'!B106,'ID-64'!B106,'ID-74'!B106,'ID-77'!B106))</f>
        <v>1.2820686887086774</v>
      </c>
      <c r="O99" s="1">
        <f t="shared" si="10"/>
        <v>2.1359264353886567E-4</v>
      </c>
      <c r="P99" s="1">
        <f>ABS(D99-MIN('ID-23'!B106,'ID-25'!B106,'ID-66'!B106))</f>
        <v>1.5861768435542443</v>
      </c>
      <c r="Q99" s="1">
        <f t="shared" si="11"/>
        <v>2.6425706213613711E-4</v>
      </c>
    </row>
    <row r="100" spans="1:17" x14ac:dyDescent="0.25">
      <c r="A100" s="1">
        <v>12</v>
      </c>
      <c r="B100" s="1">
        <f>AVERAGE('ID-41'!B107,'ID-52'!B107,'ID-64'!B107,'ID-74'!B107,'ID-77'!B107)</f>
        <v>4.4526192511394322</v>
      </c>
      <c r="C100" s="1">
        <f t="shared" si="6"/>
        <v>7.4180636723982949E-4</v>
      </c>
      <c r="D100" s="1">
        <f>AVERAGE('ID-23'!B107,'ID-25'!B107,'ID-66'!B107)</f>
        <v>8.3192879711566334</v>
      </c>
      <c r="E100" s="1">
        <f t="shared" si="7"/>
        <v>1.3859933759946953E-3</v>
      </c>
      <c r="G100" s="1">
        <v>12</v>
      </c>
      <c r="H100" s="1">
        <f>ABS(B100-MAX('ID-41'!B107,'ID-52'!B107,'ID-64'!B107,'ID-74'!B107,'ID-77'!B107))</f>
        <v>1.7711546282448181</v>
      </c>
      <c r="I100" s="1">
        <f t="shared" si="8"/>
        <v>2.950743610655867E-4</v>
      </c>
      <c r="J100" s="1">
        <f>ABS(D100-MAX('ID-23'!B107,'ID-25'!B107,'ID-66'!B107))</f>
        <v>0.84427537361551686</v>
      </c>
      <c r="K100" s="1">
        <f t="shared" si="9"/>
        <v>1.4065627724434512E-4</v>
      </c>
      <c r="M100" s="1">
        <v>12</v>
      </c>
      <c r="N100" s="1">
        <f>ABS(B100-MIN('ID-41'!B107,'ID-52'!B107,'ID-64'!B107,'ID-74'!B107,'ID-77'!B107))</f>
        <v>1.2911503384647824</v>
      </c>
      <c r="O100" s="1">
        <f t="shared" si="10"/>
        <v>2.1510564638823276E-4</v>
      </c>
      <c r="P100" s="1">
        <f>ABS(D100-MIN('ID-23'!B107,'ID-25'!B107,'ID-66'!B107))</f>
        <v>1.6092213810647733</v>
      </c>
      <c r="Q100" s="1">
        <f t="shared" si="11"/>
        <v>2.6809628208539124E-4</v>
      </c>
    </row>
    <row r="101" spans="1:17" x14ac:dyDescent="0.25">
      <c r="A101" s="1">
        <v>12.125</v>
      </c>
      <c r="B101" s="1">
        <f>AVERAGE('ID-41'!B108,'ID-52'!B108,'ID-64'!B108,'ID-74'!B108,'ID-77'!B108)</f>
        <v>4.4593069205560942</v>
      </c>
      <c r="C101" s="1">
        <f t="shared" si="6"/>
        <v>7.4292053296464539E-4</v>
      </c>
      <c r="D101" s="1">
        <f>AVERAGE('ID-23'!B108,'ID-25'!B108,'ID-66'!B108)</f>
        <v>8.2902444003022602</v>
      </c>
      <c r="E101" s="1">
        <f t="shared" si="7"/>
        <v>1.3811547170903566E-3</v>
      </c>
      <c r="G101" s="1">
        <v>12.125</v>
      </c>
      <c r="H101" s="1">
        <f>ABS(B101-MAX('ID-41'!B108,'ID-52'!B108,'ID-64'!B108,'ID-74'!B108,'ID-77'!B108))</f>
        <v>1.784102824866606</v>
      </c>
      <c r="I101" s="1">
        <f t="shared" si="8"/>
        <v>2.9723153062277658E-4</v>
      </c>
      <c r="J101" s="1">
        <f>ABS(D101-MAX('ID-23'!B108,'ID-25'!B108,'ID-66'!B108))</f>
        <v>0.80416052454640052</v>
      </c>
      <c r="K101" s="1">
        <f t="shared" si="9"/>
        <v>1.3397314338943033E-4</v>
      </c>
      <c r="M101" s="1">
        <v>12.125</v>
      </c>
      <c r="N101" s="1">
        <f>ABS(B101-MIN('ID-41'!B108,'ID-52'!B108,'ID-64'!B108,'ID-74'!B108,'ID-77'!B108))</f>
        <v>1.323011939805784</v>
      </c>
      <c r="O101" s="1">
        <f t="shared" si="10"/>
        <v>2.2041378917164362E-4</v>
      </c>
      <c r="P101" s="1">
        <f>ABS(D101-MIN('ID-23'!B108,'ID-25'!B108,'ID-66'!B108))</f>
        <v>1.4953863886719301</v>
      </c>
      <c r="Q101" s="1">
        <f t="shared" si="11"/>
        <v>2.4913137235274357E-4</v>
      </c>
    </row>
    <row r="102" spans="1:17" x14ac:dyDescent="0.25">
      <c r="A102" s="1">
        <v>12.25</v>
      </c>
      <c r="B102" s="1">
        <f>AVERAGE('ID-41'!B109,'ID-52'!B109,'ID-64'!B109,'ID-74'!B109,'ID-77'!B109)</f>
        <v>4.4603609507800197</v>
      </c>
      <c r="C102" s="1">
        <f t="shared" si="6"/>
        <v>7.4309613439995129E-4</v>
      </c>
      <c r="D102" s="1">
        <f>AVERAGE('ID-23'!B109,'ID-25'!B109,'ID-66'!B109)</f>
        <v>8.2685226993964704</v>
      </c>
      <c r="E102" s="1">
        <f t="shared" si="7"/>
        <v>1.3775358817194521E-3</v>
      </c>
      <c r="G102" s="1">
        <v>12.25</v>
      </c>
      <c r="H102" s="1">
        <f>ABS(B102-MAX('ID-41'!B109,'ID-52'!B109,'ID-64'!B109,'ID-74'!B109,'ID-77'!B109))</f>
        <v>1.8235211492613104</v>
      </c>
      <c r="I102" s="1">
        <f t="shared" si="8"/>
        <v>3.0379862346693431E-4</v>
      </c>
      <c r="J102" s="1">
        <f>ABS(D102-MAX('ID-23'!B109,'ID-25'!B109,'ID-66'!B109))</f>
        <v>0.88353024938897029</v>
      </c>
      <c r="K102" s="1">
        <f t="shared" si="9"/>
        <v>1.4719613954820247E-4</v>
      </c>
      <c r="M102" s="1">
        <v>12.25</v>
      </c>
      <c r="N102" s="1">
        <f>ABS(B102-MIN('ID-41'!B109,'ID-52'!B109,'ID-64'!B109,'ID-74'!B109,'ID-77'!B109))</f>
        <v>1.3587863842013896</v>
      </c>
      <c r="O102" s="1">
        <f t="shared" si="10"/>
        <v>2.2637381160795154E-4</v>
      </c>
      <c r="P102" s="1">
        <f>ABS(D102-MIN('ID-23'!B109,'ID-25'!B109,'ID-66'!B109))</f>
        <v>1.5387819512084304</v>
      </c>
      <c r="Q102" s="1">
        <f t="shared" si="11"/>
        <v>2.5636107307132452E-4</v>
      </c>
    </row>
    <row r="103" spans="1:17" x14ac:dyDescent="0.25">
      <c r="A103" s="1">
        <v>12.375</v>
      </c>
      <c r="B103" s="1">
        <f>AVERAGE('ID-41'!B110,'ID-52'!B110,'ID-64'!B110,'ID-74'!B110,'ID-77'!B110)</f>
        <v>4.466018348979742</v>
      </c>
      <c r="C103" s="1">
        <f t="shared" si="6"/>
        <v>7.4403865694002509E-4</v>
      </c>
      <c r="D103" s="1">
        <f>AVERAGE('ID-23'!B110,'ID-25'!B110,'ID-66'!B110)</f>
        <v>8.2653323502906222</v>
      </c>
      <c r="E103" s="1">
        <f t="shared" si="7"/>
        <v>1.3770043695584178E-3</v>
      </c>
      <c r="G103" s="1">
        <v>12.375</v>
      </c>
      <c r="H103" s="1">
        <f>ABS(B103-MAX('ID-41'!B110,'ID-52'!B110,'ID-64'!B110,'ID-74'!B110,'ID-77'!B110))</f>
        <v>1.902308813473458</v>
      </c>
      <c r="I103" s="1">
        <f t="shared" si="8"/>
        <v>3.1692464832467813E-4</v>
      </c>
      <c r="J103" s="1">
        <f>ABS(D103-MAX('ID-23'!B110,'ID-25'!B110,'ID-66'!B110))</f>
        <v>0.88479821945289849</v>
      </c>
      <c r="K103" s="1">
        <f t="shared" si="9"/>
        <v>1.4740738336085289E-4</v>
      </c>
      <c r="M103" s="1">
        <v>12.375</v>
      </c>
      <c r="N103" s="1">
        <f>ABS(B103-MIN('ID-41'!B110,'ID-52'!B110,'ID-64'!B110,'ID-74'!B110,'ID-77'!B110))</f>
        <v>1.4424841636959722</v>
      </c>
      <c r="O103" s="1">
        <f t="shared" si="10"/>
        <v>2.4031786167174899E-4</v>
      </c>
      <c r="P103" s="1">
        <f>ABS(D103-MIN('ID-23'!B110,'ID-25'!B110,'ID-66'!B110))</f>
        <v>1.5150610209756419</v>
      </c>
      <c r="Q103" s="1">
        <f t="shared" si="11"/>
        <v>2.5240916609454197E-4</v>
      </c>
    </row>
    <row r="104" spans="1:17" x14ac:dyDescent="0.25">
      <c r="A104" s="1">
        <v>12.5</v>
      </c>
      <c r="B104" s="1">
        <f>AVERAGE('ID-41'!B111,'ID-52'!B111,'ID-64'!B111,'ID-74'!B111,'ID-77'!B111)</f>
        <v>4.4559644637033218</v>
      </c>
      <c r="C104" s="1">
        <f t="shared" si="6"/>
        <v>7.4236367965297345E-4</v>
      </c>
      <c r="D104" s="1">
        <f>AVERAGE('ID-23'!B111,'ID-25'!B111,'ID-66'!B111)</f>
        <v>8.2807374752017378</v>
      </c>
      <c r="E104" s="1">
        <f t="shared" si="7"/>
        <v>1.3795708633686096E-3</v>
      </c>
      <c r="G104" s="1">
        <v>12.5</v>
      </c>
      <c r="H104" s="1">
        <f>ABS(B104-MAX('ID-41'!B111,'ID-52'!B111,'ID-64'!B111,'ID-74'!B111,'ID-77'!B111))</f>
        <v>2.0471421404813981</v>
      </c>
      <c r="I104" s="1">
        <f t="shared" si="8"/>
        <v>3.4105388060420096E-4</v>
      </c>
      <c r="J104" s="1">
        <f>ABS(D104-MAX('ID-23'!B111,'ID-25'!B111,'ID-66'!B111))</f>
        <v>0.89944194485086193</v>
      </c>
      <c r="K104" s="1">
        <f t="shared" si="9"/>
        <v>1.4984702801215359E-4</v>
      </c>
      <c r="M104" s="1">
        <v>12.5</v>
      </c>
      <c r="N104" s="1">
        <f>ABS(B104-MIN('ID-41'!B111,'ID-52'!B111,'ID-64'!B111,'ID-74'!B111,'ID-77'!B111))</f>
        <v>1.5927511439538016</v>
      </c>
      <c r="O104" s="1">
        <f t="shared" si="10"/>
        <v>2.6535234058270337E-4</v>
      </c>
      <c r="P104" s="1">
        <f>ABS(D104-MIN('ID-23'!B111,'ID-25'!B111,'ID-66'!B111))</f>
        <v>1.4725357130338077</v>
      </c>
      <c r="Q104" s="1">
        <f t="shared" si="11"/>
        <v>2.453244497914324E-4</v>
      </c>
    </row>
    <row r="105" spans="1:17" x14ac:dyDescent="0.25">
      <c r="A105" s="1">
        <v>12.625</v>
      </c>
      <c r="B105" s="1">
        <f>AVERAGE('ID-41'!B112,'ID-52'!B112,'ID-64'!B112,'ID-74'!B112,'ID-77'!B112)</f>
        <v>4.4483544919858504</v>
      </c>
      <c r="C105" s="1">
        <f t="shared" si="6"/>
        <v>7.4109585836484274E-4</v>
      </c>
      <c r="D105" s="1">
        <f>AVERAGE('ID-23'!B112,'ID-25'!B112,'ID-66'!B112)</f>
        <v>8.3422827785820228</v>
      </c>
      <c r="E105" s="1">
        <f t="shared" si="7"/>
        <v>1.3898243109117651E-3</v>
      </c>
      <c r="G105" s="1">
        <v>12.625</v>
      </c>
      <c r="H105" s="1">
        <f>ABS(B105-MAX('ID-41'!B112,'ID-52'!B112,'ID-64'!B112,'ID-74'!B112,'ID-77'!B112))</f>
        <v>2.0040691064898093</v>
      </c>
      <c r="I105" s="1">
        <f t="shared" si="8"/>
        <v>3.3387791314120225E-4</v>
      </c>
      <c r="J105" s="1">
        <f>ABS(D105-MAX('ID-23'!B112,'ID-25'!B112,'ID-66'!B112))</f>
        <v>0.64158509889376703</v>
      </c>
      <c r="K105" s="1">
        <f t="shared" si="9"/>
        <v>1.0688807747570159E-4</v>
      </c>
      <c r="M105" s="1">
        <v>12.625</v>
      </c>
      <c r="N105" s="1">
        <f>ABS(B105-MIN('ID-41'!B112,'ID-52'!B112,'ID-64'!B112,'ID-74'!B112,'ID-77'!B112))</f>
        <v>1.5926198818592106</v>
      </c>
      <c r="O105" s="1">
        <f t="shared" si="10"/>
        <v>2.6533047231774452E-4</v>
      </c>
      <c r="P105" s="1">
        <f>ABS(D105-MIN('ID-23'!B112,'ID-25'!B112,'ID-66'!B112))</f>
        <v>1.2016870290361332</v>
      </c>
      <c r="Q105" s="1">
        <f t="shared" si="11"/>
        <v>2.0020105903741981E-4</v>
      </c>
    </row>
    <row r="106" spans="1:17" x14ac:dyDescent="0.25">
      <c r="A106" s="1">
        <v>12.75</v>
      </c>
      <c r="B106" s="1">
        <f>AVERAGE('ID-41'!B113,'ID-52'!B113,'ID-64'!B113,'ID-74'!B113,'ID-77'!B113)</f>
        <v>4.4522535794773797</v>
      </c>
      <c r="C106" s="1">
        <f t="shared" si="6"/>
        <v>7.4174544634093148E-4</v>
      </c>
      <c r="D106" s="1">
        <f>AVERAGE('ID-23'!B113,'ID-25'!B113,'ID-66'!B113)</f>
        <v>8.2814246803401499</v>
      </c>
      <c r="E106" s="1">
        <f t="shared" si="7"/>
        <v>1.3796853517446691E-3</v>
      </c>
      <c r="G106" s="1">
        <v>12.75</v>
      </c>
      <c r="H106" s="1">
        <f>ABS(B106-MAX('ID-41'!B113,'ID-52'!B113,'ID-64'!B113,'ID-74'!B113,'ID-77'!B113))</f>
        <v>1.9974465883307699</v>
      </c>
      <c r="I106" s="1">
        <f t="shared" si="8"/>
        <v>3.3277460161590627E-4</v>
      </c>
      <c r="J106" s="1">
        <f>ABS(D106-MAX('ID-23'!B113,'ID-25'!B113,'ID-66'!B113))</f>
        <v>0.61010362233879967</v>
      </c>
      <c r="K106" s="1">
        <f t="shared" si="9"/>
        <v>1.0164326348164403E-4</v>
      </c>
      <c r="M106" s="1">
        <v>12.75</v>
      </c>
      <c r="N106" s="1">
        <f>ABS(B106-MIN('ID-41'!B113,'ID-52'!B113,'ID-64'!B113,'ID-74'!B113,'ID-77'!B113))</f>
        <v>1.5901487670306498</v>
      </c>
      <c r="O106" s="1">
        <f t="shared" si="10"/>
        <v>2.6491878458730626E-4</v>
      </c>
      <c r="P106" s="1">
        <f>ABS(D106-MIN('ID-23'!B113,'ID-25'!B113,'ID-66'!B113))</f>
        <v>1.2178658402629203</v>
      </c>
      <c r="Q106" s="1">
        <f t="shared" si="11"/>
        <v>2.0289644898780255E-4</v>
      </c>
    </row>
    <row r="107" spans="1:17" x14ac:dyDescent="0.25">
      <c r="A107" s="1">
        <v>12.875</v>
      </c>
      <c r="B107" s="1">
        <f>AVERAGE('ID-41'!B114,'ID-52'!B114,'ID-64'!B114,'ID-74'!B114,'ID-77'!B114)</f>
        <v>4.453951060073706</v>
      </c>
      <c r="C107" s="1">
        <f t="shared" si="6"/>
        <v>7.4202824660827942E-4</v>
      </c>
      <c r="D107" s="1">
        <f>AVERAGE('ID-23'!B114,'ID-25'!B114,'ID-66'!B114)</f>
        <v>8.2033189613954267</v>
      </c>
      <c r="E107" s="1">
        <f t="shared" si="7"/>
        <v>1.3666729389684783E-3</v>
      </c>
      <c r="G107" s="1">
        <v>12.875</v>
      </c>
      <c r="H107" s="1">
        <f>ABS(B107-MAX('ID-41'!B114,'ID-52'!B114,'ID-64'!B114,'ID-74'!B114,'ID-77'!B114))</f>
        <v>2.0055764665753939</v>
      </c>
      <c r="I107" s="1">
        <f t="shared" si="8"/>
        <v>3.3412903933146063E-4</v>
      </c>
      <c r="J107" s="1">
        <f>ABS(D107-MAX('ID-23'!B114,'ID-25'!B114,'ID-66'!B114))</f>
        <v>0.60630526897170256</v>
      </c>
      <c r="K107" s="1">
        <f t="shared" si="9"/>
        <v>1.0101045781068565E-4</v>
      </c>
      <c r="M107" s="1">
        <v>12.875</v>
      </c>
      <c r="N107" s="1">
        <f>ABS(B107-MIN('ID-41'!B114,'ID-52'!B114,'ID-64'!B114,'ID-74'!B114,'ID-77'!B114))</f>
        <v>1.5830792323584459</v>
      </c>
      <c r="O107" s="1">
        <f t="shared" si="10"/>
        <v>2.6374100011091709E-4</v>
      </c>
      <c r="P107" s="1">
        <f>ABS(D107-MIN('ID-23'!B114,'ID-25'!B114,'ID-66'!B114))</f>
        <v>1.1329055538807866</v>
      </c>
      <c r="Q107" s="1">
        <f t="shared" si="11"/>
        <v>1.8874206527653907E-4</v>
      </c>
    </row>
    <row r="108" spans="1:17" x14ac:dyDescent="0.25">
      <c r="A108" s="1">
        <v>13</v>
      </c>
      <c r="B108" s="1">
        <f>AVERAGE('ID-41'!B115,'ID-52'!B115,'ID-64'!B115,'ID-74'!B115,'ID-77'!B115)</f>
        <v>4.4537450536448038</v>
      </c>
      <c r="C108" s="1">
        <f t="shared" si="6"/>
        <v>7.4199392593722439E-4</v>
      </c>
      <c r="D108" s="1">
        <f>AVERAGE('ID-23'!B115,'ID-25'!B115,'ID-66'!B115)</f>
        <v>8.1107084883680702</v>
      </c>
      <c r="E108" s="1">
        <f t="shared" si="7"/>
        <v>1.3512440341621205E-3</v>
      </c>
      <c r="G108" s="1">
        <v>13</v>
      </c>
      <c r="H108" s="1">
        <f>ABS(B108-MAX('ID-41'!B115,'ID-52'!B115,'ID-64'!B115,'ID-74'!B115,'ID-77'!B115))</f>
        <v>2.0238969432240062</v>
      </c>
      <c r="I108" s="1">
        <f t="shared" si="8"/>
        <v>3.3718123074111944E-4</v>
      </c>
      <c r="J108" s="1">
        <f>ABS(D108-MAX('ID-23'!B115,'ID-25'!B115,'ID-66'!B115))</f>
        <v>0.71179902083060931</v>
      </c>
      <c r="K108" s="1">
        <f t="shared" si="9"/>
        <v>1.1858571687037952E-4</v>
      </c>
      <c r="M108" s="1">
        <v>13</v>
      </c>
      <c r="N108" s="1">
        <f>ABS(B108-MIN('ID-41'!B115,'ID-52'!B115,'ID-64'!B115,'ID-74'!B115,'ID-77'!B115))</f>
        <v>1.5783879642913239</v>
      </c>
      <c r="O108" s="1">
        <f t="shared" si="10"/>
        <v>2.6295943485093456E-4</v>
      </c>
      <c r="P108" s="1">
        <f>ABS(D108-MIN('ID-23'!B115,'ID-25'!B115,'ID-66'!B115))</f>
        <v>1.2641160573856602</v>
      </c>
      <c r="Q108" s="1">
        <f t="shared" si="11"/>
        <v>2.10601735160451E-4</v>
      </c>
    </row>
    <row r="109" spans="1:17" x14ac:dyDescent="0.25">
      <c r="A109" s="1">
        <v>13.125</v>
      </c>
      <c r="B109" s="1">
        <f>AVERAGE('ID-41'!B116,'ID-52'!B116,'ID-64'!B116,'ID-74'!B116,'ID-77'!B116)</f>
        <v>4.4404110920590174</v>
      </c>
      <c r="C109" s="1">
        <f t="shared" si="6"/>
        <v>7.3977248793703234E-4</v>
      </c>
      <c r="D109" s="1">
        <f>AVERAGE('ID-23'!B116,'ID-25'!B116,'ID-66'!B116)</f>
        <v>8.0734154177648261</v>
      </c>
      <c r="E109" s="1">
        <f t="shared" si="7"/>
        <v>1.3450310085996202E-3</v>
      </c>
      <c r="G109" s="1">
        <v>13.125</v>
      </c>
      <c r="H109" s="1">
        <f>ABS(B109-MAX('ID-41'!B116,'ID-52'!B116,'ID-64'!B116,'ID-74'!B116,'ID-77'!B116))</f>
        <v>1.9852399429693222</v>
      </c>
      <c r="I109" s="1">
        <f t="shared" si="8"/>
        <v>3.3074097449868909E-4</v>
      </c>
      <c r="J109" s="1">
        <f>ABS(D109-MAX('ID-23'!B116,'ID-25'!B116,'ID-66'!B116))</f>
        <v>0.71964196103990474</v>
      </c>
      <c r="K109" s="1">
        <f t="shared" si="9"/>
        <v>1.1989235070924814E-4</v>
      </c>
      <c r="M109" s="1">
        <v>13.125</v>
      </c>
      <c r="N109" s="1">
        <f>ABS(B109-MIN('ID-41'!B116,'ID-52'!B116,'ID-64'!B116,'ID-74'!B116,'ID-77'!B116))</f>
        <v>1.5734599827010176</v>
      </c>
      <c r="O109" s="1">
        <f t="shared" si="10"/>
        <v>2.6213843311798953E-4</v>
      </c>
      <c r="P109" s="1">
        <f>ABS(D109-MIN('ID-23'!B116,'ID-25'!B116,'ID-66'!B116))</f>
        <v>1.2795752624168664</v>
      </c>
      <c r="Q109" s="1">
        <f t="shared" si="11"/>
        <v>2.1317723871864996E-4</v>
      </c>
    </row>
    <row r="110" spans="1:17" x14ac:dyDescent="0.25">
      <c r="A110" s="1">
        <v>13.25</v>
      </c>
      <c r="B110" s="1">
        <f>AVERAGE('ID-41'!B117,'ID-52'!B117,'ID-64'!B117,'ID-74'!B117,'ID-77'!B117)</f>
        <v>4.4461305059777381</v>
      </c>
      <c r="C110" s="1">
        <f t="shared" si="6"/>
        <v>7.407253422958912E-4</v>
      </c>
      <c r="D110" s="1">
        <f>AVERAGE('ID-23'!B117,'ID-25'!B117,'ID-66'!B117)</f>
        <v>8.1158683790424444</v>
      </c>
      <c r="E110" s="1">
        <f t="shared" si="7"/>
        <v>1.3521036719484714E-3</v>
      </c>
      <c r="G110" s="1">
        <v>13.25</v>
      </c>
      <c r="H110" s="1">
        <f>ABS(B110-MAX('ID-41'!B117,'ID-52'!B117,'ID-64'!B117,'ID-74'!B117,'ID-77'!B117))</f>
        <v>1.989266373135302</v>
      </c>
      <c r="I110" s="1">
        <f t="shared" si="8"/>
        <v>3.3141177776434131E-4</v>
      </c>
      <c r="J110" s="1">
        <f>ABS(D110-MAX('ID-23'!B117,'ID-25'!B117,'ID-66'!B117))</f>
        <v>0.72510260191690534</v>
      </c>
      <c r="K110" s="1">
        <f t="shared" si="9"/>
        <v>1.2080209347935644E-4</v>
      </c>
      <c r="M110" s="1">
        <v>13.25</v>
      </c>
      <c r="N110" s="1">
        <f>ABS(B110-MIN('ID-41'!B117,'ID-52'!B117,'ID-64'!B117,'ID-74'!B117,'ID-77'!B117))</f>
        <v>1.5653755212118381</v>
      </c>
      <c r="O110" s="1">
        <f t="shared" si="10"/>
        <v>2.6079156183389225E-4</v>
      </c>
      <c r="P110" s="1">
        <f>ABS(D110-MIN('ID-23'!B117,'ID-25'!B117,'ID-66'!B117))</f>
        <v>1.2918514753006543</v>
      </c>
      <c r="Q110" s="1">
        <f t="shared" si="11"/>
        <v>2.15222455785089E-4</v>
      </c>
    </row>
    <row r="111" spans="1:17" x14ac:dyDescent="0.25">
      <c r="A111" s="1">
        <v>13.375</v>
      </c>
      <c r="B111" s="1">
        <f>AVERAGE('ID-41'!B118,'ID-52'!B118,'ID-64'!B118,'ID-74'!B118,'ID-77'!B118)</f>
        <v>4.4693330383728505</v>
      </c>
      <c r="C111" s="1">
        <f t="shared" si="6"/>
        <v>7.4459088419291696E-4</v>
      </c>
      <c r="D111" s="1">
        <f>AVERAGE('ID-23'!B118,'ID-25'!B118,'ID-66'!B118)</f>
        <v>8.1665863252893391</v>
      </c>
      <c r="E111" s="1">
        <f t="shared" si="7"/>
        <v>1.360553281793204E-3</v>
      </c>
      <c r="G111" s="1">
        <v>13.375</v>
      </c>
      <c r="H111" s="1">
        <f>ABS(B111-MAX('ID-41'!B118,'ID-52'!B118,'ID-64'!B118,'ID-74'!B118,'ID-77'!B118))</f>
        <v>1.9233724848401694</v>
      </c>
      <c r="I111" s="1">
        <f t="shared" si="8"/>
        <v>3.2043385597437223E-4</v>
      </c>
      <c r="J111" s="1">
        <f>ABS(D111-MAX('ID-23'!B118,'ID-25'!B118,'ID-66'!B118))</f>
        <v>0.81862907053096023</v>
      </c>
      <c r="K111" s="1">
        <f t="shared" si="9"/>
        <v>1.3638360315045798E-4</v>
      </c>
      <c r="M111" s="1">
        <v>13.375</v>
      </c>
      <c r="N111" s="1">
        <f>ABS(B111-MIN('ID-41'!B118,'ID-52'!B118,'ID-64'!B118,'ID-74'!B118,'ID-77'!B118))</f>
        <v>1.4876309709090205</v>
      </c>
      <c r="O111" s="1">
        <f t="shared" si="10"/>
        <v>2.4783931975344282E-4</v>
      </c>
      <c r="P111" s="1">
        <f>ABS(D111-MIN('ID-23'!B118,'ID-25'!B118,'ID-66'!B118))</f>
        <v>1.3026569905076695</v>
      </c>
      <c r="Q111" s="1">
        <f t="shared" si="11"/>
        <v>2.1702265461857775E-4</v>
      </c>
    </row>
    <row r="112" spans="1:17" x14ac:dyDescent="0.25">
      <c r="A112" s="1">
        <v>13.5</v>
      </c>
      <c r="B112" s="1">
        <f>AVERAGE('ID-41'!B119,'ID-52'!B119,'ID-64'!B119,'ID-74'!B119,'ID-77'!B119)</f>
        <v>4.4741822529458206</v>
      </c>
      <c r="C112" s="1">
        <f t="shared" si="6"/>
        <v>7.4539876334077371E-4</v>
      </c>
      <c r="D112" s="1">
        <f>AVERAGE('ID-23'!B119,'ID-25'!B119,'ID-66'!B119)</f>
        <v>8.0565251253324828</v>
      </c>
      <c r="E112" s="1">
        <f t="shared" si="7"/>
        <v>1.3422170858803917E-3</v>
      </c>
      <c r="G112" s="1">
        <v>13.5</v>
      </c>
      <c r="H112" s="1">
        <f>ABS(B112-MAX('ID-41'!B119,'ID-52'!B119,'ID-64'!B119,'ID-74'!B119,'ID-77'!B119))</f>
        <v>1.8841968337307797</v>
      </c>
      <c r="I112" s="1">
        <f t="shared" si="8"/>
        <v>3.1390719249954792E-4</v>
      </c>
      <c r="J112" s="1">
        <f>ABS(D112-MAX('ID-23'!B119,'ID-25'!B119,'ID-66'!B119))</f>
        <v>0.90176135259259738</v>
      </c>
      <c r="K112" s="1">
        <f t="shared" si="9"/>
        <v>1.5023344134192673E-4</v>
      </c>
      <c r="M112" s="1">
        <v>13.5</v>
      </c>
      <c r="N112" s="1">
        <f>ABS(B112-MIN('ID-41'!B119,'ID-52'!B119,'ID-64'!B119,'ID-74'!B119,'ID-77'!B119))</f>
        <v>1.4542263721490505</v>
      </c>
      <c r="O112" s="1">
        <f t="shared" si="10"/>
        <v>2.4227411360003184E-4</v>
      </c>
      <c r="P112" s="1">
        <f>ABS(D112-MIN('ID-23'!B119,'ID-25'!B119,'ID-66'!B119))</f>
        <v>1.189432619315653</v>
      </c>
      <c r="Q112" s="1">
        <f t="shared" si="11"/>
        <v>1.9815947437798782E-4</v>
      </c>
    </row>
    <row r="113" spans="1:17" x14ac:dyDescent="0.25">
      <c r="A113" s="1">
        <v>13.625</v>
      </c>
      <c r="B113" s="1">
        <f>AVERAGE('ID-41'!B120,'ID-52'!B120,'ID-64'!B120,'ID-74'!B120,'ID-77'!B120)</f>
        <v>4.4707479309439817</v>
      </c>
      <c r="C113" s="1">
        <f t="shared" si="6"/>
        <v>7.4482660529526744E-4</v>
      </c>
      <c r="D113" s="1">
        <f>AVERAGE('ID-23'!B120,'ID-25'!B120,'ID-66'!B120)</f>
        <v>8.0873383755758734</v>
      </c>
      <c r="E113" s="1">
        <f t="shared" si="7"/>
        <v>1.3473505733709406E-3</v>
      </c>
      <c r="G113" s="1">
        <v>13.625</v>
      </c>
      <c r="H113" s="1">
        <f>ABS(B113-MAX('ID-41'!B120,'ID-52'!B120,'ID-64'!B120,'ID-74'!B120,'ID-77'!B120))</f>
        <v>1.8760681357170279</v>
      </c>
      <c r="I113" s="1">
        <f t="shared" si="8"/>
        <v>3.1255295141045689E-4</v>
      </c>
      <c r="J113" s="1">
        <f>ABS(D113-MAX('ID-23'!B120,'ID-25'!B120,'ID-66'!B120))</f>
        <v>0.94513942771333603</v>
      </c>
      <c r="K113" s="1">
        <f t="shared" si="9"/>
        <v>1.5746022865704179E-4</v>
      </c>
      <c r="M113" s="1">
        <v>13.625</v>
      </c>
      <c r="N113" s="1">
        <f>ABS(B113-MIN('ID-41'!B120,'ID-52'!B120,'ID-64'!B120,'ID-74'!B120,'ID-77'!B120))</f>
        <v>1.3967898205280216</v>
      </c>
      <c r="O113" s="1">
        <f t="shared" si="10"/>
        <v>2.3270518409996841E-4</v>
      </c>
      <c r="P113" s="1">
        <f>ABS(D113-MIN('ID-23'!B120,'ID-25'!B120,'ID-66'!B120))</f>
        <v>1.0917741776501533</v>
      </c>
      <c r="Q113" s="1">
        <f t="shared" si="11"/>
        <v>1.8188957799651555E-4</v>
      </c>
    </row>
    <row r="114" spans="1:17" x14ac:dyDescent="0.25">
      <c r="A114" s="1">
        <v>13.75</v>
      </c>
      <c r="B114" s="1">
        <f>AVERAGE('ID-41'!B121,'ID-52'!B121,'ID-64'!B121,'ID-74'!B121,'ID-77'!B121)</f>
        <v>4.4443380438049491</v>
      </c>
      <c r="C114" s="1">
        <f t="shared" si="6"/>
        <v>7.4042671809790457E-4</v>
      </c>
      <c r="D114" s="1">
        <f>AVERAGE('ID-23'!B121,'ID-25'!B121,'ID-66'!B121)</f>
        <v>8.1190391146041119</v>
      </c>
      <c r="E114" s="1">
        <f t="shared" si="7"/>
        <v>1.3526319164930451E-3</v>
      </c>
      <c r="G114" s="1">
        <v>13.75</v>
      </c>
      <c r="H114" s="1">
        <f>ABS(B114-MAX('ID-41'!B121,'ID-52'!B121,'ID-64'!B121,'ID-74'!B121,'ID-77'!B121))</f>
        <v>1.886646829285171</v>
      </c>
      <c r="I114" s="1">
        <f t="shared" si="8"/>
        <v>3.1431536175890952E-4</v>
      </c>
      <c r="J114" s="1">
        <f>ABS(D114-MAX('ID-23'!B121,'ID-25'!B121,'ID-66'!B121))</f>
        <v>0.93921453862345849</v>
      </c>
      <c r="K114" s="1">
        <f t="shared" si="9"/>
        <v>1.564731421346682E-4</v>
      </c>
      <c r="M114" s="1">
        <v>13.75</v>
      </c>
      <c r="N114" s="1">
        <f>ABS(B114-MIN('ID-41'!B121,'ID-52'!B121,'ID-64'!B121,'ID-74'!B121,'ID-77'!B121))</f>
        <v>1.365513426907969</v>
      </c>
      <c r="O114" s="1">
        <f t="shared" si="10"/>
        <v>2.2749453692286764E-4</v>
      </c>
      <c r="P114" s="1">
        <f>ABS(D114-MIN('ID-23'!B121,'ID-25'!B121,'ID-66'!B121))</f>
        <v>1.0733832323101815</v>
      </c>
      <c r="Q114" s="1">
        <f t="shared" si="11"/>
        <v>1.7882564650287624E-4</v>
      </c>
    </row>
    <row r="115" spans="1:17" x14ac:dyDescent="0.25">
      <c r="A115" s="1">
        <v>13.875</v>
      </c>
      <c r="B115" s="1">
        <f>AVERAGE('ID-41'!B122,'ID-52'!B122,'ID-64'!B122,'ID-74'!B122,'ID-77'!B122)</f>
        <v>4.4330844272175343</v>
      </c>
      <c r="C115" s="1">
        <f t="shared" si="6"/>
        <v>7.3855186557444128E-4</v>
      </c>
      <c r="D115" s="1">
        <f>AVERAGE('ID-23'!B122,'ID-25'!B122,'ID-66'!B122)</f>
        <v>8.0131937800515765</v>
      </c>
      <c r="E115" s="1">
        <f t="shared" si="7"/>
        <v>1.3349980837565928E-3</v>
      </c>
      <c r="G115" s="1">
        <v>13.875</v>
      </c>
      <c r="H115" s="1">
        <f>ABS(B115-MAX('ID-41'!B122,'ID-52'!B122,'ID-64'!B122,'ID-74'!B122,'ID-77'!B122))</f>
        <v>1.9006188169859461</v>
      </c>
      <c r="I115" s="1">
        <f t="shared" si="8"/>
        <v>3.1664309490985864E-4</v>
      </c>
      <c r="J115" s="1">
        <f>ABS(D115-MAX('ID-23'!B122,'ID-25'!B122,'ID-66'!B122))</f>
        <v>1.0513839622194237</v>
      </c>
      <c r="K115" s="1">
        <f t="shared" si="9"/>
        <v>1.7516056810575598E-4</v>
      </c>
      <c r="M115" s="1">
        <v>13.875</v>
      </c>
      <c r="N115" s="1">
        <f>ABS(B115-MIN('ID-41'!B122,'ID-52'!B122,'ID-64'!B122,'ID-74'!B122,'ID-77'!B122))</f>
        <v>1.3431048859166443</v>
      </c>
      <c r="O115" s="1">
        <f t="shared" si="10"/>
        <v>2.2376127399371297E-4</v>
      </c>
      <c r="P115" s="1">
        <f>ABS(D115-MIN('ID-23'!B122,'ID-25'!B122,'ID-66'!B122))</f>
        <v>1.0132019623641364</v>
      </c>
      <c r="Q115" s="1">
        <f t="shared" si="11"/>
        <v>1.6879944692986513E-4</v>
      </c>
    </row>
    <row r="116" spans="1:17" x14ac:dyDescent="0.25">
      <c r="A116" s="1">
        <v>14</v>
      </c>
      <c r="B116" s="1">
        <f>AVERAGE('ID-41'!B123,'ID-52'!B123,'ID-64'!B123,'ID-74'!B123,'ID-77'!B123)</f>
        <v>4.4287973331115094</v>
      </c>
      <c r="C116" s="1">
        <f t="shared" si="6"/>
        <v>7.3783763569637746E-4</v>
      </c>
      <c r="D116" s="1">
        <f>AVERAGE('ID-23'!B123,'ID-25'!B123,'ID-66'!B123)</f>
        <v>7.9982344211270657</v>
      </c>
      <c r="E116" s="1">
        <f t="shared" si="7"/>
        <v>1.3325058545597692E-3</v>
      </c>
      <c r="G116" s="1">
        <v>14</v>
      </c>
      <c r="H116" s="1">
        <f>ABS(B116-MAX('ID-41'!B123,'ID-52'!B123,'ID-64'!B123,'ID-74'!B123,'ID-77'!B123))</f>
        <v>1.8921631189876607</v>
      </c>
      <c r="I116" s="1">
        <f t="shared" si="8"/>
        <v>3.1523437562334429E-4</v>
      </c>
      <c r="J116" s="1">
        <f>ABS(D116-MAX('ID-23'!B123,'ID-25'!B123,'ID-66'!B123))</f>
        <v>1.0987167540847338</v>
      </c>
      <c r="K116" s="1">
        <f t="shared" si="9"/>
        <v>1.8304621123051666E-4</v>
      </c>
      <c r="M116" s="1">
        <v>14</v>
      </c>
      <c r="N116" s="1">
        <f>ABS(B116-MIN('ID-41'!B123,'ID-52'!B123,'ID-64'!B123,'ID-74'!B123,'ID-77'!B123))</f>
        <v>1.3220264163575393</v>
      </c>
      <c r="O116" s="1">
        <f t="shared" si="10"/>
        <v>2.2024960096516606E-4</v>
      </c>
      <c r="P116" s="1">
        <f>ABS(D116-MIN('ID-23'!B123,'ID-25'!B123,'ID-66'!B123))</f>
        <v>1.0239519599375759</v>
      </c>
      <c r="Q116" s="1">
        <f t="shared" si="11"/>
        <v>1.7059039652560017E-4</v>
      </c>
    </row>
    <row r="117" spans="1:17" x14ac:dyDescent="0.25">
      <c r="A117" s="1">
        <v>14.125</v>
      </c>
      <c r="B117" s="1">
        <f>AVERAGE('ID-41'!B124,'ID-52'!B124,'ID-64'!B124,'ID-74'!B124,'ID-77'!B124)</f>
        <v>4.4073907920167441</v>
      </c>
      <c r="C117" s="1">
        <f t="shared" si="6"/>
        <v>7.3427130594998962E-4</v>
      </c>
      <c r="D117" s="1">
        <f>AVERAGE('ID-23'!B124,'ID-25'!B124,'ID-66'!B124)</f>
        <v>7.9315284776768644</v>
      </c>
      <c r="E117" s="1">
        <f t="shared" si="7"/>
        <v>1.3213926443809657E-3</v>
      </c>
      <c r="G117" s="1">
        <v>14.125</v>
      </c>
      <c r="H117" s="1">
        <f>ABS(B117-MAX('ID-41'!B124,'ID-52'!B124,'ID-64'!B124,'ID-74'!B124,'ID-77'!B124))</f>
        <v>1.898598212714016</v>
      </c>
      <c r="I117" s="1">
        <f t="shared" si="8"/>
        <v>3.1630646223815506E-4</v>
      </c>
      <c r="J117" s="1">
        <f>ABS(D117-MAX('ID-23'!B124,'ID-25'!B124,'ID-66'!B124))</f>
        <v>1.2448321180302164</v>
      </c>
      <c r="K117" s="1">
        <f t="shared" si="9"/>
        <v>2.0738903086383407E-4</v>
      </c>
      <c r="M117" s="1">
        <v>14.125</v>
      </c>
      <c r="N117" s="1">
        <f>ABS(B117-MIN('ID-41'!B124,'ID-52'!B124,'ID-64'!B124,'ID-74'!B124,'ID-77'!B124))</f>
        <v>1.3054175861261541</v>
      </c>
      <c r="O117" s="1">
        <f t="shared" si="10"/>
        <v>2.1748256984861728E-4</v>
      </c>
      <c r="P117" s="1">
        <f>ABS(D117-MIN('ID-23'!B124,'ID-25'!B124,'ID-66'!B124))</f>
        <v>1.026823396530804</v>
      </c>
      <c r="Q117" s="1">
        <f t="shared" si="11"/>
        <v>1.7106877786203197E-4</v>
      </c>
    </row>
    <row r="118" spans="1:17" x14ac:dyDescent="0.25">
      <c r="A118" s="1">
        <v>14.25</v>
      </c>
      <c r="B118" s="1">
        <f>AVERAGE('ID-41'!B125,'ID-52'!B125,'ID-64'!B125,'ID-74'!B125,'ID-77'!B125)</f>
        <v>4.3716870354944302</v>
      </c>
      <c r="C118" s="1">
        <f t="shared" si="6"/>
        <v>7.2832306011337208E-4</v>
      </c>
      <c r="D118" s="1">
        <f>AVERAGE('ID-23'!B125,'ID-25'!B125,'ID-66'!B125)</f>
        <v>7.7850382788364465</v>
      </c>
      <c r="E118" s="1">
        <f t="shared" si="7"/>
        <v>1.2969873772541521E-3</v>
      </c>
      <c r="G118" s="1">
        <v>14.25</v>
      </c>
      <c r="H118" s="1">
        <f>ABS(B118-MAX('ID-41'!B125,'ID-52'!B125,'ID-64'!B125,'ID-74'!B125,'ID-77'!B125))</f>
        <v>1.9465490310085203</v>
      </c>
      <c r="I118" s="1">
        <f t="shared" si="8"/>
        <v>3.242950685660195E-4</v>
      </c>
      <c r="J118" s="1">
        <f>ABS(D118-MAX('ID-23'!B125,'ID-25'!B125,'ID-66'!B125))</f>
        <v>1.084602243696664</v>
      </c>
      <c r="K118" s="1">
        <f t="shared" si="9"/>
        <v>1.8069473379986423E-4</v>
      </c>
      <c r="M118" s="1">
        <v>14.25</v>
      </c>
      <c r="N118" s="1">
        <f>ABS(B118-MIN('ID-41'!B125,'ID-52'!B125,'ID-64'!B125,'ID-74'!B125,'ID-77'!B125))</f>
        <v>1.2214541335695301</v>
      </c>
      <c r="O118" s="1">
        <f t="shared" si="10"/>
        <v>2.0349425865268374E-4</v>
      </c>
      <c r="P118" s="1">
        <f>ABS(D118-MIN('ID-23'!B125,'ID-25'!B125,'ID-66'!B125))</f>
        <v>0.93886504314795616</v>
      </c>
      <c r="Q118" s="1">
        <f t="shared" si="11"/>
        <v>1.564149161884495E-4</v>
      </c>
    </row>
    <row r="119" spans="1:17" x14ac:dyDescent="0.25">
      <c r="A119" s="1">
        <v>14.375</v>
      </c>
      <c r="B119" s="1">
        <f>AVERAGE('ID-41'!B126,'ID-52'!B126,'ID-64'!B126,'ID-74'!B126,'ID-77'!B126)</f>
        <v>4.376447039808296</v>
      </c>
      <c r="C119" s="1">
        <f t="shared" si="6"/>
        <v>7.2911607683206212E-4</v>
      </c>
      <c r="D119" s="1">
        <f>AVERAGE('ID-23'!B126,'ID-25'!B126,'ID-66'!B126)</f>
        <v>7.695300046409316</v>
      </c>
      <c r="E119" s="1">
        <f t="shared" si="7"/>
        <v>1.282036987731792E-3</v>
      </c>
      <c r="G119" s="1">
        <v>14.375</v>
      </c>
      <c r="H119" s="1">
        <f>ABS(B119-MAX('ID-41'!B126,'ID-52'!B126,'ID-64'!B126,'ID-74'!B126,'ID-77'!B126))</f>
        <v>1.9855972131044144</v>
      </c>
      <c r="I119" s="1">
        <f t="shared" si="8"/>
        <v>3.3080049570319547E-4</v>
      </c>
      <c r="J119" s="1">
        <f>ABS(D119-MAX('ID-23'!B126,'ID-25'!B126,'ID-66'!B126))</f>
        <v>0.95748490744064352</v>
      </c>
      <c r="K119" s="1">
        <f t="shared" si="9"/>
        <v>1.5951698557961123E-4</v>
      </c>
      <c r="M119" s="1">
        <v>14.375</v>
      </c>
      <c r="N119" s="1">
        <f>ABS(B119-MIN('ID-41'!B126,'ID-52'!B126,'ID-64'!B126,'ID-74'!B126,'ID-77'!B126))</f>
        <v>1.221341171645236</v>
      </c>
      <c r="O119" s="1">
        <f t="shared" si="10"/>
        <v>2.0347543919609635E-4</v>
      </c>
      <c r="P119" s="1">
        <f>ABS(D119-MIN('ID-23'!B126,'ID-25'!B126,'ID-66'!B126))</f>
        <v>0.92414986965326573</v>
      </c>
      <c r="Q119" s="1">
        <f t="shared" si="11"/>
        <v>1.5396336828423407E-4</v>
      </c>
    </row>
    <row r="120" spans="1:17" x14ac:dyDescent="0.25">
      <c r="A120" s="1">
        <v>14.5</v>
      </c>
      <c r="B120" s="1">
        <f>AVERAGE('ID-41'!B127,'ID-52'!B127,'ID-64'!B127,'ID-74'!B127,'ID-77'!B127)</f>
        <v>4.3741491887520256</v>
      </c>
      <c r="C120" s="1">
        <f t="shared" si="6"/>
        <v>7.2873325484608756E-4</v>
      </c>
      <c r="D120" s="1">
        <f>AVERAGE('ID-23'!B127,'ID-25'!B127,'ID-66'!B127)</f>
        <v>7.6351704307910104</v>
      </c>
      <c r="E120" s="1">
        <f t="shared" si="7"/>
        <v>1.2720193937697825E-3</v>
      </c>
      <c r="G120" s="1">
        <v>14.5</v>
      </c>
      <c r="H120" s="1">
        <f>ABS(B120-MAX('ID-41'!B127,'ID-52'!B127,'ID-64'!B127,'ID-74'!B127,'ID-77'!B127))</f>
        <v>2.0263129297552247</v>
      </c>
      <c r="I120" s="1">
        <f t="shared" si="8"/>
        <v>3.3758373409722048E-4</v>
      </c>
      <c r="J120" s="1">
        <f>ABS(D120-MAX('ID-23'!B127,'ID-25'!B127,'ID-66'!B127))</f>
        <v>0.93747085033908029</v>
      </c>
      <c r="K120" s="1">
        <f t="shared" si="9"/>
        <v>1.5618264366649078E-4</v>
      </c>
      <c r="M120" s="1">
        <v>14.5</v>
      </c>
      <c r="N120" s="1">
        <f>ABS(B120-MIN('ID-41'!B127,'ID-52'!B127,'ID-64'!B127,'ID-74'!B127,'ID-77'!B127))</f>
        <v>1.2243506015130055</v>
      </c>
      <c r="O120" s="1">
        <f t="shared" si="10"/>
        <v>2.0397681021206674E-4</v>
      </c>
      <c r="P120" s="1">
        <f>ABS(D120-MIN('ID-23'!B127,'ID-25'!B127,'ID-66'!B127))</f>
        <v>0.86171921443353039</v>
      </c>
      <c r="Q120" s="1">
        <f t="shared" si="11"/>
        <v>1.4356242112462618E-4</v>
      </c>
    </row>
    <row r="121" spans="1:17" x14ac:dyDescent="0.25">
      <c r="A121" s="1">
        <v>14.625</v>
      </c>
      <c r="B121" s="1">
        <f>AVERAGE('ID-41'!B128,'ID-52'!B128,'ID-64'!B128,'ID-74'!B128,'ID-77'!B128)</f>
        <v>4.3640568816757481</v>
      </c>
      <c r="C121" s="1">
        <f t="shared" si="6"/>
        <v>7.2705187648717964E-4</v>
      </c>
      <c r="D121" s="1">
        <f>AVERAGE('ID-23'!B128,'ID-25'!B128,'ID-66'!B128)</f>
        <v>7.6001198425655643</v>
      </c>
      <c r="E121" s="1">
        <f t="shared" si="7"/>
        <v>1.266179965771423E-3</v>
      </c>
      <c r="G121" s="1">
        <v>14.625</v>
      </c>
      <c r="H121" s="1">
        <f>ABS(B121-MAX('ID-41'!B128,'ID-52'!B128,'ID-64'!B128,'ID-74'!B128,'ID-77'!B128))</f>
        <v>2.041371663090942</v>
      </c>
      <c r="I121" s="1">
        <f t="shared" si="8"/>
        <v>3.4009251907095094E-4</v>
      </c>
      <c r="J121" s="1">
        <f>ABS(D121-MAX('ID-23'!B128,'ID-25'!B128,'ID-66'!B128))</f>
        <v>0.87453456828961595</v>
      </c>
      <c r="K121" s="1">
        <f t="shared" si="9"/>
        <v>1.4569745907705003E-4</v>
      </c>
      <c r="M121" s="1">
        <v>14.625</v>
      </c>
      <c r="N121" s="1">
        <f>ABS(B121-MIN('ID-41'!B128,'ID-52'!B128,'ID-64'!B128,'ID-74'!B128,'ID-77'!B128))</f>
        <v>1.3577652080931579</v>
      </c>
      <c r="O121" s="1">
        <f t="shared" si="10"/>
        <v>2.2620368366832013E-4</v>
      </c>
      <c r="P121" s="1">
        <f>ABS(D121-MIN('ID-23'!B128,'ID-25'!B128,'ID-66'!B128))</f>
        <v>0.8177114707203943</v>
      </c>
      <c r="Q121" s="1">
        <f t="shared" si="11"/>
        <v>1.362307310220177E-4</v>
      </c>
    </row>
    <row r="122" spans="1:17" x14ac:dyDescent="0.25">
      <c r="A122" s="1">
        <v>14.75</v>
      </c>
      <c r="B122" s="1">
        <f>AVERAGE('ID-41'!B129,'ID-52'!B129,'ID-64'!B129,'ID-74'!B129,'ID-77'!B129)</f>
        <v>4.3103845374191376</v>
      </c>
      <c r="C122" s="1">
        <f t="shared" si="6"/>
        <v>7.1811006393402842E-4</v>
      </c>
      <c r="D122" s="1">
        <f>AVERAGE('ID-23'!B129,'ID-25'!B129,'ID-66'!B129)</f>
        <v>7.5679743823253496</v>
      </c>
      <c r="E122" s="1">
        <f t="shared" si="7"/>
        <v>1.2608245320954033E-3</v>
      </c>
      <c r="G122" s="1">
        <v>14.75</v>
      </c>
      <c r="H122" s="1">
        <f>ABS(B122-MAX('ID-41'!B129,'ID-52'!B129,'ID-64'!B129,'ID-74'!B129,'ID-77'!B129))</f>
        <v>2.0825060362444221</v>
      </c>
      <c r="I122" s="1">
        <f t="shared" si="8"/>
        <v>3.4694550563832074E-4</v>
      </c>
      <c r="J122" s="1">
        <f>ABS(D122-MAX('ID-23'!B129,'ID-25'!B129,'ID-66'!B129))</f>
        <v>0.88944623537788026</v>
      </c>
      <c r="K122" s="1">
        <f t="shared" si="9"/>
        <v>1.4818174281395487E-4</v>
      </c>
      <c r="M122" s="1">
        <v>14.75</v>
      </c>
      <c r="N122" s="1">
        <f>ABS(B122-MIN('ID-41'!B129,'ID-52'!B129,'ID-64'!B129,'ID-74'!B129,'ID-77'!B129))</f>
        <v>1.5233830925793175</v>
      </c>
      <c r="O122" s="1">
        <f t="shared" si="10"/>
        <v>2.537956232237143E-4</v>
      </c>
      <c r="P122" s="1">
        <f>ABS(D122-MIN('ID-23'!B129,'ID-25'!B129,'ID-66'!B129))</f>
        <v>0.77376509037156982</v>
      </c>
      <c r="Q122" s="1">
        <f t="shared" si="11"/>
        <v>1.2890926405590355E-4</v>
      </c>
    </row>
    <row r="123" spans="1:17" x14ac:dyDescent="0.25">
      <c r="A123" s="1">
        <v>14.875</v>
      </c>
      <c r="B123" s="1">
        <f>AVERAGE('ID-41'!B130,'ID-52'!B130,'ID-64'!B130,'ID-74'!B130,'ID-77'!B130)</f>
        <v>4.2733730827730181</v>
      </c>
      <c r="C123" s="1">
        <f t="shared" si="6"/>
        <v>7.1194395558998489E-4</v>
      </c>
      <c r="D123" s="1">
        <f>AVERAGE('ID-23'!B130,'ID-25'!B130,'ID-66'!B130)</f>
        <v>7.6054807178005035</v>
      </c>
      <c r="E123" s="1">
        <f t="shared" si="7"/>
        <v>1.2670730875855639E-3</v>
      </c>
      <c r="G123" s="1">
        <v>14.875</v>
      </c>
      <c r="H123" s="1">
        <f>ABS(B123-MAX('ID-41'!B130,'ID-52'!B130,'ID-64'!B130,'ID-74'!B130,'ID-77'!B130))</f>
        <v>2.1325379919578715</v>
      </c>
      <c r="I123" s="1">
        <f t="shared" si="8"/>
        <v>3.5528082946018139E-4</v>
      </c>
      <c r="J123" s="1">
        <f>ABS(D123-MAX('ID-23'!B130,'ID-25'!B130,'ID-66'!B130))</f>
        <v>0.81050470145568632</v>
      </c>
      <c r="K123" s="1">
        <f t="shared" si="9"/>
        <v>1.3503008326251734E-4</v>
      </c>
      <c r="M123" s="1">
        <v>14.875</v>
      </c>
      <c r="N123" s="1">
        <f>ABS(B123-MIN('ID-41'!B130,'ID-52'!B130,'ID-64'!B130,'ID-74'!B130,'ID-77'!B130))</f>
        <v>1.720254218978118</v>
      </c>
      <c r="O123" s="1">
        <f t="shared" si="10"/>
        <v>2.8659435288175446E-4</v>
      </c>
      <c r="P123" s="1">
        <f>ABS(D123-MIN('ID-23'!B130,'ID-25'!B130,'ID-66'!B130))</f>
        <v>0.67014563833324381</v>
      </c>
      <c r="Q123" s="1">
        <f t="shared" si="11"/>
        <v>1.1164626334631842E-4</v>
      </c>
    </row>
    <row r="124" spans="1:17" x14ac:dyDescent="0.25">
      <c r="A124" s="1">
        <v>15</v>
      </c>
      <c r="B124" s="1">
        <f>AVERAGE('ID-41'!B131,'ID-52'!B131,'ID-64'!B131,'ID-74'!B131,'ID-77'!B131)</f>
        <v>4.3189075545796154</v>
      </c>
      <c r="C124" s="1">
        <f t="shared" si="6"/>
        <v>7.1952999859296396E-4</v>
      </c>
      <c r="D124" s="1">
        <f>AVERAGE('ID-23'!B131,'ID-25'!B131,'ID-66'!B131)</f>
        <v>7.6378489204902031</v>
      </c>
      <c r="E124" s="1">
        <f t="shared" si="7"/>
        <v>1.2724656301536679E-3</v>
      </c>
      <c r="G124" s="1">
        <v>15</v>
      </c>
      <c r="H124" s="1">
        <f>ABS(B124-MAX('ID-41'!B131,'ID-52'!B131,'ID-64'!B131,'ID-74'!B131,'ID-77'!B131))</f>
        <v>2.2863257963934842</v>
      </c>
      <c r="I124" s="1">
        <f t="shared" si="8"/>
        <v>3.8090187767915451E-4</v>
      </c>
      <c r="J124" s="1">
        <f>ABS(D124-MAX('ID-23'!B131,'ID-25'!B131,'ID-66'!B131))</f>
        <v>0.88893512778562744</v>
      </c>
      <c r="K124" s="1">
        <f t="shared" si="9"/>
        <v>1.4809659228908555E-4</v>
      </c>
      <c r="M124" s="1">
        <v>15</v>
      </c>
      <c r="N124" s="1">
        <f>ABS(B124-MIN('ID-41'!B131,'ID-52'!B131,'ID-64'!B131,'ID-74'!B131,'ID-77'!B131))</f>
        <v>1.7482693236279956</v>
      </c>
      <c r="O124" s="1">
        <f t="shared" si="10"/>
        <v>2.9126166931642408E-4</v>
      </c>
      <c r="P124" s="1">
        <f>ABS(D124-MIN('ID-23'!B131,'ID-25'!B131,'ID-66'!B131))</f>
        <v>0.6936122690854134</v>
      </c>
      <c r="Q124" s="1">
        <f t="shared" si="11"/>
        <v>1.1555580402962988E-4</v>
      </c>
    </row>
    <row r="125" spans="1:17" x14ac:dyDescent="0.25">
      <c r="A125" s="1">
        <v>15.125</v>
      </c>
      <c r="B125" s="1">
        <f>AVERAGE('ID-41'!B132,'ID-52'!B132,'ID-64'!B132,'ID-74'!B132,'ID-77'!B132)</f>
        <v>4.3130971194392895</v>
      </c>
      <c r="C125" s="1">
        <f t="shared" si="6"/>
        <v>7.1856198009858567E-4</v>
      </c>
      <c r="D125" s="1">
        <f>AVERAGE('ID-23'!B132,'ID-25'!B132,'ID-66'!B132)</f>
        <v>7.7015904130060937</v>
      </c>
      <c r="E125" s="1">
        <f t="shared" si="7"/>
        <v>1.2830849628068153E-3</v>
      </c>
      <c r="G125" s="1">
        <v>15.125</v>
      </c>
      <c r="H125" s="1">
        <f>ABS(B125-MAX('ID-41'!B132,'ID-52'!B132,'ID-64'!B132,'ID-74'!B132,'ID-77'!B132))</f>
        <v>2.2438689413675901</v>
      </c>
      <c r="I125" s="1">
        <f t="shared" si="8"/>
        <v>3.7382856563184051E-4</v>
      </c>
      <c r="J125" s="1">
        <f>ABS(D125-MAX('ID-23'!B132,'ID-25'!B132,'ID-66'!B132))</f>
        <v>0.92886910650409593</v>
      </c>
      <c r="K125" s="1">
        <f t="shared" si="9"/>
        <v>1.5474959314358241E-4</v>
      </c>
      <c r="M125" s="1">
        <v>15.125</v>
      </c>
      <c r="N125" s="1">
        <f>ABS(B125-MIN('ID-41'!B132,'ID-52'!B132,'ID-64'!B132,'ID-74'!B132,'ID-77'!B132))</f>
        <v>1.7175780144498094</v>
      </c>
      <c r="O125" s="1">
        <f t="shared" si="10"/>
        <v>2.8614849720733825E-4</v>
      </c>
      <c r="P125" s="1">
        <f>ABS(D125-MIN('ID-23'!B132,'ID-25'!B132,'ID-66'!B132))</f>
        <v>0.71106610379941326</v>
      </c>
      <c r="Q125" s="1">
        <f t="shared" si="11"/>
        <v>1.1846361289298226E-4</v>
      </c>
    </row>
    <row r="126" spans="1:17" x14ac:dyDescent="0.25">
      <c r="A126" s="1">
        <v>15.25</v>
      </c>
      <c r="B126" s="1">
        <f>AVERAGE('ID-41'!B133,'ID-52'!B133,'ID-64'!B133,'ID-74'!B133,'ID-77'!B133)</f>
        <v>4.3185768136293134</v>
      </c>
      <c r="C126" s="1">
        <f t="shared" si="6"/>
        <v>7.1947489715064371E-4</v>
      </c>
      <c r="D126" s="1">
        <f>AVERAGE('ID-23'!B133,'ID-25'!B133,'ID-66'!B133)</f>
        <v>7.6875716621283274</v>
      </c>
      <c r="E126" s="1">
        <f t="shared" si="7"/>
        <v>1.2807494389105794E-3</v>
      </c>
      <c r="G126" s="1">
        <v>15.25</v>
      </c>
      <c r="H126" s="1">
        <f>ABS(B126-MAX('ID-41'!B133,'ID-52'!B133,'ID-64'!B133,'ID-74'!B133,'ID-77'!B133))</f>
        <v>2.2916658036909068</v>
      </c>
      <c r="I126" s="1">
        <f t="shared" si="8"/>
        <v>3.8179152289490509E-4</v>
      </c>
      <c r="J126" s="1">
        <f>ABS(D126-MAX('ID-23'!B133,'ID-25'!B133,'ID-66'!B133))</f>
        <v>0.90001468236005344</v>
      </c>
      <c r="K126" s="1">
        <f t="shared" si="9"/>
        <v>1.4994244608118493E-4</v>
      </c>
      <c r="M126" s="1">
        <v>15.25</v>
      </c>
      <c r="N126" s="1">
        <f>ABS(B126-MIN('ID-41'!B133,'ID-52'!B133,'ID-64'!B133,'ID-74'!B133,'ID-77'!B133))</f>
        <v>1.7153554111883635</v>
      </c>
      <c r="O126" s="1">
        <f t="shared" si="10"/>
        <v>2.8577821150398136E-4</v>
      </c>
      <c r="P126" s="1">
        <f>ABS(D126-MIN('ID-23'!B133,'ID-25'!B133,'ID-66'!B133))</f>
        <v>0.67732669081243735</v>
      </c>
      <c r="Q126" s="1">
        <f t="shared" si="11"/>
        <v>1.1284262668935207E-4</v>
      </c>
    </row>
    <row r="127" spans="1:17" x14ac:dyDescent="0.25">
      <c r="A127" s="1">
        <v>15.375</v>
      </c>
      <c r="B127" s="1">
        <f>AVERAGE('ID-41'!B134,'ID-52'!B134,'ID-64'!B134,'ID-74'!B134,'ID-77'!B134)</f>
        <v>4.3336497511497543</v>
      </c>
      <c r="C127" s="1">
        <f t="shared" si="6"/>
        <v>7.2198604854154913E-4</v>
      </c>
      <c r="D127" s="1">
        <f>AVERAGE('ID-23'!B134,'ID-25'!B134,'ID-66'!B134)</f>
        <v>7.6757951408644436</v>
      </c>
      <c r="E127" s="1">
        <f t="shared" si="7"/>
        <v>1.2787874704680163E-3</v>
      </c>
      <c r="G127" s="1">
        <v>15.375</v>
      </c>
      <c r="H127" s="1">
        <f>ABS(B127-MAX('ID-41'!B134,'ID-52'!B134,'ID-64'!B134,'ID-74'!B134,'ID-77'!B134))</f>
        <v>2.3625160228840958</v>
      </c>
      <c r="I127" s="1">
        <f t="shared" si="8"/>
        <v>3.9359516941249039E-4</v>
      </c>
      <c r="J127" s="1">
        <f>ABS(D127-MAX('ID-23'!B134,'ID-25'!B134,'ID-66'!B134))</f>
        <v>0.94636950612624648</v>
      </c>
      <c r="K127" s="1">
        <f t="shared" si="9"/>
        <v>1.5766515972063266E-4</v>
      </c>
      <c r="M127" s="1">
        <v>15.375</v>
      </c>
      <c r="N127" s="1">
        <f>ABS(B127-MIN('ID-41'!B134,'ID-52'!B134,'ID-64'!B134,'ID-74'!B134,'ID-77'!B134))</f>
        <v>1.7266374213318243</v>
      </c>
      <c r="O127" s="1">
        <f t="shared" si="10"/>
        <v>2.8765779439388192E-4</v>
      </c>
      <c r="P127" s="1">
        <f>ABS(D127-MIN('ID-23'!B134,'ID-25'!B134,'ID-66'!B134))</f>
        <v>0.6781642172814939</v>
      </c>
      <c r="Q127" s="1">
        <f t="shared" si="11"/>
        <v>1.1298215859909689E-4</v>
      </c>
    </row>
    <row r="128" spans="1:17" x14ac:dyDescent="0.25">
      <c r="A128" s="1">
        <v>15.5</v>
      </c>
      <c r="B128" s="1">
        <f>AVERAGE('ID-41'!B135,'ID-52'!B135,'ID-64'!B135,'ID-74'!B135,'ID-77'!B135)</f>
        <v>4.3521904671936742</v>
      </c>
      <c r="C128" s="1">
        <f t="shared" si="6"/>
        <v>7.2507493183446617E-4</v>
      </c>
      <c r="D128" s="1">
        <f>AVERAGE('ID-23'!B135,'ID-25'!B135,'ID-66'!B135)</f>
        <v>7.7253548158827874</v>
      </c>
      <c r="E128" s="1">
        <f t="shared" si="7"/>
        <v>1.2870441123260725E-3</v>
      </c>
      <c r="G128" s="1">
        <v>15.5</v>
      </c>
      <c r="H128" s="1">
        <f>ABS(B128-MAX('ID-41'!B135,'ID-52'!B135,'ID-64'!B135,'ID-74'!B135,'ID-77'!B135))</f>
        <v>2.4054280711143958</v>
      </c>
      <c r="I128" s="1">
        <f t="shared" si="8"/>
        <v>4.0074431664765837E-4</v>
      </c>
      <c r="J128" s="1">
        <f>ABS(D128-MAX('ID-23'!B135,'ID-25'!B135,'ID-66'!B135))</f>
        <v>0.94650467814434247</v>
      </c>
      <c r="K128" s="1">
        <f t="shared" si="9"/>
        <v>1.5768767937884747E-4</v>
      </c>
      <c r="M128" s="1">
        <v>15.5</v>
      </c>
      <c r="N128" s="1">
        <f>ABS(B128-MIN('ID-41'!B135,'ID-52'!B135,'ID-64'!B135,'ID-74'!B135,'ID-77'!B135))</f>
        <v>1.7459558662123844</v>
      </c>
      <c r="O128" s="1">
        <f t="shared" si="10"/>
        <v>2.9087624731098324E-4</v>
      </c>
      <c r="P128" s="1">
        <f>ABS(D128-MIN('ID-23'!B135,'ID-25'!B135,'ID-66'!B135))</f>
        <v>0.60585129639814728</v>
      </c>
      <c r="Q128" s="1">
        <f t="shared" si="11"/>
        <v>1.0093482597993135E-4</v>
      </c>
    </row>
    <row r="129" spans="1:17" x14ac:dyDescent="0.25">
      <c r="A129" s="1">
        <v>15.625</v>
      </c>
      <c r="B129" s="1">
        <f>AVERAGE('ID-41'!B136,'ID-52'!B136,'ID-64'!B136,'ID-74'!B136,'ID-77'!B136)</f>
        <v>4.3421735746219614</v>
      </c>
      <c r="C129" s="1">
        <f t="shared" si="6"/>
        <v>7.2340611753201885E-4</v>
      </c>
      <c r="D129" s="1">
        <f>AVERAGE('ID-23'!B136,'ID-25'!B136,'ID-66'!B136)</f>
        <v>7.7281258044250363</v>
      </c>
      <c r="E129" s="1">
        <f t="shared" si="7"/>
        <v>1.287505759017211E-3</v>
      </c>
      <c r="G129" s="1">
        <v>15.625</v>
      </c>
      <c r="H129" s="1">
        <f>ABS(B129-MAX('ID-41'!B136,'ID-52'!B136,'ID-64'!B136,'ID-74'!B136,'ID-77'!B136))</f>
        <v>2.3820413347775089</v>
      </c>
      <c r="I129" s="1">
        <f t="shared" si="8"/>
        <v>3.9684808637393301E-4</v>
      </c>
      <c r="J129" s="1">
        <f>ABS(D129-MAX('ID-23'!B136,'ID-25'!B136,'ID-66'!B136))</f>
        <v>0.88760534215233289</v>
      </c>
      <c r="K129" s="1">
        <f t="shared" si="9"/>
        <v>1.4787505000257866E-4</v>
      </c>
      <c r="M129" s="1">
        <v>15.625</v>
      </c>
      <c r="N129" s="1">
        <f>ABS(B129-MIN('ID-41'!B136,'ID-52'!B136,'ID-64'!B136,'ID-74'!B136,'ID-77'!B136))</f>
        <v>1.7525857260783613</v>
      </c>
      <c r="O129" s="1">
        <f t="shared" si="10"/>
        <v>2.9198078196465498E-4</v>
      </c>
      <c r="P129" s="1">
        <f>ABS(D129-MIN('ID-23'!B136,'ID-25'!B136,'ID-66'!B136))</f>
        <v>0.67624638738434584</v>
      </c>
      <c r="Q129" s="1">
        <f t="shared" si="11"/>
        <v>1.1266264813823202E-4</v>
      </c>
    </row>
    <row r="130" spans="1:17" x14ac:dyDescent="0.25">
      <c r="A130" s="1">
        <v>15.75</v>
      </c>
      <c r="B130" s="1">
        <f>AVERAGE('ID-41'!B137,'ID-52'!B137,'ID-64'!B137,'ID-74'!B137,'ID-77'!B137)</f>
        <v>4.3727056806544642</v>
      </c>
      <c r="C130" s="1">
        <f t="shared" si="6"/>
        <v>7.284927663970338E-4</v>
      </c>
      <c r="D130" s="1">
        <f>AVERAGE('ID-23'!B137,'ID-25'!B137,'ID-66'!B137)</f>
        <v>7.7542522174699604</v>
      </c>
      <c r="E130" s="1">
        <f t="shared" si="7"/>
        <v>1.2918584194304954E-3</v>
      </c>
      <c r="G130" s="1">
        <v>15.75</v>
      </c>
      <c r="H130" s="1">
        <f>ABS(B130-MAX('ID-41'!B137,'ID-52'!B137,'ID-64'!B137,'ID-74'!B137,'ID-77'!B137))</f>
        <v>2.4276121254593557</v>
      </c>
      <c r="I130" s="1">
        <f t="shared" si="8"/>
        <v>4.0444018010152869E-4</v>
      </c>
      <c r="J130" s="1">
        <f>ABS(D130-MAX('ID-23'!B137,'ID-25'!B137,'ID-66'!B137))</f>
        <v>0.91581007321784913</v>
      </c>
      <c r="K130" s="1">
        <f t="shared" si="9"/>
        <v>1.5257395819809368E-4</v>
      </c>
      <c r="M130" s="1">
        <v>15.75</v>
      </c>
      <c r="N130" s="1">
        <f>ABS(B130-MIN('ID-41'!B137,'ID-52'!B137,'ID-64'!B137,'ID-74'!B137,'ID-77'!B137))</f>
        <v>1.7522504497453641</v>
      </c>
      <c r="O130" s="1">
        <f t="shared" si="10"/>
        <v>2.9192492492757766E-4</v>
      </c>
      <c r="P130" s="1">
        <f>ABS(D130-MIN('ID-23'!B137,'ID-25'!B137,'ID-66'!B137))</f>
        <v>0.7327646069655005</v>
      </c>
      <c r="Q130" s="1">
        <f t="shared" si="11"/>
        <v>1.2207858352045238E-4</v>
      </c>
    </row>
    <row r="131" spans="1:17" x14ac:dyDescent="0.25">
      <c r="A131" s="1">
        <v>15.875</v>
      </c>
      <c r="B131" s="1">
        <f>AVERAGE('ID-41'!B138,'ID-52'!B138,'ID-64'!B138,'ID-74'!B138,'ID-77'!B138)</f>
        <v>4.3765971457483985</v>
      </c>
      <c r="C131" s="1">
        <f t="shared" si="6"/>
        <v>7.2914108448168325E-4</v>
      </c>
      <c r="D131" s="1">
        <f>AVERAGE('ID-23'!B138,'ID-25'!B138,'ID-66'!B138)</f>
        <v>7.6439687446114304</v>
      </c>
      <c r="E131" s="1">
        <f t="shared" si="7"/>
        <v>1.2734851928522643E-3</v>
      </c>
      <c r="G131" s="1">
        <v>15.875</v>
      </c>
      <c r="H131" s="1">
        <f>ABS(B131-MAX('ID-41'!B138,'ID-52'!B138,'ID-64'!B138,'ID-74'!B138,'ID-77'!B138))</f>
        <v>2.3985081008830615</v>
      </c>
      <c r="I131" s="1">
        <f t="shared" si="8"/>
        <v>3.9959144960711806E-4</v>
      </c>
      <c r="J131" s="1">
        <f>ABS(D131-MAX('ID-23'!B138,'ID-25'!B138,'ID-66'!B138))</f>
        <v>0.67869209636076011</v>
      </c>
      <c r="K131" s="1">
        <f t="shared" si="9"/>
        <v>1.1307010325370264E-4</v>
      </c>
      <c r="M131" s="1">
        <v>15.875</v>
      </c>
      <c r="N131" s="1">
        <f>ABS(B131-MIN('ID-41'!B138,'ID-52'!B138,'ID-64'!B138,'ID-74'!B138,'ID-77'!B138))</f>
        <v>1.7910439398928784</v>
      </c>
      <c r="O131" s="1">
        <f t="shared" si="10"/>
        <v>2.9838792038615358E-4</v>
      </c>
      <c r="P131" s="1">
        <f>ABS(D131-MIN('ID-23'!B138,'ID-25'!B138,'ID-66'!B138))</f>
        <v>0.68265484805100041</v>
      </c>
      <c r="Q131" s="1">
        <f t="shared" si="11"/>
        <v>1.1373029768529667E-4</v>
      </c>
    </row>
    <row r="132" spans="1:17" x14ac:dyDescent="0.25">
      <c r="A132" s="1">
        <v>16</v>
      </c>
      <c r="B132" s="1">
        <f>AVERAGE('ID-41'!B139,'ID-52'!B139,'ID-64'!B139,'ID-74'!B139,'ID-77'!B139)</f>
        <v>4.3920204284652158</v>
      </c>
      <c r="C132" s="1">
        <f t="shared" si="6"/>
        <v>7.3171060338230495E-4</v>
      </c>
      <c r="D132" s="1">
        <f>AVERAGE('ID-23'!B139,'ID-25'!B139,'ID-66'!B139)</f>
        <v>7.646012079178143</v>
      </c>
      <c r="E132" s="1">
        <f t="shared" si="7"/>
        <v>1.2738256123910787E-3</v>
      </c>
      <c r="G132" s="1">
        <v>16</v>
      </c>
      <c r="H132" s="1">
        <f>ABS(B132-MAX('ID-41'!B139,'ID-52'!B139,'ID-64'!B139,'ID-74'!B139,'ID-77'!B139))</f>
        <v>2.4286072423630944</v>
      </c>
      <c r="I132" s="1">
        <f t="shared" si="8"/>
        <v>4.0460596657769158E-4</v>
      </c>
      <c r="J132" s="1">
        <f>ABS(D132-MAX('ID-23'!B139,'ID-25'!B139,'ID-66'!B139))</f>
        <v>0.4640850209946672</v>
      </c>
      <c r="K132" s="1">
        <f t="shared" si="9"/>
        <v>7.7316564497711558E-5</v>
      </c>
      <c r="M132" s="1">
        <v>16</v>
      </c>
      <c r="N132" s="1">
        <f>ABS(B132-MIN('ID-41'!B139,'ID-52'!B139,'ID-64'!B139,'ID-74'!B139,'ID-77'!B139))</f>
        <v>1.8009365310975158</v>
      </c>
      <c r="O132" s="1">
        <f t="shared" si="10"/>
        <v>3.0003602608084614E-4</v>
      </c>
      <c r="P132" s="1">
        <f>ABS(D132-MIN('ID-23'!B139,'ID-25'!B139,'ID-66'!B139))</f>
        <v>0.77795088638210252</v>
      </c>
      <c r="Q132" s="1">
        <f t="shared" si="11"/>
        <v>1.2960661767125829E-4</v>
      </c>
    </row>
    <row r="133" spans="1:17" x14ac:dyDescent="0.25">
      <c r="A133" s="1">
        <v>16.125</v>
      </c>
      <c r="B133" s="1">
        <f>AVERAGE('ID-41'!B140,'ID-52'!B140,'ID-64'!B140,'ID-74'!B140,'ID-77'!B140)</f>
        <v>4.4000047328782612</v>
      </c>
      <c r="C133" s="1">
        <f t="shared" ref="C133:C196" si="12">B133*(0.1666*0.001)</f>
        <v>7.3304078849751838E-4</v>
      </c>
      <c r="D133" s="1">
        <f>AVERAGE('ID-23'!B140,'ID-25'!B140,'ID-66'!B140)</f>
        <v>7.6815995635265937</v>
      </c>
      <c r="E133" s="1">
        <f t="shared" ref="E133:E196" si="13">D133*(0.1666*0.001)</f>
        <v>1.2797544872835305E-3</v>
      </c>
      <c r="G133" s="1">
        <v>16.125</v>
      </c>
      <c r="H133" s="1">
        <f>ABS(B133-MAX('ID-41'!B140,'ID-52'!B140,'ID-64'!B140,'ID-74'!B140,'ID-77'!B140))</f>
        <v>2.4550091868966986</v>
      </c>
      <c r="I133" s="1">
        <f t="shared" ref="I133:I196" si="14">H133*(0.1666*0.001)</f>
        <v>4.0900453053699002E-4</v>
      </c>
      <c r="J133" s="1">
        <f>ABS(D133-MAX('ID-23'!B140,'ID-25'!B140,'ID-66'!B140))</f>
        <v>0.52077510379415681</v>
      </c>
      <c r="K133" s="1">
        <f t="shared" ref="K133:K196" si="15">J133*(0.1666*0.001)</f>
        <v>8.6761132292106528E-5</v>
      </c>
      <c r="M133" s="1">
        <v>16.125</v>
      </c>
      <c r="N133" s="1">
        <f>ABS(B133-MIN('ID-41'!B140,'ID-52'!B140,'ID-64'!B140,'ID-74'!B140,'ID-77'!B140))</f>
        <v>1.7888014253085913</v>
      </c>
      <c r="O133" s="1">
        <f t="shared" ref="O133:O196" si="16">N133*(0.1666*0.001)</f>
        <v>2.9801431745641135E-4</v>
      </c>
      <c r="P133" s="1">
        <f>ABS(D133-MIN('ID-23'!B140,'ID-25'!B140,'ID-66'!B140))</f>
        <v>0.80040369288416358</v>
      </c>
      <c r="Q133" s="1">
        <f t="shared" ref="Q133:Q196" si="17">P133*(0.1666*0.001)</f>
        <v>1.3334725523450166E-4</v>
      </c>
    </row>
    <row r="134" spans="1:17" x14ac:dyDescent="0.25">
      <c r="A134" s="1">
        <v>16.25</v>
      </c>
      <c r="B134" s="1">
        <f>AVERAGE('ID-41'!B141,'ID-52'!B141,'ID-64'!B141,'ID-74'!B141,'ID-77'!B141)</f>
        <v>4.4000457566776667</v>
      </c>
      <c r="C134" s="1">
        <f t="shared" si="12"/>
        <v>7.3304762306249929E-4</v>
      </c>
      <c r="D134" s="1">
        <f>AVERAGE('ID-23'!B141,'ID-25'!B141,'ID-66'!B141)</f>
        <v>7.7649692106696477</v>
      </c>
      <c r="E134" s="1">
        <f t="shared" si="13"/>
        <v>1.2936438704975635E-3</v>
      </c>
      <c r="G134" s="1">
        <v>16.25</v>
      </c>
      <c r="H134" s="1">
        <f>ABS(B134-MAX('ID-41'!B141,'ID-52'!B141,'ID-64'!B141,'ID-74'!B141,'ID-77'!B141))</f>
        <v>2.4633625230236635</v>
      </c>
      <c r="I134" s="1">
        <f t="shared" si="14"/>
        <v>4.1039619633574236E-4</v>
      </c>
      <c r="J134" s="1">
        <f>ABS(D134-MAX('ID-23'!B141,'ID-25'!B141,'ID-66'!B141))</f>
        <v>0.70243829506983246</v>
      </c>
      <c r="K134" s="1">
        <f t="shared" si="15"/>
        <v>1.170262199586341E-4</v>
      </c>
      <c r="M134" s="1">
        <v>16.25</v>
      </c>
      <c r="N134" s="1">
        <f>ABS(B134-MIN('ID-41'!B141,'ID-52'!B141,'ID-64'!B141,'ID-74'!B141,'ID-77'!B141))</f>
        <v>1.7539802845262167</v>
      </c>
      <c r="O134" s="1">
        <f t="shared" si="16"/>
        <v>2.9221311540206772E-4</v>
      </c>
      <c r="P134" s="1">
        <f>ABS(D134-MIN('ID-23'!B141,'ID-25'!B141,'ID-66'!B141))</f>
        <v>0.84894134567405732</v>
      </c>
      <c r="Q134" s="1">
        <f t="shared" si="17"/>
        <v>1.4143362818929797E-4</v>
      </c>
    </row>
    <row r="135" spans="1:17" x14ac:dyDescent="0.25">
      <c r="A135" s="1">
        <v>16.375</v>
      </c>
      <c r="B135" s="1">
        <f>AVERAGE('ID-41'!B142,'ID-52'!B142,'ID-64'!B142,'ID-74'!B142,'ID-77'!B142)</f>
        <v>4.4148522390377227</v>
      </c>
      <c r="C135" s="1">
        <f t="shared" si="12"/>
        <v>7.3551438302368465E-4</v>
      </c>
      <c r="D135" s="1">
        <f>AVERAGE('ID-23'!B142,'ID-25'!B142,'ID-66'!B142)</f>
        <v>7.7562407595094065</v>
      </c>
      <c r="E135" s="1">
        <f t="shared" si="13"/>
        <v>1.2921897105342673E-3</v>
      </c>
      <c r="G135" s="1">
        <v>16.375</v>
      </c>
      <c r="H135" s="1">
        <f>ABS(B135-MAX('ID-41'!B142,'ID-52'!B142,'ID-64'!B142,'ID-74'!B142,'ID-77'!B142))</f>
        <v>2.4758800943007877</v>
      </c>
      <c r="I135" s="1">
        <f t="shared" si="14"/>
        <v>4.1248162371051127E-4</v>
      </c>
      <c r="J135" s="1">
        <f>ABS(D135-MAX('ID-23'!B142,'ID-25'!B142,'ID-66'!B142))</f>
        <v>0.64572640331285314</v>
      </c>
      <c r="K135" s="1">
        <f t="shared" si="15"/>
        <v>1.0757801879192134E-4</v>
      </c>
      <c r="M135" s="1">
        <v>16.375</v>
      </c>
      <c r="N135" s="1">
        <f>ABS(B135-MIN('ID-41'!B142,'ID-52'!B142,'ID-64'!B142,'ID-74'!B142,'ID-77'!B142))</f>
        <v>1.7421683708682827</v>
      </c>
      <c r="O135" s="1">
        <f t="shared" si="16"/>
        <v>2.9024525058665593E-4</v>
      </c>
      <c r="P135" s="1">
        <f>ABS(D135-MIN('ID-23'!B142,'ID-25'!B142,'ID-66'!B142))</f>
        <v>0.80939660408096614</v>
      </c>
      <c r="Q135" s="1">
        <f t="shared" si="17"/>
        <v>1.3484547423988898E-4</v>
      </c>
    </row>
    <row r="136" spans="1:17" x14ac:dyDescent="0.25">
      <c r="A136" s="1">
        <v>16.5</v>
      </c>
      <c r="B136" s="1">
        <f>AVERAGE('ID-41'!B143,'ID-52'!B143,'ID-64'!B143,'ID-74'!B143,'ID-77'!B143)</f>
        <v>4.3987840029094301</v>
      </c>
      <c r="C136" s="1">
        <f t="shared" si="12"/>
        <v>7.3283741488471108E-4</v>
      </c>
      <c r="D136" s="1">
        <f>AVERAGE('ID-23'!B143,'ID-25'!B143,'ID-66'!B143)</f>
        <v>7.756860317184187</v>
      </c>
      <c r="E136" s="1">
        <f t="shared" si="13"/>
        <v>1.2922929288428856E-3</v>
      </c>
      <c r="G136" s="1">
        <v>16.5</v>
      </c>
      <c r="H136" s="1">
        <f>ABS(B136-MAX('ID-41'!B143,'ID-52'!B143,'ID-64'!B143,'ID-74'!B143,'ID-77'!B143))</f>
        <v>2.4331266819973196</v>
      </c>
      <c r="I136" s="1">
        <f t="shared" si="14"/>
        <v>4.0535890522075348E-4</v>
      </c>
      <c r="J136" s="1">
        <f>ABS(D136-MAX('ID-23'!B143,'ID-25'!B143,'ID-66'!B143))</f>
        <v>0.58230027968155351</v>
      </c>
      <c r="K136" s="1">
        <f t="shared" si="15"/>
        <v>9.7011226594946823E-5</v>
      </c>
      <c r="M136" s="1">
        <v>16.5</v>
      </c>
      <c r="N136" s="1">
        <f>ABS(B136-MIN('ID-41'!B143,'ID-52'!B143,'ID-64'!B143,'ID-74'!B143,'ID-77'!B143))</f>
        <v>1.7204942383157</v>
      </c>
      <c r="O136" s="1">
        <f t="shared" si="16"/>
        <v>2.8663434010339566E-4</v>
      </c>
      <c r="P136" s="1">
        <f>ABS(D136-MIN('ID-23'!B143,'ID-25'!B143,'ID-66'!B143))</f>
        <v>0.78978517266514725</v>
      </c>
      <c r="Q136" s="1">
        <f t="shared" si="17"/>
        <v>1.3157820976601354E-4</v>
      </c>
    </row>
    <row r="137" spans="1:17" x14ac:dyDescent="0.25">
      <c r="A137" s="1">
        <v>16.625</v>
      </c>
      <c r="B137" s="1">
        <f>AVERAGE('ID-41'!B144,'ID-52'!B144,'ID-64'!B144,'ID-74'!B144,'ID-77'!B144)</f>
        <v>4.4134850687532232</v>
      </c>
      <c r="C137" s="1">
        <f t="shared" si="12"/>
        <v>7.3528661245428708E-4</v>
      </c>
      <c r="D137" s="1">
        <f>AVERAGE('ID-23'!B144,'ID-25'!B144,'ID-66'!B144)</f>
        <v>7.3817492308984791</v>
      </c>
      <c r="E137" s="1">
        <f t="shared" si="13"/>
        <v>1.2297994218676868E-3</v>
      </c>
      <c r="G137" s="1">
        <v>16.625</v>
      </c>
      <c r="H137" s="1">
        <f>ABS(B137-MAX('ID-41'!B144,'ID-52'!B144,'ID-64'!B144,'ID-74'!B144,'ID-77'!B144))</f>
        <v>2.3955511742847264</v>
      </c>
      <c r="I137" s="1">
        <f t="shared" si="14"/>
        <v>3.9909882563583544E-4</v>
      </c>
      <c r="J137" s="1">
        <f>ABS(D137-MAX('ID-23'!B144,'ID-25'!B144,'ID-66'!B144))</f>
        <v>0.74940037643111079</v>
      </c>
      <c r="K137" s="1">
        <f t="shared" si="15"/>
        <v>1.2485010271342308E-4</v>
      </c>
      <c r="M137" s="1">
        <v>16.625</v>
      </c>
      <c r="N137" s="1">
        <f>ABS(B137-MIN('ID-41'!B144,'ID-52'!B144,'ID-64'!B144,'ID-74'!B144,'ID-77'!B144))</f>
        <v>1.6455849947365331</v>
      </c>
      <c r="O137" s="1">
        <f t="shared" si="16"/>
        <v>2.7415446012310642E-4</v>
      </c>
      <c r="P137" s="1">
        <f>ABS(D137-MIN('ID-23'!B144,'ID-25'!B144,'ID-66'!B144))</f>
        <v>0.42142855929160916</v>
      </c>
      <c r="Q137" s="1">
        <f t="shared" si="17"/>
        <v>7.0209997977982092E-5</v>
      </c>
    </row>
    <row r="138" spans="1:17" x14ac:dyDescent="0.25">
      <c r="A138" s="1">
        <v>16.75</v>
      </c>
      <c r="B138" s="1">
        <f>AVERAGE('ID-41'!B145,'ID-52'!B145,'ID-64'!B145,'ID-74'!B145,'ID-77'!B145)</f>
        <v>4.4108348489089177</v>
      </c>
      <c r="C138" s="1">
        <f t="shared" si="12"/>
        <v>7.3484508582822574E-4</v>
      </c>
      <c r="D138" s="1">
        <f>AVERAGE('ID-23'!B145,'ID-25'!B145,'ID-66'!B145)</f>
        <v>7.3776403539390962</v>
      </c>
      <c r="E138" s="1">
        <f t="shared" si="13"/>
        <v>1.2291148829662536E-3</v>
      </c>
      <c r="G138" s="1">
        <v>16.75</v>
      </c>
      <c r="H138" s="1">
        <f>ABS(B138-MAX('ID-41'!B145,'ID-52'!B145,'ID-64'!B145,'ID-74'!B145,'ID-77'!B145))</f>
        <v>2.4257957633077725</v>
      </c>
      <c r="I138" s="1">
        <f t="shared" si="14"/>
        <v>4.0413757416707494E-4</v>
      </c>
      <c r="J138" s="1">
        <f>ABS(D138-MAX('ID-23'!B145,'ID-25'!B145,'ID-66'!B145))</f>
        <v>0.6917344014213036</v>
      </c>
      <c r="K138" s="1">
        <f t="shared" si="15"/>
        <v>1.1524295127678918E-4</v>
      </c>
      <c r="M138" s="1">
        <v>16.75</v>
      </c>
      <c r="N138" s="1">
        <f>ABS(B138-MIN('ID-41'!B145,'ID-52'!B145,'ID-64'!B145,'ID-74'!B145,'ID-77'!B145))</f>
        <v>1.6272687075635677</v>
      </c>
      <c r="O138" s="1">
        <f t="shared" si="16"/>
        <v>2.7110296668009037E-4</v>
      </c>
      <c r="P138" s="1">
        <f>ABS(D138-MIN('ID-23'!B145,'ID-25'!B145,'ID-66'!B145))</f>
        <v>0.48627022207073622</v>
      </c>
      <c r="Q138" s="1">
        <f t="shared" si="17"/>
        <v>8.1012618996984654E-5</v>
      </c>
    </row>
    <row r="139" spans="1:17" x14ac:dyDescent="0.25">
      <c r="A139" s="1">
        <v>16.875</v>
      </c>
      <c r="B139" s="1">
        <f>AVERAGE('ID-41'!B146,'ID-52'!B146,'ID-64'!B146,'ID-74'!B146,'ID-77'!B146)</f>
        <v>4.4211585097399411</v>
      </c>
      <c r="C139" s="1">
        <f t="shared" si="12"/>
        <v>7.3656500772267418E-4</v>
      </c>
      <c r="D139" s="1">
        <f>AVERAGE('ID-23'!B146,'ID-25'!B146,'ID-66'!B146)</f>
        <v>7.4541162878723028</v>
      </c>
      <c r="E139" s="1">
        <f t="shared" si="13"/>
        <v>1.2418557735595257E-3</v>
      </c>
      <c r="G139" s="1">
        <v>16.875</v>
      </c>
      <c r="H139" s="1">
        <f>ABS(B139-MAX('ID-41'!B146,'ID-52'!B146,'ID-64'!B146,'ID-74'!B146,'ID-77'!B146))</f>
        <v>2.3793474891414492</v>
      </c>
      <c r="I139" s="1">
        <f t="shared" si="14"/>
        <v>3.9639929169096546E-4</v>
      </c>
      <c r="J139" s="1">
        <f>ABS(D139-MAX('ID-23'!B146,'ID-25'!B146,'ID-66'!B146))</f>
        <v>0.53347788453430756</v>
      </c>
      <c r="K139" s="1">
        <f t="shared" si="15"/>
        <v>8.8877415563415639E-5</v>
      </c>
      <c r="M139" s="1">
        <v>16.875</v>
      </c>
      <c r="N139" s="1">
        <f>ABS(B139-MIN('ID-41'!B146,'ID-52'!B146,'ID-64'!B146,'ID-74'!B146,'ID-77'!B146))</f>
        <v>1.592381898903521</v>
      </c>
      <c r="O139" s="1">
        <f t="shared" si="16"/>
        <v>2.652908243573266E-4</v>
      </c>
      <c r="P139" s="1">
        <f>ABS(D139-MIN('ID-23'!B146,'ID-25'!B146,'ID-66'!B146))</f>
        <v>0.29441085120904287</v>
      </c>
      <c r="Q139" s="1">
        <f t="shared" si="17"/>
        <v>4.9048847811426547E-5</v>
      </c>
    </row>
    <row r="140" spans="1:17" x14ac:dyDescent="0.25">
      <c r="A140" s="1">
        <v>17</v>
      </c>
      <c r="B140" s="1">
        <f>AVERAGE('ID-41'!B147,'ID-52'!B147,'ID-64'!B147,'ID-74'!B147,'ID-77'!B147)</f>
        <v>4.4215328539708167</v>
      </c>
      <c r="C140" s="1">
        <f t="shared" si="12"/>
        <v>7.366273734715381E-4</v>
      </c>
      <c r="D140" s="1">
        <f>AVERAGE('ID-23'!B147,'ID-25'!B147,'ID-66'!B147)</f>
        <v>7.1968487038337798</v>
      </c>
      <c r="E140" s="1">
        <f t="shared" si="13"/>
        <v>1.1989949940587078E-3</v>
      </c>
      <c r="G140" s="1">
        <v>17</v>
      </c>
      <c r="H140" s="1">
        <f>ABS(B140-MAX('ID-41'!B147,'ID-52'!B147,'ID-64'!B147,'ID-74'!B147,'ID-77'!B147))</f>
        <v>2.4218450019916631</v>
      </c>
      <c r="I140" s="1">
        <f t="shared" si="14"/>
        <v>4.0347937733181108E-4</v>
      </c>
      <c r="J140" s="1">
        <f>ABS(D140-MAX('ID-23'!B147,'ID-25'!B147,'ID-66'!B147))</f>
        <v>0.48654603767950988</v>
      </c>
      <c r="K140" s="1">
        <f t="shared" si="15"/>
        <v>8.1058569877406355E-5</v>
      </c>
      <c r="M140" s="1">
        <v>17</v>
      </c>
      <c r="N140" s="1">
        <f>ABS(B140-MIN('ID-41'!B147,'ID-52'!B147,'ID-64'!B147,'ID-74'!B147,'ID-77'!B147))</f>
        <v>1.5903013470601666</v>
      </c>
      <c r="O140" s="1">
        <f t="shared" si="16"/>
        <v>2.6494420442022378E-4</v>
      </c>
      <c r="P140" s="1">
        <f>ABS(D140-MIN('ID-23'!B147,'ID-25'!B147,'ID-66'!B147))</f>
        <v>0.25747704075697975</v>
      </c>
      <c r="Q140" s="1">
        <f t="shared" si="17"/>
        <v>4.289567499011283E-5</v>
      </c>
    </row>
    <row r="141" spans="1:17" x14ac:dyDescent="0.25">
      <c r="A141" s="1">
        <v>17.125</v>
      </c>
      <c r="B141" s="1">
        <f>AVERAGE('ID-41'!B148,'ID-52'!B148,'ID-64'!B148,'ID-74'!B148,'ID-77'!B148)</f>
        <v>4.4178125831108437</v>
      </c>
      <c r="C141" s="1">
        <f t="shared" si="12"/>
        <v>7.3600757634626661E-4</v>
      </c>
      <c r="D141" s="1">
        <f>AVERAGE('ID-23'!B148,'ID-25'!B148,'ID-66'!B148)</f>
        <v>7.0703902134060499</v>
      </c>
      <c r="E141" s="1">
        <f t="shared" si="13"/>
        <v>1.1779270095534479E-3</v>
      </c>
      <c r="G141" s="1">
        <v>17.125</v>
      </c>
      <c r="H141" s="1">
        <f>ABS(B141-MAX('ID-41'!B148,'ID-52'!B148,'ID-64'!B148,'ID-74'!B148,'ID-77'!B148))</f>
        <v>2.4467133119201163</v>
      </c>
      <c r="I141" s="1">
        <f t="shared" si="14"/>
        <v>4.0762243776589142E-4</v>
      </c>
      <c r="J141" s="1">
        <f>ABS(D141-MAX('ID-23'!B148,'ID-25'!B148,'ID-66'!B148))</f>
        <v>0.43690279802460985</v>
      </c>
      <c r="K141" s="1">
        <f t="shared" si="15"/>
        <v>7.2788006150900002E-5</v>
      </c>
      <c r="M141" s="1">
        <v>17.125</v>
      </c>
      <c r="N141" s="1">
        <f>ABS(B141-MIN('ID-41'!B148,'ID-52'!B148,'ID-64'!B148,'ID-74'!B148,'ID-77'!B148))</f>
        <v>1.5972980936534436</v>
      </c>
      <c r="O141" s="1">
        <f t="shared" si="16"/>
        <v>2.6610986240266371E-4</v>
      </c>
      <c r="P141" s="1">
        <f>ABS(D141-MIN('ID-23'!B148,'ID-25'!B148,'ID-66'!B148))</f>
        <v>0.30600503462602013</v>
      </c>
      <c r="Q141" s="1">
        <f t="shared" si="17"/>
        <v>5.0980438768694957E-5</v>
      </c>
    </row>
    <row r="142" spans="1:17" x14ac:dyDescent="0.25">
      <c r="A142" s="1">
        <v>17.25</v>
      </c>
      <c r="B142" s="1">
        <f>AVERAGE('ID-41'!B149,'ID-52'!B149,'ID-64'!B149,'ID-74'!B149,'ID-77'!B149)</f>
        <v>4.405870911957825</v>
      </c>
      <c r="C142" s="1">
        <f t="shared" si="12"/>
        <v>7.3401809393217369E-4</v>
      </c>
      <c r="D142" s="1">
        <f>AVERAGE('ID-23'!B149,'ID-25'!B149,'ID-66'!B149)</f>
        <v>6.9516993856480767</v>
      </c>
      <c r="E142" s="1">
        <f t="shared" si="13"/>
        <v>1.1581531176489696E-3</v>
      </c>
      <c r="G142" s="1">
        <v>17.25</v>
      </c>
      <c r="H142" s="1">
        <f>ABS(B142-MAX('ID-41'!B149,'ID-52'!B149,'ID-64'!B149,'ID-74'!B149,'ID-77'!B149))</f>
        <v>2.4630013093671748</v>
      </c>
      <c r="I142" s="1">
        <f t="shared" si="14"/>
        <v>4.1033601814057132E-4</v>
      </c>
      <c r="J142" s="1">
        <f>ABS(D142-MAX('ID-23'!B149,'ID-25'!B149,'ID-66'!B149))</f>
        <v>0.65190401385140362</v>
      </c>
      <c r="K142" s="1">
        <f t="shared" si="15"/>
        <v>1.0860720870764384E-4</v>
      </c>
      <c r="M142" s="1">
        <v>17.25</v>
      </c>
      <c r="N142" s="1">
        <f>ABS(B142-MIN('ID-41'!B149,'ID-52'!B149,'ID-64'!B149,'ID-74'!B149,'ID-77'!B149))</f>
        <v>1.5794334486557249</v>
      </c>
      <c r="O142" s="1">
        <f t="shared" si="16"/>
        <v>2.6313361254604376E-4</v>
      </c>
      <c r="P142" s="1">
        <f>ABS(D142-MIN('ID-23'!B149,'ID-25'!B149,'ID-66'!B149))</f>
        <v>0.59745768976917635</v>
      </c>
      <c r="Q142" s="1">
        <f t="shared" si="17"/>
        <v>9.9536451115544785E-5</v>
      </c>
    </row>
    <row r="143" spans="1:17" x14ac:dyDescent="0.25">
      <c r="A143" s="1">
        <v>17.375</v>
      </c>
      <c r="B143" s="1">
        <f>AVERAGE('ID-41'!B150,'ID-52'!B150,'ID-64'!B150,'ID-74'!B150,'ID-77'!B150)</f>
        <v>4.4106415499151259</v>
      </c>
      <c r="C143" s="1">
        <f t="shared" si="12"/>
        <v>7.3481288221585999E-4</v>
      </c>
      <c r="D143" s="1">
        <f>AVERAGE('ID-23'!B150,'ID-25'!B150,'ID-66'!B150)</f>
        <v>6.8482661118900303</v>
      </c>
      <c r="E143" s="1">
        <f t="shared" si="13"/>
        <v>1.1409211342408791E-3</v>
      </c>
      <c r="G143" s="1">
        <v>17.375</v>
      </c>
      <c r="H143" s="1">
        <f>ABS(B143-MAX('ID-41'!B150,'ID-52'!B150,'ID-64'!B150,'ID-74'!B150,'ID-77'!B150))</f>
        <v>2.4665794668846637</v>
      </c>
      <c r="I143" s="1">
        <f t="shared" si="14"/>
        <v>4.1093213918298499E-4</v>
      </c>
      <c r="J143" s="1">
        <f>ABS(D143-MAX('ID-23'!B150,'ID-25'!B150,'ID-66'!B150))</f>
        <v>0.4333176698517196</v>
      </c>
      <c r="K143" s="1">
        <f t="shared" si="15"/>
        <v>7.2190723797296497E-5</v>
      </c>
      <c r="M143" s="1">
        <v>17.375</v>
      </c>
      <c r="N143" s="1">
        <f>ABS(B143-MIN('ID-41'!B150,'ID-52'!B150,'ID-64'!B150,'ID-74'!B150,'ID-77'!B150))</f>
        <v>1.583070477941416</v>
      </c>
      <c r="O143" s="1">
        <f t="shared" si="16"/>
        <v>2.6373954162503993E-4</v>
      </c>
      <c r="P143" s="1">
        <f>ABS(D143-MIN('ID-23'!B150,'ID-25'!B150,'ID-66'!B150))</f>
        <v>0.44327270497979043</v>
      </c>
      <c r="Q143" s="1">
        <f t="shared" si="17"/>
        <v>7.3849232649633096E-5</v>
      </c>
    </row>
    <row r="144" spans="1:17" x14ac:dyDescent="0.25">
      <c r="A144" s="1">
        <v>17.5</v>
      </c>
      <c r="B144" s="1">
        <f>AVERAGE('ID-41'!B151,'ID-52'!B151,'ID-64'!B151,'ID-74'!B151,'ID-77'!B151)</f>
        <v>4.4157538486682739</v>
      </c>
      <c r="C144" s="1">
        <f t="shared" si="12"/>
        <v>7.3566459118813449E-4</v>
      </c>
      <c r="D144" s="1">
        <f>AVERAGE('ID-23'!B151,'ID-25'!B151,'ID-66'!B151)</f>
        <v>6.8060304174591693</v>
      </c>
      <c r="E144" s="1">
        <f t="shared" si="13"/>
        <v>1.1338846675486977E-3</v>
      </c>
      <c r="G144" s="1">
        <v>17.5</v>
      </c>
      <c r="H144" s="1">
        <f>ABS(B144-MAX('ID-41'!B151,'ID-52'!B151,'ID-64'!B151,'ID-74'!B151,'ID-77'!B151))</f>
        <v>2.4649170276874361</v>
      </c>
      <c r="I144" s="1">
        <f t="shared" si="14"/>
        <v>4.106551768127269E-4</v>
      </c>
      <c r="J144" s="1">
        <f>ABS(D144-MAX('ID-23'!B151,'ID-25'!B151,'ID-66'!B151))</f>
        <v>0.45377604936632032</v>
      </c>
      <c r="K144" s="1">
        <f t="shared" si="15"/>
        <v>7.5599089824428974E-5</v>
      </c>
      <c r="M144" s="1">
        <v>17.5</v>
      </c>
      <c r="N144" s="1">
        <f>ABS(B144-MIN('ID-41'!B151,'ID-52'!B151,'ID-64'!B151,'ID-74'!B151,'ID-77'!B151))</f>
        <v>1.5553351833723039</v>
      </c>
      <c r="O144" s="1">
        <f t="shared" si="16"/>
        <v>2.5911884154982583E-4</v>
      </c>
      <c r="P144" s="1">
        <f>ABS(D144-MIN('ID-23'!B151,'ID-25'!B151,'ID-66'!B151))</f>
        <v>0.37355543344422948</v>
      </c>
      <c r="Q144" s="1">
        <f t="shared" si="17"/>
        <v>6.2234335211808629E-5</v>
      </c>
    </row>
    <row r="145" spans="1:17" x14ac:dyDescent="0.25">
      <c r="A145" s="1">
        <v>17.625</v>
      </c>
      <c r="B145" s="1">
        <f>AVERAGE('ID-41'!B152,'ID-52'!B152,'ID-64'!B152,'ID-74'!B152,'ID-77'!B152)</f>
        <v>4.4132703861549283</v>
      </c>
      <c r="C145" s="1">
        <f t="shared" si="12"/>
        <v>7.3525084633341113E-4</v>
      </c>
      <c r="D145" s="1">
        <f>AVERAGE('ID-23'!B152,'ID-25'!B152,'ID-66'!B152)</f>
        <v>6.7228282246999065</v>
      </c>
      <c r="E145" s="1">
        <f t="shared" si="13"/>
        <v>1.1200231822350046E-3</v>
      </c>
      <c r="G145" s="1">
        <v>17.625</v>
      </c>
      <c r="H145" s="1">
        <f>ABS(B145-MAX('ID-41'!B152,'ID-52'!B152,'ID-64'!B152,'ID-74'!B152,'ID-77'!B152))</f>
        <v>2.4122442360401113</v>
      </c>
      <c r="I145" s="1">
        <f t="shared" si="14"/>
        <v>4.0187988972428259E-4</v>
      </c>
      <c r="J145" s="1">
        <f>ABS(D145-MAX('ID-23'!B152,'ID-25'!B152,'ID-66'!B152))</f>
        <v>0.44962478701439323</v>
      </c>
      <c r="K145" s="1">
        <f t="shared" si="15"/>
        <v>7.4907489516597917E-5</v>
      </c>
      <c r="M145" s="1">
        <v>17.625</v>
      </c>
      <c r="N145" s="1">
        <f>ABS(B145-MIN('ID-41'!B152,'ID-52'!B152,'ID-64'!B152,'ID-74'!B152,'ID-77'!B152))</f>
        <v>1.5347722777189885</v>
      </c>
      <c r="O145" s="1">
        <f t="shared" si="16"/>
        <v>2.5569306146798351E-4</v>
      </c>
      <c r="P145" s="1">
        <f>ABS(D145-MIN('ID-23'!B152,'ID-25'!B152,'ID-66'!B152))</f>
        <v>0.42399513354114671</v>
      </c>
      <c r="Q145" s="1">
        <f t="shared" si="17"/>
        <v>7.0637589247955044E-5</v>
      </c>
    </row>
    <row r="146" spans="1:17" x14ac:dyDescent="0.25">
      <c r="A146" s="1">
        <v>17.75</v>
      </c>
      <c r="B146" s="1">
        <f>AVERAGE('ID-41'!B153,'ID-52'!B153,'ID-64'!B153,'ID-74'!B153,'ID-77'!B153)</f>
        <v>4.3890301757443666</v>
      </c>
      <c r="C146" s="1">
        <f t="shared" si="12"/>
        <v>7.3121242727901151E-4</v>
      </c>
      <c r="D146" s="1">
        <f>AVERAGE('ID-23'!B153,'ID-25'!B153,'ID-66'!B153)</f>
        <v>6.720705669719254</v>
      </c>
      <c r="E146" s="1">
        <f t="shared" si="13"/>
        <v>1.1196695645752277E-3</v>
      </c>
      <c r="G146" s="1">
        <v>17.75</v>
      </c>
      <c r="H146" s="1">
        <f>ABS(B146-MAX('ID-41'!B153,'ID-52'!B153,'ID-64'!B153,'ID-74'!B153,'ID-77'!B153))</f>
        <v>2.3693931395324732</v>
      </c>
      <c r="I146" s="1">
        <f t="shared" si="14"/>
        <v>3.9474089704611006E-4</v>
      </c>
      <c r="J146" s="1">
        <f>ABS(D146-MAX('ID-23'!B153,'ID-25'!B153,'ID-66'!B153))</f>
        <v>0.36363005788439562</v>
      </c>
      <c r="K146" s="1">
        <f t="shared" si="15"/>
        <v>6.0580767643540313E-5</v>
      </c>
      <c r="M146" s="1">
        <v>17.75</v>
      </c>
      <c r="N146" s="1">
        <f>ABS(B146-MIN('ID-41'!B153,'ID-52'!B153,'ID-64'!B153,'ID-74'!B153,'ID-77'!B153))</f>
        <v>1.5079459068891667</v>
      </c>
      <c r="O146" s="1">
        <f t="shared" si="16"/>
        <v>2.5122378808773517E-4</v>
      </c>
      <c r="P146" s="1">
        <f>ABS(D146-MIN('ID-23'!B153,'ID-25'!B153,'ID-66'!B153))</f>
        <v>0.41296882955655434</v>
      </c>
      <c r="Q146" s="1">
        <f t="shared" si="17"/>
        <v>6.8800607004121953E-5</v>
      </c>
    </row>
    <row r="147" spans="1:17" x14ac:dyDescent="0.25">
      <c r="A147" s="1">
        <v>17.875</v>
      </c>
      <c r="B147" s="1">
        <f>AVERAGE('ID-41'!B154,'ID-52'!B154,'ID-64'!B154,'ID-74'!B154,'ID-77'!B154)</f>
        <v>4.367027207525128</v>
      </c>
      <c r="C147" s="1">
        <f t="shared" si="12"/>
        <v>7.2754673277368638E-4</v>
      </c>
      <c r="D147" s="1">
        <f>AVERAGE('ID-23'!B154,'ID-25'!B154,'ID-66'!B154)</f>
        <v>6.6377569621160033</v>
      </c>
      <c r="E147" s="1">
        <f t="shared" si="13"/>
        <v>1.1058503098885263E-3</v>
      </c>
      <c r="G147" s="1">
        <v>17.875</v>
      </c>
      <c r="H147" s="1">
        <f>ABS(B147-MAX('ID-41'!B154,'ID-52'!B154,'ID-64'!B154,'ID-74'!B154,'ID-77'!B154))</f>
        <v>2.3237306635416424</v>
      </c>
      <c r="I147" s="1">
        <f t="shared" si="14"/>
        <v>3.8713352854603762E-4</v>
      </c>
      <c r="J147" s="1">
        <f>ABS(D147-MAX('ID-23'!B154,'ID-25'!B154,'ID-66'!B154))</f>
        <v>0.19085805860855665</v>
      </c>
      <c r="K147" s="1">
        <f t="shared" si="15"/>
        <v>3.1796952564185542E-5</v>
      </c>
      <c r="M147" s="1">
        <v>17.875</v>
      </c>
      <c r="N147" s="1">
        <f>ABS(B147-MIN('ID-41'!B154,'ID-52'!B154,'ID-64'!B154,'ID-74'!B154,'ID-77'!B154))</f>
        <v>1.5439386758251681</v>
      </c>
      <c r="O147" s="1">
        <f t="shared" si="16"/>
        <v>2.5722018339247304E-4</v>
      </c>
      <c r="P147" s="1">
        <f>ABS(D147-MIN('ID-23'!B154,'ID-25'!B154,'ID-66'!B154))</f>
        <v>0.30443625916300299</v>
      </c>
      <c r="Q147" s="1">
        <f t="shared" si="17"/>
        <v>5.0719080776556302E-5</v>
      </c>
    </row>
    <row r="148" spans="1:17" x14ac:dyDescent="0.25">
      <c r="A148" s="1">
        <v>18</v>
      </c>
      <c r="B148" s="1">
        <f>AVERAGE('ID-41'!B155,'ID-52'!B155,'ID-64'!B155,'ID-74'!B155,'ID-77'!B155)</f>
        <v>4.3492705670573368</v>
      </c>
      <c r="C148" s="1">
        <f t="shared" si="12"/>
        <v>7.2458847647175232E-4</v>
      </c>
      <c r="D148" s="1">
        <f>AVERAGE('ID-23'!B155,'ID-25'!B155,'ID-66'!B155)</f>
        <v>6.6449665651473202</v>
      </c>
      <c r="E148" s="1">
        <f t="shared" si="13"/>
        <v>1.1070514297535437E-3</v>
      </c>
      <c r="G148" s="1">
        <v>18</v>
      </c>
      <c r="H148" s="1">
        <f>ABS(B148-MAX('ID-41'!B155,'ID-52'!B155,'ID-64'!B155,'ID-74'!B155,'ID-77'!B155))</f>
        <v>2.3052080734135831</v>
      </c>
      <c r="I148" s="1">
        <f t="shared" si="14"/>
        <v>3.8404766503070297E-4</v>
      </c>
      <c r="J148" s="1">
        <f>ABS(D148-MAX('ID-23'!B155,'ID-25'!B155,'ID-66'!B155))</f>
        <v>0.15974633145792971</v>
      </c>
      <c r="K148" s="1">
        <f t="shared" si="15"/>
        <v>2.6613738820891091E-5</v>
      </c>
      <c r="M148" s="1">
        <v>18</v>
      </c>
      <c r="N148" s="1">
        <f>ABS(B148-MIN('ID-41'!B155,'ID-52'!B155,'ID-64'!B155,'ID-74'!B155,'ID-77'!B155))</f>
        <v>1.5499080226698267</v>
      </c>
      <c r="O148" s="1">
        <f t="shared" si="16"/>
        <v>2.5821467657679317E-4</v>
      </c>
      <c r="P148" s="1">
        <f>ABS(D148-MIN('ID-23'!B155,'ID-25'!B155,'ID-66'!B155))</f>
        <v>0.19854925410248025</v>
      </c>
      <c r="Q148" s="1">
        <f t="shared" si="17"/>
        <v>3.307830573347321E-5</v>
      </c>
    </row>
    <row r="149" spans="1:17" x14ac:dyDescent="0.25">
      <c r="A149" s="1">
        <v>18.125</v>
      </c>
      <c r="B149" s="1">
        <f>AVERAGE('ID-41'!B156,'ID-52'!B156,'ID-64'!B156,'ID-74'!B156,'ID-77'!B156)</f>
        <v>4.3289326692946357</v>
      </c>
      <c r="C149" s="1">
        <f t="shared" si="12"/>
        <v>7.2120018270448638E-4</v>
      </c>
      <c r="D149" s="1">
        <f>AVERAGE('ID-23'!B156,'ID-25'!B156,'ID-66'!B156)</f>
        <v>6.6614633487998098</v>
      </c>
      <c r="E149" s="1">
        <f t="shared" si="13"/>
        <v>1.1097997939100485E-3</v>
      </c>
      <c r="G149" s="1">
        <v>18.125</v>
      </c>
      <c r="H149" s="1">
        <f>ABS(B149-MAX('ID-41'!B156,'ID-52'!B156,'ID-64'!B156,'ID-74'!B156,'ID-77'!B156))</f>
        <v>2.3005041217922546</v>
      </c>
      <c r="I149" s="1">
        <f t="shared" si="14"/>
        <v>3.8326398669058965E-4</v>
      </c>
      <c r="J149" s="1">
        <f>ABS(D149-MAX('ID-23'!B156,'ID-25'!B156,'ID-66'!B156))</f>
        <v>9.2649137025960115E-2</v>
      </c>
      <c r="K149" s="1">
        <f t="shared" si="15"/>
        <v>1.5435346228524956E-5</v>
      </c>
      <c r="M149" s="1">
        <v>18.125</v>
      </c>
      <c r="N149" s="1">
        <f>ABS(B149-MIN('ID-41'!B156,'ID-52'!B156,'ID-64'!B156,'ID-74'!B156,'ID-77'!B156))</f>
        <v>1.5642503201458355</v>
      </c>
      <c r="O149" s="1">
        <f t="shared" si="16"/>
        <v>2.6060410333629623E-4</v>
      </c>
      <c r="P149" s="1">
        <f>ABS(D149-MIN('ID-23'!B156,'ID-25'!B156,'ID-66'!B156))</f>
        <v>0.17791003075620004</v>
      </c>
      <c r="Q149" s="1">
        <f t="shared" si="17"/>
        <v>2.963981112398293E-5</v>
      </c>
    </row>
    <row r="150" spans="1:17" x14ac:dyDescent="0.25">
      <c r="A150" s="1">
        <v>18.25</v>
      </c>
      <c r="B150" s="1">
        <f>AVERAGE('ID-41'!B157,'ID-52'!B157,'ID-64'!B157,'ID-74'!B157,'ID-77'!B157)</f>
        <v>4.3343307537586915</v>
      </c>
      <c r="C150" s="1">
        <f t="shared" si="12"/>
        <v>7.2209950357619802E-4</v>
      </c>
      <c r="D150" s="1">
        <f>AVERAGE('ID-23'!B157,'ID-25'!B157,'ID-66'!B157)</f>
        <v>6.5563494576767907</v>
      </c>
      <c r="E150" s="1">
        <f t="shared" si="13"/>
        <v>1.0922878196489535E-3</v>
      </c>
      <c r="G150" s="1">
        <v>18.25</v>
      </c>
      <c r="H150" s="1">
        <f>ABS(B150-MAX('ID-41'!B157,'ID-52'!B157,'ID-64'!B157,'ID-74'!B157,'ID-77'!B157))</f>
        <v>2.2903127350764088</v>
      </c>
      <c r="I150" s="1">
        <f t="shared" si="14"/>
        <v>3.8156610166372975E-4</v>
      </c>
      <c r="J150" s="1">
        <f>ABS(D150-MAX('ID-23'!B157,'ID-25'!B157,'ID-66'!B157))</f>
        <v>0.18337830019495893</v>
      </c>
      <c r="K150" s="1">
        <f t="shared" si="15"/>
        <v>3.0550824812480161E-5</v>
      </c>
      <c r="M150" s="1">
        <v>18.25</v>
      </c>
      <c r="N150" s="1">
        <f>ABS(B150-MIN('ID-41'!B157,'ID-52'!B157,'ID-64'!B157,'ID-74'!B157,'ID-77'!B157))</f>
        <v>1.5794199853857616</v>
      </c>
      <c r="O150" s="1">
        <f t="shared" si="16"/>
        <v>2.6313136956526787E-4</v>
      </c>
      <c r="P150" s="1">
        <f>ABS(D150-MIN('ID-23'!B157,'ID-25'!B157,'ID-66'!B157))</f>
        <v>0.20684559853515072</v>
      </c>
      <c r="Q150" s="1">
        <f t="shared" si="17"/>
        <v>3.4460476715956111E-5</v>
      </c>
    </row>
    <row r="151" spans="1:17" x14ac:dyDescent="0.25">
      <c r="A151" s="1">
        <v>18.375</v>
      </c>
      <c r="B151" s="1">
        <f>AVERAGE('ID-41'!B158,'ID-52'!B158,'ID-64'!B158,'ID-74'!B158,'ID-77'!B158)</f>
        <v>4.3230647312743402</v>
      </c>
      <c r="C151" s="1">
        <f t="shared" si="12"/>
        <v>7.2022258423030516E-4</v>
      </c>
      <c r="D151" s="1">
        <f>AVERAGE('ID-23'!B158,'ID-25'!B158,'ID-66'!B158)</f>
        <v>6.4690209206063365</v>
      </c>
      <c r="E151" s="1">
        <f t="shared" si="13"/>
        <v>1.0777388853730157E-3</v>
      </c>
      <c r="G151" s="1">
        <v>18.375</v>
      </c>
      <c r="H151" s="1">
        <f>ABS(B151-MAX('ID-41'!B158,'ID-52'!B158,'ID-64'!B158,'ID-74'!B158,'ID-77'!B158))</f>
        <v>2.2291391531228202</v>
      </c>
      <c r="I151" s="1">
        <f t="shared" si="14"/>
        <v>3.7137458291026189E-4</v>
      </c>
      <c r="J151" s="1">
        <f>ABS(D151-MAX('ID-23'!B158,'ID-25'!B158,'ID-66'!B158))</f>
        <v>0.2455809773504134</v>
      </c>
      <c r="K151" s="1">
        <f t="shared" si="15"/>
        <v>4.0913790826578877E-5</v>
      </c>
      <c r="M151" s="1">
        <v>18.375</v>
      </c>
      <c r="N151" s="1">
        <f>ABS(B151-MIN('ID-41'!B158,'ID-52'!B158,'ID-64'!B158,'ID-74'!B158,'ID-77'!B158))</f>
        <v>1.5716227756336503</v>
      </c>
      <c r="O151" s="1">
        <f t="shared" si="16"/>
        <v>2.6183235442056617E-4</v>
      </c>
      <c r="P151" s="1">
        <f>ABS(D151-MIN('ID-23'!B158,'ID-25'!B158,'ID-66'!B158))</f>
        <v>0.19007210772372662</v>
      </c>
      <c r="Q151" s="1">
        <f t="shared" si="17"/>
        <v>3.166601314677286E-5</v>
      </c>
    </row>
    <row r="152" spans="1:17" x14ac:dyDescent="0.25">
      <c r="A152" s="1">
        <v>18.5</v>
      </c>
      <c r="B152" s="1">
        <f>AVERAGE('ID-41'!B159,'ID-52'!B159,'ID-64'!B159,'ID-74'!B159,'ID-77'!B159)</f>
        <v>4.2877176596122863</v>
      </c>
      <c r="C152" s="1">
        <f t="shared" si="12"/>
        <v>7.1433376209140695E-4</v>
      </c>
      <c r="D152" s="1">
        <f>AVERAGE('ID-23'!B159,'ID-25'!B159,'ID-66'!B159)</f>
        <v>6.4796570387793162</v>
      </c>
      <c r="E152" s="1">
        <f t="shared" si="13"/>
        <v>1.0795108626606342E-3</v>
      </c>
      <c r="G152" s="1">
        <v>18.5</v>
      </c>
      <c r="H152" s="1">
        <f>ABS(B152-MAX('ID-41'!B159,'ID-52'!B159,'ID-64'!B159,'ID-74'!B159,'ID-77'!B159))</f>
        <v>2.1624247747130534</v>
      </c>
      <c r="I152" s="1">
        <f t="shared" si="14"/>
        <v>3.6025996746719472E-4</v>
      </c>
      <c r="J152" s="1">
        <f>ABS(D152-MAX('ID-23'!B159,'ID-25'!B159,'ID-66'!B159))</f>
        <v>0.21774281138031348</v>
      </c>
      <c r="K152" s="1">
        <f t="shared" si="15"/>
        <v>3.6275952375960227E-5</v>
      </c>
      <c r="M152" s="1">
        <v>18.5</v>
      </c>
      <c r="N152" s="1">
        <f>ABS(B152-MIN('ID-41'!B159,'ID-52'!B159,'ID-64'!B159,'ID-74'!B159,'ID-77'!B159))</f>
        <v>1.5425847880108865</v>
      </c>
      <c r="O152" s="1">
        <f t="shared" si="16"/>
        <v>2.5699462568261371E-4</v>
      </c>
      <c r="P152" s="1">
        <f>ABS(D152-MIN('ID-23'!B159,'ID-25'!B159,'ID-66'!B159))</f>
        <v>0.23019462023604653</v>
      </c>
      <c r="Q152" s="1">
        <f t="shared" si="17"/>
        <v>3.8350423731325354E-5</v>
      </c>
    </row>
    <row r="153" spans="1:17" x14ac:dyDescent="0.25">
      <c r="A153" s="1">
        <v>18.625</v>
      </c>
      <c r="B153" s="1">
        <f>AVERAGE('ID-41'!B160,'ID-52'!B160,'ID-64'!B160,'ID-74'!B160,'ID-77'!B160)</f>
        <v>4.268110056552052</v>
      </c>
      <c r="C153" s="1">
        <f t="shared" si="12"/>
        <v>7.1106713542157187E-4</v>
      </c>
      <c r="D153" s="1">
        <f>AVERAGE('ID-23'!B160,'ID-25'!B160,'ID-66'!B160)</f>
        <v>6.4560110189066293</v>
      </c>
      <c r="E153" s="1">
        <f t="shared" si="13"/>
        <v>1.0755714357498446E-3</v>
      </c>
      <c r="G153" s="1">
        <v>18.625</v>
      </c>
      <c r="H153" s="1">
        <f>ABS(B153-MAX('ID-41'!B160,'ID-52'!B160,'ID-64'!B160,'ID-74'!B160,'ID-77'!B160))</f>
        <v>2.1643488467984984</v>
      </c>
      <c r="I153" s="1">
        <f t="shared" si="14"/>
        <v>3.6058051787662987E-4</v>
      </c>
      <c r="J153" s="1">
        <f>ABS(D153-MAX('ID-23'!B160,'ID-25'!B160,'ID-66'!B160))</f>
        <v>0.42457061562097032</v>
      </c>
      <c r="K153" s="1">
        <f t="shared" si="15"/>
        <v>7.0733464562453653E-5</v>
      </c>
      <c r="M153" s="1">
        <v>18.625</v>
      </c>
      <c r="N153" s="1">
        <f>ABS(B153-MIN('ID-41'!B160,'ID-52'!B160,'ID-64'!B160,'ID-74'!B160,'ID-77'!B160))</f>
        <v>1.6064502556875619</v>
      </c>
      <c r="O153" s="1">
        <f t="shared" si="16"/>
        <v>2.6763461259754782E-4</v>
      </c>
      <c r="P153" s="1">
        <f>ABS(D153-MIN('ID-23'!B160,'ID-25'!B160,'ID-66'!B160))</f>
        <v>0.33368348961115935</v>
      </c>
      <c r="Q153" s="1">
        <f t="shared" si="17"/>
        <v>5.5591669369219148E-5</v>
      </c>
    </row>
    <row r="154" spans="1:17" x14ac:dyDescent="0.25">
      <c r="A154" s="1">
        <v>18.75</v>
      </c>
      <c r="B154" s="1">
        <f>AVERAGE('ID-41'!B161,'ID-52'!B161,'ID-64'!B161,'ID-74'!B161,'ID-77'!B161)</f>
        <v>4.2193122929177402</v>
      </c>
      <c r="C154" s="1">
        <f t="shared" si="12"/>
        <v>7.0293742800009559E-4</v>
      </c>
      <c r="D154" s="1">
        <f>AVERAGE('ID-23'!B161,'ID-25'!B161,'ID-66'!B161)</f>
        <v>6.3653679044000233</v>
      </c>
      <c r="E154" s="1">
        <f t="shared" si="13"/>
        <v>1.0604702928730439E-3</v>
      </c>
      <c r="G154" s="1">
        <v>18.75</v>
      </c>
      <c r="H154" s="1">
        <f>ABS(B154-MAX('ID-41'!B161,'ID-52'!B161,'ID-64'!B161,'ID-74'!B161,'ID-77'!B161))</f>
        <v>2.1689289130769298</v>
      </c>
      <c r="I154" s="1">
        <f t="shared" si="14"/>
        <v>3.6134355691861656E-4</v>
      </c>
      <c r="J154" s="1">
        <f>ABS(D154-MAX('ID-23'!B161,'ID-25'!B161,'ID-66'!B161))</f>
        <v>0.4315871038481669</v>
      </c>
      <c r="K154" s="1">
        <f t="shared" si="15"/>
        <v>7.1902411501104612E-5</v>
      </c>
      <c r="M154" s="1">
        <v>18.75</v>
      </c>
      <c r="N154" s="1">
        <f>ABS(B154-MIN('ID-41'!B161,'ID-52'!B161,'ID-64'!B161,'ID-74'!B161,'ID-77'!B161))</f>
        <v>1.7504672314637104</v>
      </c>
      <c r="O154" s="1">
        <f t="shared" si="16"/>
        <v>2.9162784076185416E-4</v>
      </c>
      <c r="P154" s="1">
        <f>ABS(D154-MIN('ID-23'!B161,'ID-25'!B161,'ID-66'!B161))</f>
        <v>0.38136584730826328</v>
      </c>
      <c r="Q154" s="1">
        <f t="shared" si="17"/>
        <v>6.3535550161556673E-5</v>
      </c>
    </row>
    <row r="155" spans="1:17" x14ac:dyDescent="0.25">
      <c r="A155" s="1">
        <v>18.875</v>
      </c>
      <c r="B155" s="1">
        <f>AVERAGE('ID-41'!B162,'ID-52'!B162,'ID-64'!B162,'ID-74'!B162,'ID-77'!B162)</f>
        <v>4.1926415496835236</v>
      </c>
      <c r="C155" s="1">
        <f t="shared" si="12"/>
        <v>6.984940821772751E-4</v>
      </c>
      <c r="D155" s="1">
        <f>AVERAGE('ID-23'!B162,'ID-25'!B162,'ID-66'!B162)</f>
        <v>6.36797279718468</v>
      </c>
      <c r="E155" s="1">
        <f t="shared" si="13"/>
        <v>1.0609042680109677E-3</v>
      </c>
      <c r="G155" s="1">
        <v>18.875</v>
      </c>
      <c r="H155" s="1">
        <f>ABS(B155-MAX('ID-41'!B162,'ID-52'!B162,'ID-64'!B162,'ID-74'!B162,'ID-77'!B162))</f>
        <v>2.2056426712957764</v>
      </c>
      <c r="I155" s="1">
        <f t="shared" si="14"/>
        <v>3.6746006903787639E-4</v>
      </c>
      <c r="J155" s="1">
        <f>ABS(D155-MAX('ID-23'!B162,'ID-25'!B162,'ID-66'!B162))</f>
        <v>0.40526725848305034</v>
      </c>
      <c r="K155" s="1">
        <f t="shared" si="15"/>
        <v>6.751752526327619E-5</v>
      </c>
      <c r="M155" s="1">
        <v>18.875</v>
      </c>
      <c r="N155" s="1">
        <f>ABS(B155-MIN('ID-41'!B162,'ID-52'!B162,'ID-64'!B162,'ID-74'!B162,'ID-77'!B162))</f>
        <v>1.8442446748235035</v>
      </c>
      <c r="O155" s="1">
        <f t="shared" si="16"/>
        <v>3.072511628255957E-4</v>
      </c>
      <c r="P155" s="1">
        <f>ABS(D155-MIN('ID-23'!B162,'ID-25'!B162,'ID-66'!B162))</f>
        <v>0.48778101108300032</v>
      </c>
      <c r="Q155" s="1">
        <f t="shared" si="17"/>
        <v>8.1264316446427859E-5</v>
      </c>
    </row>
    <row r="156" spans="1:17" x14ac:dyDescent="0.25">
      <c r="A156" s="1">
        <v>19</v>
      </c>
      <c r="B156" s="1">
        <f>AVERAGE('ID-41'!B163,'ID-52'!B163,'ID-64'!B163,'ID-74'!B163,'ID-77'!B163)</f>
        <v>4.2194893989637716</v>
      </c>
      <c r="C156" s="1">
        <f t="shared" si="12"/>
        <v>7.0296693386736437E-4</v>
      </c>
      <c r="D156" s="1">
        <f>AVERAGE('ID-23'!B163,'ID-25'!B163,'ID-66'!B163)</f>
        <v>6.3779915082087264</v>
      </c>
      <c r="E156" s="1">
        <f t="shared" si="13"/>
        <v>1.062573385267574E-3</v>
      </c>
      <c r="G156" s="1">
        <v>19</v>
      </c>
      <c r="H156" s="1">
        <f>ABS(B156-MAX('ID-41'!B163,'ID-52'!B163,'ID-64'!B163,'ID-74'!B163,'ID-77'!B163))</f>
        <v>2.1665983532759787</v>
      </c>
      <c r="I156" s="1">
        <f t="shared" si="14"/>
        <v>3.609552856557781E-4</v>
      </c>
      <c r="J156" s="1">
        <f>ABS(D156-MAX('ID-23'!B163,'ID-25'!B163,'ID-66'!B163))</f>
        <v>0.44385409051048352</v>
      </c>
      <c r="K156" s="1">
        <f t="shared" si="15"/>
        <v>7.394609147904656E-5</v>
      </c>
      <c r="M156" s="1">
        <v>19</v>
      </c>
      <c r="N156" s="1">
        <f>ABS(B156-MIN('ID-41'!B163,'ID-52'!B163,'ID-64'!B163,'ID-74'!B163,'ID-77'!B163))</f>
        <v>1.7703770791502218</v>
      </c>
      <c r="O156" s="1">
        <f t="shared" si="16"/>
        <v>2.9494482138642697E-4</v>
      </c>
      <c r="P156" s="1">
        <f>ABS(D156-MIN('ID-23'!B163,'ID-25'!B163,'ID-66'!B163))</f>
        <v>0.49660384697764659</v>
      </c>
      <c r="Q156" s="1">
        <f t="shared" si="17"/>
        <v>8.2734200906475929E-5</v>
      </c>
    </row>
    <row r="157" spans="1:17" x14ac:dyDescent="0.25">
      <c r="A157" s="1">
        <v>19.125</v>
      </c>
      <c r="B157" s="1">
        <f>AVERAGE('ID-41'!B164,'ID-52'!B164,'ID-64'!B164,'ID-74'!B164,'ID-77'!B164)</f>
        <v>4.2240809361518297</v>
      </c>
      <c r="C157" s="1">
        <f t="shared" si="12"/>
        <v>7.0373188396289483E-4</v>
      </c>
      <c r="D157" s="1">
        <f>AVERAGE('ID-23'!B164,'ID-25'!B164,'ID-66'!B164)</f>
        <v>6.3070802182924561</v>
      </c>
      <c r="E157" s="1">
        <f t="shared" si="13"/>
        <v>1.0507595643675233E-3</v>
      </c>
      <c r="G157" s="1">
        <v>19.125</v>
      </c>
      <c r="H157" s="1">
        <f>ABS(B157-MAX('ID-41'!B164,'ID-52'!B164,'ID-64'!B164,'ID-74'!B164,'ID-77'!B164))</f>
        <v>2.1458756728600301</v>
      </c>
      <c r="I157" s="1">
        <f t="shared" si="14"/>
        <v>3.5750288709848104E-4</v>
      </c>
      <c r="J157" s="1">
        <f>ABS(D157-MAX('ID-23'!B164,'ID-25'!B164,'ID-66'!B164))</f>
        <v>0.36250693803987399</v>
      </c>
      <c r="K157" s="1">
        <f t="shared" si="15"/>
        <v>6.039365587744301E-5</v>
      </c>
      <c r="M157" s="1">
        <v>19.125</v>
      </c>
      <c r="N157" s="1">
        <f>ABS(B157-MIN('ID-41'!B164,'ID-52'!B164,'ID-64'!B164,'ID-74'!B164,'ID-77'!B164))</f>
        <v>1.7529686068601595</v>
      </c>
      <c r="O157" s="1">
        <f t="shared" si="16"/>
        <v>2.9204456990290258E-4</v>
      </c>
      <c r="P157" s="1">
        <f>ABS(D157-MIN('ID-23'!B164,'ID-25'!B164,'ID-66'!B164))</f>
        <v>0.39675024031303607</v>
      </c>
      <c r="Q157" s="1">
        <f t="shared" si="17"/>
        <v>6.6098590036151817E-5</v>
      </c>
    </row>
    <row r="158" spans="1:17" x14ac:dyDescent="0.25">
      <c r="A158" s="1">
        <v>19.25</v>
      </c>
      <c r="B158" s="1">
        <f>AVERAGE('ID-41'!B165,'ID-52'!B165,'ID-64'!B165,'ID-74'!B165,'ID-77'!B165)</f>
        <v>4.2279922341666776</v>
      </c>
      <c r="C158" s="1">
        <f t="shared" si="12"/>
        <v>7.0438350621216848E-4</v>
      </c>
      <c r="D158" s="1">
        <f>AVERAGE('ID-23'!B165,'ID-25'!B165,'ID-66'!B165)</f>
        <v>6.347222030879867</v>
      </c>
      <c r="E158" s="1">
        <f t="shared" si="13"/>
        <v>1.057447190344586E-3</v>
      </c>
      <c r="G158" s="1">
        <v>19.25</v>
      </c>
      <c r="H158" s="1">
        <f>ABS(B158-MAX('ID-41'!B165,'ID-52'!B165,'ID-64'!B165,'ID-74'!B165,'ID-77'!B165))</f>
        <v>2.1938346721016124</v>
      </c>
      <c r="I158" s="1">
        <f t="shared" si="14"/>
        <v>3.6549285637212868E-4</v>
      </c>
      <c r="J158" s="1">
        <f>ABS(D158-MAX('ID-23'!B165,'ID-25'!B165,'ID-66'!B165))</f>
        <v>0.37219239537650317</v>
      </c>
      <c r="K158" s="1">
        <f t="shared" si="15"/>
        <v>6.2007253069725431E-5</v>
      </c>
      <c r="M158" s="1">
        <v>19.25</v>
      </c>
      <c r="N158" s="1">
        <f>ABS(B158-MIN('ID-41'!B165,'ID-52'!B165,'ID-64'!B165,'ID-74'!B165,'ID-77'!B165))</f>
        <v>1.7540409811625675</v>
      </c>
      <c r="O158" s="1">
        <f t="shared" si="16"/>
        <v>2.9222322746168375E-4</v>
      </c>
      <c r="P158" s="1">
        <f>ABS(D158-MIN('ID-23'!B165,'ID-25'!B165,'ID-66'!B165))</f>
        <v>0.33425209640737741</v>
      </c>
      <c r="Q158" s="1">
        <f t="shared" si="17"/>
        <v>5.5686399261469083E-5</v>
      </c>
    </row>
    <row r="159" spans="1:17" x14ac:dyDescent="0.25">
      <c r="A159" s="1">
        <v>19.375</v>
      </c>
      <c r="B159" s="1">
        <f>AVERAGE('ID-41'!B166,'ID-52'!B166,'ID-64'!B166,'ID-74'!B166,'ID-77'!B166)</f>
        <v>4.2374342822645854</v>
      </c>
      <c r="C159" s="1">
        <f t="shared" si="12"/>
        <v>7.0595655142527999E-4</v>
      </c>
      <c r="D159" s="1">
        <f>AVERAGE('ID-23'!B166,'ID-25'!B166,'ID-66'!B166)</f>
        <v>6.3068696103072197</v>
      </c>
      <c r="E159" s="1">
        <f t="shared" si="13"/>
        <v>1.0507244770771829E-3</v>
      </c>
      <c r="G159" s="1">
        <v>19.375</v>
      </c>
      <c r="H159" s="1">
        <f>ABS(B159-MAX('ID-41'!B166,'ID-52'!B166,'ID-64'!B166,'ID-74'!B166,'ID-77'!B166))</f>
        <v>2.2149988601314945</v>
      </c>
      <c r="I159" s="1">
        <f t="shared" si="14"/>
        <v>3.6901881009790703E-4</v>
      </c>
      <c r="J159" s="1">
        <f>ABS(D159-MAX('ID-23'!B166,'ID-25'!B166,'ID-66'!B166))</f>
        <v>0.41618426094235073</v>
      </c>
      <c r="K159" s="1">
        <f t="shared" si="15"/>
        <v>6.9336297872995639E-5</v>
      </c>
      <c r="M159" s="1">
        <v>19.375</v>
      </c>
      <c r="N159" s="1">
        <f>ABS(B159-MIN('ID-41'!B166,'ID-52'!B166,'ID-64'!B166,'ID-74'!B166,'ID-77'!B166))</f>
        <v>1.7185930607634856</v>
      </c>
      <c r="O159" s="1">
        <f t="shared" si="16"/>
        <v>2.8631760392319673E-4</v>
      </c>
      <c r="P159" s="1">
        <f>ABS(D159-MIN('ID-23'!B166,'ID-25'!B166,'ID-66'!B166))</f>
        <v>0.39468347341350007</v>
      </c>
      <c r="Q159" s="1">
        <f t="shared" si="17"/>
        <v>6.5754266670689119E-5</v>
      </c>
    </row>
    <row r="160" spans="1:17" x14ac:dyDescent="0.25">
      <c r="A160" s="1">
        <v>19.5</v>
      </c>
      <c r="B160" s="1">
        <f>AVERAGE('ID-41'!B167,'ID-52'!B167,'ID-64'!B167,'ID-74'!B167,'ID-77'!B167)</f>
        <v>4.3084229830016536</v>
      </c>
      <c r="C160" s="1">
        <f t="shared" si="12"/>
        <v>7.1778326896807551E-4</v>
      </c>
      <c r="D160" s="1">
        <f>AVERAGE('ID-23'!B167,'ID-25'!B167,'ID-66'!B167)</f>
        <v>6.3396526132469733</v>
      </c>
      <c r="E160" s="1">
        <f t="shared" si="13"/>
        <v>1.0561861253669457E-3</v>
      </c>
      <c r="G160" s="1">
        <v>19.5</v>
      </c>
      <c r="H160" s="1">
        <f>ABS(B160-MAX('ID-41'!B167,'ID-52'!B167,'ID-64'!B167,'ID-74'!B167,'ID-77'!B167))</f>
        <v>2.2286656558139768</v>
      </c>
      <c r="I160" s="1">
        <f t="shared" si="14"/>
        <v>3.7129569825860854E-4</v>
      </c>
      <c r="J160" s="1">
        <f>ABS(D160-MAX('ID-23'!B167,'ID-25'!B167,'ID-66'!B167))</f>
        <v>0.39913266257301672</v>
      </c>
      <c r="K160" s="1">
        <f t="shared" si="15"/>
        <v>6.6495501584664583E-5</v>
      </c>
      <c r="M160" s="1">
        <v>19.5</v>
      </c>
      <c r="N160" s="1">
        <f>ABS(B160-MIN('ID-41'!B167,'ID-52'!B167,'ID-64'!B167,'ID-74'!B167,'ID-77'!B167))</f>
        <v>1.5000345552587837</v>
      </c>
      <c r="O160" s="1">
        <f t="shared" si="16"/>
        <v>2.4990575690611339E-4</v>
      </c>
      <c r="P160" s="1">
        <f>ABS(D160-MIN('ID-23'!B167,'ID-25'!B167,'ID-66'!B167))</f>
        <v>0.39382896336957351</v>
      </c>
      <c r="Q160" s="1">
        <f t="shared" si="17"/>
        <v>6.5611905297370955E-5</v>
      </c>
    </row>
    <row r="161" spans="1:17" x14ac:dyDescent="0.25">
      <c r="A161" s="1">
        <v>19.625</v>
      </c>
      <c r="B161" s="1">
        <f>AVERAGE('ID-41'!B168,'ID-52'!B168,'ID-64'!B168,'ID-74'!B168,'ID-77'!B168)</f>
        <v>4.3236924938683661</v>
      </c>
      <c r="C161" s="1">
        <f t="shared" si="12"/>
        <v>7.2032716947846988E-4</v>
      </c>
      <c r="D161" s="1">
        <f>AVERAGE('ID-23'!B168,'ID-25'!B168,'ID-66'!B168)</f>
        <v>6.3786331059129227</v>
      </c>
      <c r="E161" s="1">
        <f t="shared" si="13"/>
        <v>1.062680275445093E-3</v>
      </c>
      <c r="G161" s="1">
        <v>19.625</v>
      </c>
      <c r="H161" s="1">
        <f>ABS(B161-MAX('ID-41'!B168,'ID-52'!B168,'ID-64'!B168,'ID-74'!B168,'ID-77'!B168))</f>
        <v>2.1991389258299039</v>
      </c>
      <c r="I161" s="1">
        <f t="shared" si="14"/>
        <v>3.6637654504326201E-4</v>
      </c>
      <c r="J161" s="1">
        <f>ABS(D161-MAX('ID-23'!B168,'ID-25'!B168,'ID-66'!B168))</f>
        <v>0.33886649547040726</v>
      </c>
      <c r="K161" s="1">
        <f t="shared" si="15"/>
        <v>5.6455158145369854E-5</v>
      </c>
      <c r="M161" s="1">
        <v>19.625</v>
      </c>
      <c r="N161" s="1">
        <f>ABS(B161-MIN('ID-41'!B168,'ID-52'!B168,'ID-64'!B168,'ID-74'!B168,'ID-77'!B168))</f>
        <v>1.501100938671406</v>
      </c>
      <c r="O161" s="1">
        <f t="shared" si="16"/>
        <v>2.5008341638265628E-4</v>
      </c>
      <c r="P161" s="1">
        <f>ABS(D161-MIN('ID-23'!B168,'ID-25'!B168,'ID-66'!B168))</f>
        <v>0.48570303912831303</v>
      </c>
      <c r="Q161" s="1">
        <f t="shared" si="17"/>
        <v>8.0918126318776958E-5</v>
      </c>
    </row>
    <row r="162" spans="1:17" x14ac:dyDescent="0.25">
      <c r="A162" s="1">
        <v>19.75</v>
      </c>
      <c r="B162" s="1">
        <f>AVERAGE('ID-41'!B169,'ID-52'!B169,'ID-64'!B169,'ID-74'!B169,'ID-77'!B169)</f>
        <v>4.342248511294736</v>
      </c>
      <c r="C162" s="1">
        <f t="shared" si="12"/>
        <v>7.2341860198170307E-4</v>
      </c>
      <c r="D162" s="1">
        <f>AVERAGE('ID-23'!B169,'ID-25'!B169,'ID-66'!B169)</f>
        <v>6.4556691625390101</v>
      </c>
      <c r="E162" s="1">
        <f t="shared" si="13"/>
        <v>1.0755144824789991E-3</v>
      </c>
      <c r="G162" s="1">
        <v>19.75</v>
      </c>
      <c r="H162" s="1">
        <f>ABS(B162-MAX('ID-41'!B169,'ID-52'!B169,'ID-64'!B169,'ID-74'!B169,'ID-77'!B169))</f>
        <v>2.2283906649245342</v>
      </c>
      <c r="I162" s="1">
        <f t="shared" si="14"/>
        <v>3.712498847764274E-4</v>
      </c>
      <c r="J162" s="1">
        <f>ABS(D162-MAX('ID-23'!B169,'ID-25'!B169,'ID-66'!B169))</f>
        <v>0.19936069028315995</v>
      </c>
      <c r="K162" s="1">
        <f t="shared" si="15"/>
        <v>3.3213491001174447E-5</v>
      </c>
      <c r="M162" s="1">
        <v>19.75</v>
      </c>
      <c r="N162" s="1">
        <f>ABS(B162-MIN('ID-41'!B169,'ID-52'!B169,'ID-64'!B169,'ID-74'!B169,'ID-77'!B169))</f>
        <v>1.519960753186846</v>
      </c>
      <c r="O162" s="1">
        <f t="shared" si="16"/>
        <v>2.5322546148092855E-4</v>
      </c>
      <c r="P162" s="1">
        <f>ABS(D162-MIN('ID-23'!B169,'ID-25'!B169,'ID-66'!B169))</f>
        <v>0.39835787926832023</v>
      </c>
      <c r="Q162" s="1">
        <f t="shared" si="17"/>
        <v>6.6366422686102151E-5</v>
      </c>
    </row>
    <row r="163" spans="1:17" x14ac:dyDescent="0.25">
      <c r="A163" s="1">
        <v>19.875</v>
      </c>
      <c r="B163" s="1">
        <f>AVERAGE('ID-41'!B170,'ID-52'!B170,'ID-64'!B170,'ID-74'!B170,'ID-77'!B170)</f>
        <v>4.392567665264286</v>
      </c>
      <c r="C163" s="1">
        <f t="shared" si="12"/>
        <v>7.3180177303303008E-4</v>
      </c>
      <c r="D163" s="1">
        <f>AVERAGE('ID-23'!B170,'ID-25'!B170,'ID-66'!B170)</f>
        <v>6.5091693728783762</v>
      </c>
      <c r="E163" s="1">
        <f t="shared" si="13"/>
        <v>1.0844276175215376E-3</v>
      </c>
      <c r="G163" s="1">
        <v>19.875</v>
      </c>
      <c r="H163" s="1">
        <f>ABS(B163-MAX('ID-41'!B170,'ID-52'!B170,'ID-64'!B170,'ID-74'!B170,'ID-77'!B170))</f>
        <v>2.2916298502922743</v>
      </c>
      <c r="I163" s="1">
        <f t="shared" si="14"/>
        <v>3.8178553305869293E-4</v>
      </c>
      <c r="J163" s="1">
        <f>ABS(D163-MAX('ID-23'!B170,'ID-25'!B170,'ID-66'!B170))</f>
        <v>0.17259811923773416</v>
      </c>
      <c r="K163" s="1">
        <f t="shared" si="15"/>
        <v>2.8754846665006513E-5</v>
      </c>
      <c r="M163" s="1">
        <v>19.875</v>
      </c>
      <c r="N163" s="1">
        <f>ABS(B163-MIN('ID-41'!B170,'ID-52'!B170,'ID-64'!B170,'ID-74'!B170,'ID-77'!B170))</f>
        <v>1.5193424290528958</v>
      </c>
      <c r="O163" s="1">
        <f t="shared" si="16"/>
        <v>2.5312244868021244E-4</v>
      </c>
      <c r="P163" s="1">
        <f>ABS(D163-MIN('ID-23'!B170,'ID-25'!B170,'ID-66'!B170))</f>
        <v>0.31221025492474652</v>
      </c>
      <c r="Q163" s="1">
        <f t="shared" si="17"/>
        <v>5.2014228470462771E-5</v>
      </c>
    </row>
    <row r="164" spans="1:17" x14ac:dyDescent="0.25">
      <c r="A164" s="1">
        <v>20</v>
      </c>
      <c r="B164" s="1">
        <f>AVERAGE('ID-41'!B171,'ID-52'!B171,'ID-64'!B171,'ID-74'!B171,'ID-77'!B171)</f>
        <v>4.4125207333523333</v>
      </c>
      <c r="C164" s="1">
        <f t="shared" si="12"/>
        <v>7.3512595417649877E-4</v>
      </c>
      <c r="D164" s="1">
        <f>AVERAGE('ID-23'!B171,'ID-25'!B171,'ID-66'!B171)</f>
        <v>6.5082045143143867</v>
      </c>
      <c r="E164" s="1">
        <f t="shared" si="13"/>
        <v>1.084266872084777E-3</v>
      </c>
      <c r="G164" s="1">
        <v>20</v>
      </c>
      <c r="H164" s="1">
        <f>ABS(B164-MAX('ID-41'!B171,'ID-52'!B171,'ID-64'!B171,'ID-74'!B171,'ID-77'!B171))</f>
        <v>2.3179857235840267</v>
      </c>
      <c r="I164" s="1">
        <f t="shared" si="14"/>
        <v>3.8617642154909886E-4</v>
      </c>
      <c r="J164" s="1">
        <f>ABS(D164-MAX('ID-23'!B171,'ID-25'!B171,'ID-66'!B171))</f>
        <v>0.17302769241228333</v>
      </c>
      <c r="K164" s="1">
        <f t="shared" si="15"/>
        <v>2.8826413555886403E-5</v>
      </c>
      <c r="M164" s="1">
        <v>20</v>
      </c>
      <c r="N164" s="1">
        <f>ABS(B164-MIN('ID-41'!B171,'ID-52'!B171,'ID-64'!B171,'ID-74'!B171,'ID-77'!B171))</f>
        <v>1.5459402657650534</v>
      </c>
      <c r="O164" s="1">
        <f t="shared" si="16"/>
        <v>2.575536482764579E-4</v>
      </c>
      <c r="P164" s="1">
        <f>ABS(D164-MIN('ID-23'!B171,'ID-25'!B171,'ID-66'!B171))</f>
        <v>0.3283598397359464</v>
      </c>
      <c r="Q164" s="1">
        <f t="shared" si="17"/>
        <v>5.4704749300008674E-5</v>
      </c>
    </row>
    <row r="165" spans="1:17" x14ac:dyDescent="0.25">
      <c r="A165" s="1">
        <v>20.125</v>
      </c>
      <c r="B165" s="1">
        <f>AVERAGE('ID-41'!B172,'ID-52'!B172,'ID-64'!B172,'ID-74'!B172,'ID-77'!B172)</f>
        <v>4.441692210577342</v>
      </c>
      <c r="C165" s="1">
        <f t="shared" si="12"/>
        <v>7.3998592228218527E-4</v>
      </c>
      <c r="D165" s="1">
        <f>AVERAGE('ID-23'!B172,'ID-25'!B172,'ID-66'!B172)</f>
        <v>6.5343362035462897</v>
      </c>
      <c r="E165" s="1">
        <f t="shared" si="13"/>
        <v>1.088620411510812E-3</v>
      </c>
      <c r="G165" s="1">
        <v>20.125</v>
      </c>
      <c r="H165" s="1">
        <f>ABS(B165-MAX('ID-41'!B172,'ID-52'!B172,'ID-64'!B172,'ID-74'!B172,'ID-77'!B172))</f>
        <v>2.3111977313732881</v>
      </c>
      <c r="I165" s="1">
        <f t="shared" si="14"/>
        <v>3.8504554204678982E-4</v>
      </c>
      <c r="J165" s="1">
        <f>ABS(D165-MAX('ID-23'!B172,'ID-25'!B172,'ID-66'!B172))</f>
        <v>0.1923432186777605</v>
      </c>
      <c r="K165" s="1">
        <f t="shared" si="15"/>
        <v>3.2044380231714902E-5</v>
      </c>
      <c r="M165" s="1">
        <v>20.125</v>
      </c>
      <c r="N165" s="1">
        <f>ABS(B165-MIN('ID-41'!B172,'ID-52'!B172,'ID-64'!B172,'ID-74'!B172,'ID-77'!B172))</f>
        <v>1.4592254297339822</v>
      </c>
      <c r="O165" s="1">
        <f t="shared" si="16"/>
        <v>2.4310695659368145E-4</v>
      </c>
      <c r="P165" s="1">
        <f>ABS(D165-MIN('ID-23'!B172,'ID-25'!B172,'ID-66'!B172))</f>
        <v>0.35280089098078982</v>
      </c>
      <c r="Q165" s="1">
        <f t="shared" si="17"/>
        <v>5.8776628437399586E-5</v>
      </c>
    </row>
    <row r="166" spans="1:17" x14ac:dyDescent="0.25">
      <c r="A166" s="1">
        <v>20.25</v>
      </c>
      <c r="B166" s="1">
        <f>AVERAGE('ID-41'!B173,'ID-52'!B173,'ID-64'!B173,'ID-74'!B173,'ID-77'!B173)</f>
        <v>4.4573438824532428</v>
      </c>
      <c r="C166" s="1">
        <f t="shared" si="12"/>
        <v>7.4259349081671024E-4</v>
      </c>
      <c r="D166" s="1">
        <f>AVERAGE('ID-23'!B173,'ID-25'!B173,'ID-66'!B173)</f>
        <v>6.5409119533592337</v>
      </c>
      <c r="E166" s="1">
        <f t="shared" si="13"/>
        <v>1.0897159314296485E-3</v>
      </c>
      <c r="G166" s="1">
        <v>20.25</v>
      </c>
      <c r="H166" s="1">
        <f>ABS(B166-MAX('ID-41'!B173,'ID-52'!B173,'ID-64'!B173,'ID-74'!B173,'ID-77'!B173))</f>
        <v>2.3737575789792373</v>
      </c>
      <c r="I166" s="1">
        <f t="shared" si="14"/>
        <v>3.9546801265794094E-4</v>
      </c>
      <c r="J166" s="1">
        <f>ABS(D166-MAX('ID-23'!B173,'ID-25'!B173,'ID-66'!B173))</f>
        <v>0.16858582956474599</v>
      </c>
      <c r="K166" s="1">
        <f t="shared" si="15"/>
        <v>2.8086399205486683E-5</v>
      </c>
      <c r="M166" s="1">
        <v>20.25</v>
      </c>
      <c r="N166" s="1">
        <f>ABS(B166-MIN('ID-41'!B173,'ID-52'!B173,'ID-64'!B173,'ID-74'!B173,'ID-77'!B173))</f>
        <v>1.4697135683783129</v>
      </c>
      <c r="O166" s="1">
        <f t="shared" si="16"/>
        <v>2.4485428049182695E-4</v>
      </c>
      <c r="P166" s="1">
        <f>ABS(D166-MIN('ID-23'!B173,'ID-25'!B173,'ID-66'!B173))</f>
        <v>0.32917835998278377</v>
      </c>
      <c r="Q166" s="1">
        <f t="shared" si="17"/>
        <v>5.484111477313178E-5</v>
      </c>
    </row>
    <row r="167" spans="1:17" x14ac:dyDescent="0.25">
      <c r="A167" s="1">
        <v>20.375</v>
      </c>
      <c r="B167" s="1">
        <f>AVERAGE('ID-41'!B174,'ID-52'!B174,'ID-64'!B174,'ID-74'!B174,'ID-77'!B174)</f>
        <v>4.4781707567146167</v>
      </c>
      <c r="C167" s="1">
        <f t="shared" si="12"/>
        <v>7.4606324806865518E-4</v>
      </c>
      <c r="D167" s="1">
        <f>AVERAGE('ID-23'!B174,'ID-25'!B174,'ID-66'!B174)</f>
        <v>6.6047976506232642</v>
      </c>
      <c r="E167" s="1">
        <f t="shared" si="13"/>
        <v>1.1003592885938359E-3</v>
      </c>
      <c r="G167" s="1">
        <v>20.375</v>
      </c>
      <c r="H167" s="1">
        <f>ABS(B167-MAX('ID-41'!B174,'ID-52'!B174,'ID-64'!B174,'ID-74'!B174,'ID-77'!B174))</f>
        <v>2.4514623146073831</v>
      </c>
      <c r="I167" s="1">
        <f t="shared" si="14"/>
        <v>4.0841362161359002E-4</v>
      </c>
      <c r="J167" s="1">
        <f>ABS(D167-MAX('ID-23'!B174,'ID-25'!B174,'ID-66'!B174))</f>
        <v>0.20508570849892571</v>
      </c>
      <c r="K167" s="1">
        <f t="shared" si="15"/>
        <v>3.4167279035921024E-5</v>
      </c>
      <c r="M167" s="1">
        <v>20.375</v>
      </c>
      <c r="N167" s="1">
        <f>ABS(B167-MIN('ID-41'!B174,'ID-52'!B174,'ID-64'!B174,'ID-74'!B174,'ID-77'!B174))</f>
        <v>1.4710072836559367</v>
      </c>
      <c r="O167" s="1">
        <f t="shared" si="16"/>
        <v>2.4506981345707909E-4</v>
      </c>
      <c r="P167" s="1">
        <f>ABS(D167-MIN('ID-23'!B174,'ID-25'!B174,'ID-66'!B174))</f>
        <v>0.27403007805714452</v>
      </c>
      <c r="Q167" s="1">
        <f t="shared" si="17"/>
        <v>4.5653411004320277E-5</v>
      </c>
    </row>
    <row r="168" spans="1:17" x14ac:dyDescent="0.25">
      <c r="A168" s="1">
        <v>20.5</v>
      </c>
      <c r="B168" s="1">
        <f>AVERAGE('ID-41'!B175,'ID-52'!B175,'ID-64'!B175,'ID-74'!B175,'ID-77'!B175)</f>
        <v>4.4925232770729782</v>
      </c>
      <c r="C168" s="1">
        <f t="shared" si="12"/>
        <v>7.4845437796035817E-4</v>
      </c>
      <c r="D168" s="1">
        <f>AVERAGE('ID-23'!B175,'ID-25'!B175,'ID-66'!B175)</f>
        <v>6.5586514907801599</v>
      </c>
      <c r="E168" s="1">
        <f t="shared" si="13"/>
        <v>1.0926713383639748E-3</v>
      </c>
      <c r="G168" s="1">
        <v>20.5</v>
      </c>
      <c r="H168" s="1">
        <f>ABS(B168-MAX('ID-41'!B175,'ID-52'!B175,'ID-64'!B175,'ID-74'!B175,'ID-77'!B175))</f>
        <v>2.5009291696800622</v>
      </c>
      <c r="I168" s="1">
        <f t="shared" si="14"/>
        <v>4.1665479966869836E-4</v>
      </c>
      <c r="J168" s="1">
        <f>ABS(D168-MAX('ID-23'!B175,'ID-25'!B175,'ID-66'!B175))</f>
        <v>0.15036643520878989</v>
      </c>
      <c r="K168" s="1">
        <f t="shared" si="15"/>
        <v>2.5051048105784399E-5</v>
      </c>
      <c r="M168" s="1">
        <v>20.5</v>
      </c>
      <c r="N168" s="1">
        <f>ABS(B168-MIN('ID-41'!B175,'ID-52'!B175,'ID-64'!B175,'ID-74'!B175,'ID-77'!B175))</f>
        <v>1.4854372665295683</v>
      </c>
      <c r="O168" s="1">
        <f t="shared" si="16"/>
        <v>2.4747384860382611E-4</v>
      </c>
      <c r="P168" s="1">
        <f>ABS(D168-MIN('ID-23'!B175,'ID-25'!B175,'ID-66'!B175))</f>
        <v>0.23607923851921964</v>
      </c>
      <c r="Q168" s="1">
        <f t="shared" si="17"/>
        <v>3.9330801137301997E-5</v>
      </c>
    </row>
    <row r="169" spans="1:17" x14ac:dyDescent="0.25">
      <c r="A169" s="1">
        <v>20.625</v>
      </c>
      <c r="B169" s="1">
        <f>AVERAGE('ID-41'!B176,'ID-52'!B176,'ID-64'!B176,'ID-74'!B176,'ID-77'!B176)</f>
        <v>4.494954464781344</v>
      </c>
      <c r="C169" s="1">
        <f t="shared" si="12"/>
        <v>7.4885941383257199E-4</v>
      </c>
      <c r="D169" s="1">
        <f>AVERAGE('ID-23'!B176,'ID-25'!B176,'ID-66'!B176)</f>
        <v>6.618402795251991</v>
      </c>
      <c r="E169" s="1">
        <f t="shared" si="13"/>
        <v>1.1026259056889818E-3</v>
      </c>
      <c r="G169" s="1">
        <v>20.625</v>
      </c>
      <c r="H169" s="1">
        <f>ABS(B169-MAX('ID-41'!B176,'ID-52'!B176,'ID-64'!B176,'ID-74'!B176,'ID-77'!B176))</f>
        <v>2.5549136288537557</v>
      </c>
      <c r="I169" s="1">
        <f t="shared" si="14"/>
        <v>4.2564861056703572E-4</v>
      </c>
      <c r="J169" s="1">
        <f>ABS(D169-MAX('ID-23'!B176,'ID-25'!B176,'ID-66'!B176))</f>
        <v>0.26467830435724871</v>
      </c>
      <c r="K169" s="1">
        <f t="shared" si="15"/>
        <v>4.409540550591764E-5</v>
      </c>
      <c r="M169" s="1">
        <v>20.625</v>
      </c>
      <c r="N169" s="1">
        <f>ABS(B169-MIN('ID-41'!B176,'ID-52'!B176,'ID-64'!B176,'ID-74'!B176,'ID-77'!B176))</f>
        <v>1.500215534254584</v>
      </c>
      <c r="O169" s="1">
        <f t="shared" si="16"/>
        <v>2.4993590800681368E-4</v>
      </c>
      <c r="P169" s="1">
        <f>ABS(D169-MIN('ID-23'!B176,'ID-25'!B176,'ID-66'!B176))</f>
        <v>0.32247404613194064</v>
      </c>
      <c r="Q169" s="1">
        <f t="shared" si="17"/>
        <v>5.3724176085581313E-5</v>
      </c>
    </row>
    <row r="170" spans="1:17" x14ac:dyDescent="0.25">
      <c r="A170" s="1">
        <v>20.75</v>
      </c>
      <c r="B170" s="1">
        <f>AVERAGE('ID-41'!B177,'ID-52'!B177,'ID-64'!B177,'ID-74'!B177,'ID-77'!B177)</f>
        <v>4.4662631055393378</v>
      </c>
      <c r="C170" s="1">
        <f t="shared" si="12"/>
        <v>7.4407943338285372E-4</v>
      </c>
      <c r="D170" s="1">
        <f>AVERAGE('ID-23'!B177,'ID-25'!B177,'ID-66'!B177)</f>
        <v>6.5525675689971834</v>
      </c>
      <c r="E170" s="1">
        <f t="shared" si="13"/>
        <v>1.0916577569949309E-3</v>
      </c>
      <c r="G170" s="1">
        <v>20.75</v>
      </c>
      <c r="H170" s="1">
        <f>ABS(B170-MAX('ID-41'!B177,'ID-52'!B177,'ID-64'!B177,'ID-74'!B177,'ID-77'!B177))</f>
        <v>2.5781377354646819</v>
      </c>
      <c r="I170" s="1">
        <f t="shared" si="14"/>
        <v>4.2951774672841605E-4</v>
      </c>
      <c r="J170" s="1">
        <f>ABS(D170-MAX('ID-23'!B177,'ID-25'!B177,'ID-66'!B177))</f>
        <v>0.29851550375815616</v>
      </c>
      <c r="K170" s="1">
        <f t="shared" si="15"/>
        <v>4.9732682926108823E-5</v>
      </c>
      <c r="M170" s="1">
        <v>20.75</v>
      </c>
      <c r="N170" s="1">
        <f>ABS(B170-MIN('ID-41'!B177,'ID-52'!B177,'ID-64'!B177,'ID-74'!B177,'ID-77'!B177))</f>
        <v>1.4753213125062778</v>
      </c>
      <c r="O170" s="1">
        <f t="shared" si="16"/>
        <v>2.4578853066354591E-4</v>
      </c>
      <c r="P170" s="1">
        <f>ABS(D170-MIN('ID-23'!B177,'ID-25'!B177,'ID-66'!B177))</f>
        <v>0.19477617896681299</v>
      </c>
      <c r="Q170" s="1">
        <f t="shared" si="17"/>
        <v>3.2449711415871045E-5</v>
      </c>
    </row>
    <row r="171" spans="1:17" x14ac:dyDescent="0.25">
      <c r="A171" s="1">
        <v>20.875</v>
      </c>
      <c r="B171" s="1">
        <f>AVERAGE('ID-41'!B178,'ID-52'!B178,'ID-64'!B178,'ID-74'!B178,'ID-77'!B178)</f>
        <v>4.4493101194750064</v>
      </c>
      <c r="C171" s="1">
        <f t="shared" si="12"/>
        <v>7.4125506590453608E-4</v>
      </c>
      <c r="D171" s="1">
        <f>AVERAGE('ID-23'!B178,'ID-25'!B178,'ID-66'!B178)</f>
        <v>6.5400716189028962</v>
      </c>
      <c r="E171" s="1">
        <f t="shared" si="13"/>
        <v>1.0895759317092225E-3</v>
      </c>
      <c r="G171" s="1">
        <v>20.875</v>
      </c>
      <c r="H171" s="1">
        <f>ABS(B171-MAX('ID-41'!B178,'ID-52'!B178,'ID-64'!B178,'ID-74'!B178,'ID-77'!B178))</f>
        <v>2.5859402264430837</v>
      </c>
      <c r="I171" s="1">
        <f t="shared" si="14"/>
        <v>4.3081764172541776E-4</v>
      </c>
      <c r="J171" s="1">
        <f>ABS(D171-MAX('ID-23'!B178,'ID-25'!B178,'ID-66'!B178))</f>
        <v>0.28892383303961378</v>
      </c>
      <c r="K171" s="1">
        <f t="shared" si="15"/>
        <v>4.8134710584399661E-5</v>
      </c>
      <c r="M171" s="1">
        <v>20.875</v>
      </c>
      <c r="N171" s="1">
        <f>ABS(B171-MIN('ID-41'!B178,'ID-52'!B178,'ID-64'!B178,'ID-74'!B178,'ID-77'!B178))</f>
        <v>1.4588613891241162</v>
      </c>
      <c r="O171" s="1">
        <f t="shared" si="16"/>
        <v>2.4304630742807778E-4</v>
      </c>
      <c r="P171" s="1">
        <f>ABS(D171-MIN('ID-23'!B178,'ID-25'!B178,'ID-66'!B178))</f>
        <v>0.18886923990319637</v>
      </c>
      <c r="Q171" s="1">
        <f t="shared" si="17"/>
        <v>3.1465615367872515E-5</v>
      </c>
    </row>
    <row r="172" spans="1:17" x14ac:dyDescent="0.25">
      <c r="A172" s="1">
        <v>21</v>
      </c>
      <c r="B172" s="1">
        <f>AVERAGE('ID-41'!B179,'ID-52'!B179,'ID-64'!B179,'ID-74'!B179,'ID-77'!B179)</f>
        <v>4.4175195219877565</v>
      </c>
      <c r="C172" s="1">
        <f t="shared" si="12"/>
        <v>7.3595875236316026E-4</v>
      </c>
      <c r="D172" s="1">
        <f>AVERAGE('ID-23'!B179,'ID-25'!B179,'ID-66'!B179)</f>
        <v>6.560132577165402</v>
      </c>
      <c r="E172" s="1">
        <f t="shared" si="13"/>
        <v>1.0929180873557561E-3</v>
      </c>
      <c r="G172" s="1">
        <v>21</v>
      </c>
      <c r="H172" s="1">
        <f>ABS(B172-MAX('ID-41'!B179,'ID-52'!B179,'ID-64'!B179,'ID-74'!B179,'ID-77'!B179))</f>
        <v>2.5751712648645038</v>
      </c>
      <c r="I172" s="1">
        <f t="shared" si="14"/>
        <v>4.2902353272642634E-4</v>
      </c>
      <c r="J172" s="1">
        <f>ABS(D172-MAX('ID-23'!B179,'ID-25'!B179,'ID-66'!B179))</f>
        <v>0.33618026359121789</v>
      </c>
      <c r="K172" s="1">
        <f t="shared" si="15"/>
        <v>5.6007631914296905E-5</v>
      </c>
      <c r="M172" s="1">
        <v>21</v>
      </c>
      <c r="N172" s="1">
        <f>ABS(B172-MIN('ID-41'!B179,'ID-52'!B179,'ID-64'!B179,'ID-74'!B179,'ID-77'!B179))</f>
        <v>1.4947844926893867</v>
      </c>
      <c r="O172" s="1">
        <f t="shared" si="16"/>
        <v>2.4903109648205182E-4</v>
      </c>
      <c r="P172" s="1">
        <f>ABS(D172-MIN('ID-23'!B179,'ID-25'!B179,'ID-66'!B179))</f>
        <v>0.22492577515872192</v>
      </c>
      <c r="Q172" s="1">
        <f t="shared" si="17"/>
        <v>3.7472634141443075E-5</v>
      </c>
    </row>
    <row r="173" spans="1:17" x14ac:dyDescent="0.25">
      <c r="A173" s="1">
        <v>21.125</v>
      </c>
      <c r="B173" s="1">
        <f>AVERAGE('ID-41'!B180,'ID-52'!B180,'ID-64'!B180,'ID-74'!B180,'ID-77'!B180)</f>
        <v>4.4052260095165954</v>
      </c>
      <c r="C173" s="1">
        <f t="shared" si="12"/>
        <v>7.3391065318546486E-4</v>
      </c>
      <c r="D173" s="1">
        <f>AVERAGE('ID-23'!B180,'ID-25'!B180,'ID-66'!B180)</f>
        <v>6.5922395791502524</v>
      </c>
      <c r="E173" s="1">
        <f t="shared" si="13"/>
        <v>1.0982671138864322E-3</v>
      </c>
      <c r="G173" s="1">
        <v>21.125</v>
      </c>
      <c r="H173" s="1">
        <f>ABS(B173-MAX('ID-41'!B180,'ID-52'!B180,'ID-64'!B180,'ID-74'!B180,'ID-77'!B180))</f>
        <v>2.5656675420655848</v>
      </c>
      <c r="I173" s="1">
        <f t="shared" si="14"/>
        <v>4.2744021250812645E-4</v>
      </c>
      <c r="J173" s="1">
        <f>ABS(D173-MAX('ID-23'!B180,'ID-25'!B180,'ID-66'!B180))</f>
        <v>0.41352554606145731</v>
      </c>
      <c r="K173" s="1">
        <f t="shared" si="15"/>
        <v>6.8893355973838791E-5</v>
      </c>
      <c r="M173" s="1">
        <v>21.125</v>
      </c>
      <c r="N173" s="1">
        <f>ABS(B173-MIN('ID-41'!B180,'ID-52'!B180,'ID-64'!B180,'ID-74'!B180,'ID-77'!B180))</f>
        <v>1.5292727478038555</v>
      </c>
      <c r="O173" s="1">
        <f t="shared" si="16"/>
        <v>2.5477683978412236E-4</v>
      </c>
      <c r="P173" s="1">
        <f>ABS(D173-MIN('ID-23'!B180,'ID-25'!B180,'ID-66'!B180))</f>
        <v>0.27188564686368277</v>
      </c>
      <c r="Q173" s="1">
        <f t="shared" si="17"/>
        <v>4.5296148767489553E-5</v>
      </c>
    </row>
    <row r="174" spans="1:17" x14ac:dyDescent="0.25">
      <c r="A174" s="1">
        <v>21.25</v>
      </c>
      <c r="B174" s="1">
        <f>AVERAGE('ID-41'!B181,'ID-52'!B181,'ID-64'!B181,'ID-74'!B181,'ID-77'!B181)</f>
        <v>4.38984051183653</v>
      </c>
      <c r="C174" s="1">
        <f t="shared" si="12"/>
        <v>7.3134742927196599E-4</v>
      </c>
      <c r="D174" s="1">
        <f>AVERAGE('ID-23'!B181,'ID-25'!B181,'ID-66'!B181)</f>
        <v>6.5564146995558064</v>
      </c>
      <c r="E174" s="1">
        <f t="shared" si="13"/>
        <v>1.0922986889459975E-3</v>
      </c>
      <c r="G174" s="1">
        <v>21.25</v>
      </c>
      <c r="H174" s="1">
        <f>ABS(B174-MAX('ID-41'!B181,'ID-52'!B181,'ID-64'!B181,'ID-74'!B181,'ID-77'!B181))</f>
        <v>2.5671965676597397</v>
      </c>
      <c r="I174" s="1">
        <f t="shared" si="14"/>
        <v>4.2769494817211266E-4</v>
      </c>
      <c r="J174" s="1">
        <f>ABS(D174-MAX('ID-23'!B181,'ID-25'!B181,'ID-66'!B181))</f>
        <v>0.38237999620988372</v>
      </c>
      <c r="K174" s="1">
        <f t="shared" si="15"/>
        <v>6.3704507368566633E-5</v>
      </c>
      <c r="M174" s="1">
        <v>21.25</v>
      </c>
      <c r="N174" s="1">
        <f>ABS(B174-MIN('ID-41'!B181,'ID-52'!B181,'ID-64'!B181,'ID-74'!B181,'ID-77'!B181))</f>
        <v>1.5677023698744001</v>
      </c>
      <c r="O174" s="1">
        <f t="shared" si="16"/>
        <v>2.611792148210751E-4</v>
      </c>
      <c r="P174" s="1">
        <f>ABS(D174-MIN('ID-23'!B181,'ID-25'!B181,'ID-66'!B181))</f>
        <v>0.3142351727841266</v>
      </c>
      <c r="Q174" s="1">
        <f t="shared" si="17"/>
        <v>5.2351579785835492E-5</v>
      </c>
    </row>
    <row r="175" spans="1:17" x14ac:dyDescent="0.25">
      <c r="A175" s="1">
        <v>21.375</v>
      </c>
      <c r="B175" s="1">
        <f>AVERAGE('ID-41'!B182,'ID-52'!B182,'ID-64'!B182,'ID-74'!B182,'ID-77'!B182)</f>
        <v>4.369079819458956</v>
      </c>
      <c r="C175" s="1">
        <f t="shared" si="12"/>
        <v>7.2788869792186212E-4</v>
      </c>
      <c r="D175" s="1">
        <f>AVERAGE('ID-23'!B182,'ID-25'!B182,'ID-66'!B182)</f>
        <v>6.5569523625695796</v>
      </c>
      <c r="E175" s="1">
        <f t="shared" si="13"/>
        <v>1.092388263604092E-3</v>
      </c>
      <c r="G175" s="1">
        <v>21.375</v>
      </c>
      <c r="H175" s="1">
        <f>ABS(B175-MAX('ID-41'!B182,'ID-52'!B182,'ID-64'!B182,'ID-74'!B182,'ID-77'!B182))</f>
        <v>2.5498049913801344</v>
      </c>
      <c r="I175" s="1">
        <f t="shared" si="14"/>
        <v>4.2479751156393041E-4</v>
      </c>
      <c r="J175" s="1">
        <f>ABS(D175-MAX('ID-23'!B182,'ID-25'!B182,'ID-66'!B182))</f>
        <v>0.44557152158960012</v>
      </c>
      <c r="K175" s="1">
        <f t="shared" si="15"/>
        <v>7.423221549682739E-5</v>
      </c>
      <c r="M175" s="1">
        <v>21.375</v>
      </c>
      <c r="N175" s="1">
        <f>ABS(B175-MIN('ID-41'!B182,'ID-52'!B182,'ID-64'!B182,'ID-74'!B182,'ID-77'!B182))</f>
        <v>1.5982457502608658</v>
      </c>
      <c r="O175" s="1">
        <f t="shared" si="16"/>
        <v>2.6626774199346026E-4</v>
      </c>
      <c r="P175" s="1">
        <f>ABS(D175-MIN('ID-23'!B182,'ID-25'!B182,'ID-66'!B182))</f>
        <v>0.35823906576111941</v>
      </c>
      <c r="Q175" s="1">
        <f t="shared" si="17"/>
        <v>5.9682628355802498E-5</v>
      </c>
    </row>
    <row r="176" spans="1:17" x14ac:dyDescent="0.25">
      <c r="A176" s="1">
        <v>21.5</v>
      </c>
      <c r="B176" s="1">
        <f>AVERAGE('ID-41'!B183,'ID-52'!B183,'ID-64'!B183,'ID-74'!B183,'ID-77'!B183)</f>
        <v>4.3703488905737577</v>
      </c>
      <c r="C176" s="1">
        <f t="shared" si="12"/>
        <v>7.281001251695881E-4</v>
      </c>
      <c r="D176" s="1">
        <f>AVERAGE('ID-23'!B183,'ID-25'!B183,'ID-66'!B183)</f>
        <v>6.57923125758753</v>
      </c>
      <c r="E176" s="1">
        <f t="shared" si="13"/>
        <v>1.0960999275140826E-3</v>
      </c>
      <c r="G176" s="1">
        <v>21.5</v>
      </c>
      <c r="H176" s="1">
        <f>ABS(B176-MAX('ID-41'!B183,'ID-52'!B183,'ID-64'!B183,'ID-74'!B183,'ID-77'!B183))</f>
        <v>2.5873057854227026</v>
      </c>
      <c r="I176" s="1">
        <f t="shared" si="14"/>
        <v>4.3104514385142227E-4</v>
      </c>
      <c r="J176" s="1">
        <f>ABS(D176-MAX('ID-23'!B183,'ID-25'!B183,'ID-66'!B183))</f>
        <v>0.61324012785607973</v>
      </c>
      <c r="K176" s="1">
        <f t="shared" si="15"/>
        <v>1.0216580530082289E-4</v>
      </c>
      <c r="M176" s="1">
        <v>21.5</v>
      </c>
      <c r="N176" s="1">
        <f>ABS(B176-MIN('ID-41'!B183,'ID-52'!B183,'ID-64'!B183,'ID-74'!B183,'ID-77'!B183))</f>
        <v>1.5703009455732579</v>
      </c>
      <c r="O176" s="1">
        <f t="shared" si="16"/>
        <v>2.616121375325048E-4</v>
      </c>
      <c r="P176" s="1">
        <f>ABS(D176-MIN('ID-23'!B183,'ID-25'!B183,'ID-66'!B183))</f>
        <v>0.40776196949564003</v>
      </c>
      <c r="Q176" s="1">
        <f t="shared" si="17"/>
        <v>6.7933144117973633E-5</v>
      </c>
    </row>
    <row r="177" spans="1:17" x14ac:dyDescent="0.25">
      <c r="A177" s="1">
        <v>21.625</v>
      </c>
      <c r="B177" s="1">
        <f>AVERAGE('ID-41'!B184,'ID-52'!B184,'ID-64'!B184,'ID-74'!B184,'ID-77'!B184)</f>
        <v>4.3651581150694376</v>
      </c>
      <c r="C177" s="1">
        <f t="shared" si="12"/>
        <v>7.272353419705683E-4</v>
      </c>
      <c r="D177" s="1">
        <f>AVERAGE('ID-23'!B184,'ID-25'!B184,'ID-66'!B184)</f>
        <v>6.5662342327691299</v>
      </c>
      <c r="E177" s="1">
        <f t="shared" si="13"/>
        <v>1.0939346231793371E-3</v>
      </c>
      <c r="G177" s="1">
        <v>21.625</v>
      </c>
      <c r="H177" s="1">
        <f>ABS(B177-MAX('ID-41'!B184,'ID-52'!B184,'ID-64'!B184,'ID-74'!B184,'ID-77'!B184))</f>
        <v>2.5694372886119021</v>
      </c>
      <c r="I177" s="1">
        <f t="shared" si="14"/>
        <v>4.2806825228274291E-4</v>
      </c>
      <c r="J177" s="1">
        <f>ABS(D177-MAX('ID-23'!B184,'ID-25'!B184,'ID-66'!B184))</f>
        <v>0.61016191087060001</v>
      </c>
      <c r="K177" s="1">
        <f t="shared" si="15"/>
        <v>1.0165297435104197E-4</v>
      </c>
      <c r="M177" s="1">
        <v>21.625</v>
      </c>
      <c r="N177" s="1">
        <f>ABS(B177-MIN('ID-41'!B184,'ID-52'!B184,'ID-64'!B184,'ID-74'!B184,'ID-77'!B184))</f>
        <v>1.5780378726027378</v>
      </c>
      <c r="O177" s="1">
        <f t="shared" si="16"/>
        <v>2.6290110957561611E-4</v>
      </c>
      <c r="P177" s="1">
        <f>ABS(D177-MIN('ID-23'!B184,'ID-25'!B184,'ID-66'!B184))</f>
        <v>0.39576002762865947</v>
      </c>
      <c r="Q177" s="1">
        <f t="shared" si="17"/>
        <v>6.5933620602934677E-5</v>
      </c>
    </row>
    <row r="178" spans="1:17" x14ac:dyDescent="0.25">
      <c r="A178" s="1">
        <v>21.75</v>
      </c>
      <c r="B178" s="1">
        <f>AVERAGE('ID-41'!B185,'ID-52'!B185,'ID-64'!B185,'ID-74'!B185,'ID-77'!B185)</f>
        <v>4.3631256783675312</v>
      </c>
      <c r="C178" s="1">
        <f t="shared" si="12"/>
        <v>7.2689673801603076E-4</v>
      </c>
      <c r="D178" s="1">
        <f>AVERAGE('ID-23'!B185,'ID-25'!B185,'ID-66'!B185)</f>
        <v>6.5658181322675668</v>
      </c>
      <c r="E178" s="1">
        <f t="shared" si="13"/>
        <v>1.0938653008357767E-3</v>
      </c>
      <c r="G178" s="1">
        <v>21.75</v>
      </c>
      <c r="H178" s="1">
        <f>ABS(B178-MAX('ID-41'!B185,'ID-52'!B185,'ID-64'!B185,'ID-74'!B185,'ID-77'!B185))</f>
        <v>2.5967317828114087</v>
      </c>
      <c r="I178" s="1">
        <f t="shared" si="14"/>
        <v>4.3261551501638074E-4</v>
      </c>
      <c r="J178" s="1">
        <f>ABS(D178-MAX('ID-23'!B185,'ID-25'!B185,'ID-66'!B185))</f>
        <v>0.52351363299322351</v>
      </c>
      <c r="K178" s="1">
        <f t="shared" si="15"/>
        <v>8.7217371256671038E-5</v>
      </c>
      <c r="M178" s="1">
        <v>21.75</v>
      </c>
      <c r="N178" s="1">
        <f>ABS(B178-MIN('ID-41'!B185,'ID-52'!B185,'ID-64'!B185,'ID-74'!B185,'ID-77'!B185))</f>
        <v>1.5823093721909713</v>
      </c>
      <c r="O178" s="1">
        <f t="shared" si="16"/>
        <v>2.6361274140701584E-4</v>
      </c>
      <c r="P178" s="1">
        <f>ABS(D178-MIN('ID-23'!B185,'ID-25'!B185,'ID-66'!B185))</f>
        <v>0.40114979281343643</v>
      </c>
      <c r="Q178" s="1">
        <f t="shared" si="17"/>
        <v>6.6831555482718509E-5</v>
      </c>
    </row>
    <row r="179" spans="1:17" x14ac:dyDescent="0.25">
      <c r="A179" s="1">
        <v>21.875</v>
      </c>
      <c r="B179" s="1">
        <f>AVERAGE('ID-41'!B186,'ID-52'!B186,'ID-64'!B186,'ID-74'!B186,'ID-77'!B186)</f>
        <v>4.3542110259865163</v>
      </c>
      <c r="C179" s="1">
        <f t="shared" si="12"/>
        <v>7.2541155692935368E-4</v>
      </c>
      <c r="D179" s="1">
        <f>AVERAGE('ID-23'!B186,'ID-25'!B186,'ID-66'!B186)</f>
        <v>6.5760373787345969</v>
      </c>
      <c r="E179" s="1">
        <f t="shared" si="13"/>
        <v>1.0955678272971839E-3</v>
      </c>
      <c r="G179" s="1">
        <v>21.875</v>
      </c>
      <c r="H179" s="1">
        <f>ABS(B179-MAX('ID-41'!B186,'ID-52'!B186,'ID-64'!B186,'ID-74'!B186,'ID-77'!B186))</f>
        <v>2.6437205923467735</v>
      </c>
      <c r="I179" s="1">
        <f t="shared" si="14"/>
        <v>4.4044385068497249E-4</v>
      </c>
      <c r="J179" s="1">
        <f>ABS(D179-MAX('ID-23'!B186,'ID-25'!B186,'ID-66'!B186))</f>
        <v>0.54043052268702318</v>
      </c>
      <c r="K179" s="1">
        <f t="shared" si="15"/>
        <v>9.0035725079658073E-5</v>
      </c>
      <c r="M179" s="1">
        <v>21.875</v>
      </c>
      <c r="N179" s="1">
        <f>ABS(B179-MIN('ID-41'!B186,'ID-52'!B186,'ID-64'!B186,'ID-74'!B186,'ID-77'!B186))</f>
        <v>1.5899139290269764</v>
      </c>
      <c r="O179" s="1">
        <f t="shared" si="16"/>
        <v>2.6487966057589426E-4</v>
      </c>
      <c r="P179" s="1">
        <f>ABS(D179-MIN('ID-23'!B186,'ID-25'!B186,'ID-66'!B186))</f>
        <v>0.4280901863618265</v>
      </c>
      <c r="Q179" s="1">
        <f t="shared" si="17"/>
        <v>7.1319825047880302E-5</v>
      </c>
    </row>
    <row r="180" spans="1:17" x14ac:dyDescent="0.25">
      <c r="A180" s="1">
        <v>22</v>
      </c>
      <c r="B180" s="1">
        <f>AVERAGE('ID-41'!B187,'ID-52'!B187,'ID-64'!B187,'ID-74'!B187,'ID-77'!B187)</f>
        <v>4.3396681943753421</v>
      </c>
      <c r="C180" s="1">
        <f t="shared" si="12"/>
        <v>7.229887211829321E-4</v>
      </c>
      <c r="D180" s="1">
        <f>AVERAGE('ID-23'!B187,'ID-25'!B187,'ID-66'!B187)</f>
        <v>6.5664030828747242</v>
      </c>
      <c r="E180" s="1">
        <f t="shared" si="13"/>
        <v>1.0939627536069292E-3</v>
      </c>
      <c r="G180" s="1">
        <v>22</v>
      </c>
      <c r="H180" s="1">
        <f>ABS(B180-MAX('ID-41'!B187,'ID-52'!B187,'ID-64'!B187,'ID-74'!B187,'ID-77'!B187))</f>
        <v>2.6594274009513477</v>
      </c>
      <c r="I180" s="1">
        <f t="shared" si="14"/>
        <v>4.4306060499849456E-4</v>
      </c>
      <c r="J180" s="1">
        <f>ABS(D180-MAX('ID-23'!B187,'ID-25'!B187,'ID-66'!B187))</f>
        <v>0.58790284564102624</v>
      </c>
      <c r="K180" s="1">
        <f t="shared" si="15"/>
        <v>9.7944614083794973E-5</v>
      </c>
      <c r="M180" s="1">
        <v>22</v>
      </c>
      <c r="N180" s="1">
        <f>ABS(B180-MIN('ID-41'!B187,'ID-52'!B187,'ID-64'!B187,'ID-74'!B187,'ID-77'!B187))</f>
        <v>1.5889769312472821</v>
      </c>
      <c r="O180" s="1">
        <f t="shared" si="16"/>
        <v>2.6472355674579722E-4</v>
      </c>
      <c r="P180" s="1">
        <f>ABS(D180-MIN('ID-23'!B187,'ID-25'!B187,'ID-66'!B187))</f>
        <v>0.4523693067506942</v>
      </c>
      <c r="Q180" s="1">
        <f t="shared" si="17"/>
        <v>7.5364726504665664E-5</v>
      </c>
    </row>
    <row r="181" spans="1:17" x14ac:dyDescent="0.25">
      <c r="A181" s="1">
        <v>22.125</v>
      </c>
      <c r="B181" s="1">
        <f>AVERAGE('ID-41'!B188,'ID-52'!B188,'ID-64'!B188,'ID-74'!B188,'ID-77'!B188)</f>
        <v>4.3373046347237318</v>
      </c>
      <c r="C181" s="1">
        <f t="shared" si="12"/>
        <v>7.2259495214497377E-4</v>
      </c>
      <c r="D181" s="1">
        <f>AVERAGE('ID-23'!B188,'ID-25'!B188,'ID-66'!B188)</f>
        <v>6.4990229650619726</v>
      </c>
      <c r="E181" s="1">
        <f t="shared" si="13"/>
        <v>1.0827372259793247E-3</v>
      </c>
      <c r="G181" s="1">
        <v>22.125</v>
      </c>
      <c r="H181" s="1">
        <f>ABS(B181-MAX('ID-41'!B188,'ID-52'!B188,'ID-64'!B188,'ID-74'!B188,'ID-77'!B188))</f>
        <v>2.6671656708032581</v>
      </c>
      <c r="I181" s="1">
        <f t="shared" si="14"/>
        <v>4.4434980075582284E-4</v>
      </c>
      <c r="J181" s="1">
        <f>ABS(D181-MAX('ID-23'!B188,'ID-25'!B188,'ID-66'!B188))</f>
        <v>0.62096981014198693</v>
      </c>
      <c r="K181" s="1">
        <f t="shared" si="15"/>
        <v>1.0345357036965503E-4</v>
      </c>
      <c r="M181" s="1">
        <v>22.125</v>
      </c>
      <c r="N181" s="1">
        <f>ABS(B181-MIN('ID-41'!B188,'ID-52'!B188,'ID-64'!B188,'ID-74'!B188,'ID-77'!B188))</f>
        <v>1.5860451232254817</v>
      </c>
      <c r="O181" s="1">
        <f t="shared" si="16"/>
        <v>2.6423511752936529E-4</v>
      </c>
      <c r="P181" s="1">
        <f>ABS(D181-MIN('ID-23'!B188,'ID-25'!B188,'ID-66'!B188))</f>
        <v>0.34286403670677235</v>
      </c>
      <c r="Q181" s="1">
        <f t="shared" si="17"/>
        <v>5.7121148515348278E-5</v>
      </c>
    </row>
    <row r="182" spans="1:17" x14ac:dyDescent="0.25">
      <c r="A182" s="1">
        <v>22.25</v>
      </c>
      <c r="B182" s="1">
        <f>AVERAGE('ID-41'!B189,'ID-52'!B189,'ID-64'!B189,'ID-74'!B189,'ID-77'!B189)</f>
        <v>4.3061491056377186</v>
      </c>
      <c r="C182" s="1">
        <f t="shared" si="12"/>
        <v>7.17404440999244E-4</v>
      </c>
      <c r="D182" s="1">
        <f>AVERAGE('ID-23'!B189,'ID-25'!B189,'ID-66'!B189)</f>
        <v>6.3714607362760729</v>
      </c>
      <c r="E182" s="1">
        <f t="shared" si="13"/>
        <v>1.0614853586635939E-3</v>
      </c>
      <c r="G182" s="1">
        <v>22.25</v>
      </c>
      <c r="H182" s="1">
        <f>ABS(B182-MAX('ID-41'!B189,'ID-52'!B189,'ID-64'!B189,'ID-74'!B189,'ID-77'!B189))</f>
        <v>2.6873245314022114</v>
      </c>
      <c r="I182" s="1">
        <f t="shared" si="14"/>
        <v>4.4770826693160844E-4</v>
      </c>
      <c r="J182" s="1">
        <f>ABS(D182-MAX('ID-23'!B189,'ID-25'!B189,'ID-66'!B189))</f>
        <v>0.42143514441002683</v>
      </c>
      <c r="K182" s="1">
        <f t="shared" si="15"/>
        <v>7.0211095058710478E-5</v>
      </c>
      <c r="M182" s="1">
        <v>22.25</v>
      </c>
      <c r="N182" s="1">
        <f>ABS(B182-MIN('ID-41'!B189,'ID-52'!B189,'ID-64'!B189,'ID-74'!B189,'ID-77'!B189))</f>
        <v>1.6772987224176985</v>
      </c>
      <c r="O182" s="1">
        <f t="shared" si="16"/>
        <v>2.794379671547886E-4</v>
      </c>
      <c r="P182" s="1">
        <f>ABS(D182-MIN('ID-23'!B189,'ID-25'!B189,'ID-66'!B189))</f>
        <v>0.22159445034623282</v>
      </c>
      <c r="Q182" s="1">
        <f t="shared" si="17"/>
        <v>3.6917635427682388E-5</v>
      </c>
    </row>
    <row r="183" spans="1:17" x14ac:dyDescent="0.25">
      <c r="A183" s="1">
        <v>22.375</v>
      </c>
      <c r="B183" s="1">
        <f>AVERAGE('ID-41'!B190,'ID-52'!B190,'ID-64'!B190,'ID-74'!B190,'ID-77'!B190)</f>
        <v>4.296490902992316</v>
      </c>
      <c r="C183" s="1">
        <f t="shared" si="12"/>
        <v>7.1579538443851984E-4</v>
      </c>
      <c r="D183" s="1">
        <f>AVERAGE('ID-23'!B190,'ID-25'!B190,'ID-66'!B190)</f>
        <v>6.2520758709882642</v>
      </c>
      <c r="E183" s="1">
        <f t="shared" si="13"/>
        <v>1.0415958401066448E-3</v>
      </c>
      <c r="G183" s="1">
        <v>22.375</v>
      </c>
      <c r="H183" s="1">
        <f>ABS(B183-MAX('ID-41'!B190,'ID-52'!B190,'ID-64'!B190,'ID-74'!B190,'ID-77'!B190))</f>
        <v>2.6635639898148842</v>
      </c>
      <c r="I183" s="1">
        <f t="shared" si="14"/>
        <v>4.4374976070315971E-4</v>
      </c>
      <c r="J183" s="1">
        <f>ABS(D183-MAX('ID-23'!B190,'ID-25'!B190,'ID-66'!B190))</f>
        <v>0.23615278646502613</v>
      </c>
      <c r="K183" s="1">
        <f t="shared" si="15"/>
        <v>3.9343054225073358E-5</v>
      </c>
      <c r="M183" s="1">
        <v>22.375</v>
      </c>
      <c r="N183" s="1">
        <f>ABS(B183-MIN('ID-41'!B190,'ID-52'!B190,'ID-64'!B190,'ID-74'!B190,'ID-77'!B190))</f>
        <v>1.6788928462582962</v>
      </c>
      <c r="O183" s="1">
        <f t="shared" si="16"/>
        <v>2.7970354818663217E-4</v>
      </c>
      <c r="P183" s="1">
        <f>ABS(D183-MIN('ID-23'!B190,'ID-25'!B190,'ID-66'!B190))</f>
        <v>0.18766457975986395</v>
      </c>
      <c r="Q183" s="1">
        <f t="shared" si="17"/>
        <v>3.1264918987993333E-5</v>
      </c>
    </row>
    <row r="184" spans="1:17" x14ac:dyDescent="0.25">
      <c r="A184" s="1">
        <v>22.5</v>
      </c>
      <c r="B184" s="1">
        <f>AVERAGE('ID-41'!B191,'ID-52'!B191,'ID-64'!B191,'ID-74'!B191,'ID-77'!B191)</f>
        <v>4.2760941589693404</v>
      </c>
      <c r="C184" s="1">
        <f t="shared" si="12"/>
        <v>7.1239728688429218E-4</v>
      </c>
      <c r="D184" s="1">
        <f>AVERAGE('ID-23'!B191,'ID-25'!B191,'ID-66'!B191)</f>
        <v>6.2595569024234194</v>
      </c>
      <c r="E184" s="1">
        <f t="shared" si="13"/>
        <v>1.0428421799437418E-3</v>
      </c>
      <c r="G184" s="1">
        <v>22.5</v>
      </c>
      <c r="H184" s="1">
        <f>ABS(B184-MAX('ID-41'!B191,'ID-52'!B191,'ID-64'!B191,'ID-74'!B191,'ID-77'!B191))</f>
        <v>2.6686149614431693</v>
      </c>
      <c r="I184" s="1">
        <f t="shared" si="14"/>
        <v>4.4459125257643203E-4</v>
      </c>
      <c r="J184" s="1">
        <f>ABS(D184-MAX('ID-23'!B191,'ID-25'!B191,'ID-66'!B191))</f>
        <v>0.21624044190358038</v>
      </c>
      <c r="K184" s="1">
        <f t="shared" si="15"/>
        <v>3.6025657621136496E-5</v>
      </c>
      <c r="M184" s="1">
        <v>22.5</v>
      </c>
      <c r="N184" s="1">
        <f>ABS(B184-MIN('ID-41'!B191,'ID-52'!B191,'ID-64'!B191,'ID-74'!B191,'ID-77'!B191))</f>
        <v>1.6620467611554903</v>
      </c>
      <c r="O184" s="1">
        <f t="shared" si="16"/>
        <v>2.7689699040850472E-4</v>
      </c>
      <c r="P184" s="1">
        <f>ABS(D184-MIN('ID-23'!B191,'ID-25'!B191,'ID-66'!B191))</f>
        <v>0.16341245916225944</v>
      </c>
      <c r="Q184" s="1">
        <f t="shared" si="17"/>
        <v>2.7224515696432425E-5</v>
      </c>
    </row>
    <row r="185" spans="1:17" x14ac:dyDescent="0.25">
      <c r="A185" s="1">
        <v>22.625</v>
      </c>
      <c r="B185" s="1">
        <f>AVERAGE('ID-41'!B192,'ID-52'!B192,'ID-64'!B192,'ID-74'!B192,'ID-77'!B192)</f>
        <v>4.2746969130560499</v>
      </c>
      <c r="C185" s="1">
        <f t="shared" si="12"/>
        <v>7.12164505715138E-4</v>
      </c>
      <c r="D185" s="1">
        <f>AVERAGE('ID-23'!B192,'ID-25'!B192,'ID-66'!B192)</f>
        <v>6.2542118969125973</v>
      </c>
      <c r="E185" s="1">
        <f t="shared" si="13"/>
        <v>1.0419517020256387E-3</v>
      </c>
      <c r="G185" s="1">
        <v>22.625</v>
      </c>
      <c r="H185" s="1">
        <f>ABS(B185-MAX('ID-41'!B192,'ID-52'!B192,'ID-64'!B192,'ID-74'!B192,'ID-77'!B192))</f>
        <v>2.6840125778946797</v>
      </c>
      <c r="I185" s="1">
        <f t="shared" si="14"/>
        <v>4.4715649547725367E-4</v>
      </c>
      <c r="J185" s="1">
        <f>ABS(D185-MAX('ID-23'!B192,'ID-25'!B192,'ID-66'!B192))</f>
        <v>0.18579553184458231</v>
      </c>
      <c r="K185" s="1">
        <f t="shared" si="15"/>
        <v>3.0953535605307413E-5</v>
      </c>
      <c r="M185" s="1">
        <v>22.625</v>
      </c>
      <c r="N185" s="1">
        <f>ABS(B185-MIN('ID-41'!B192,'ID-52'!B192,'ID-64'!B192,'ID-74'!B192,'ID-77'!B192))</f>
        <v>1.65211169855767</v>
      </c>
      <c r="O185" s="1">
        <f t="shared" si="16"/>
        <v>2.7524180897970784E-4</v>
      </c>
      <c r="P185" s="1">
        <f>ABS(D185-MIN('ID-23'!B192,'ID-25'!B192,'ID-66'!B192))</f>
        <v>0.12461205524923713</v>
      </c>
      <c r="Q185" s="1">
        <f t="shared" si="17"/>
        <v>2.0760368404522906E-5</v>
      </c>
    </row>
    <row r="186" spans="1:17" x14ac:dyDescent="0.25">
      <c r="A186" s="1">
        <v>22.75</v>
      </c>
      <c r="B186" s="1">
        <f>AVERAGE('ID-41'!B193,'ID-52'!B193,'ID-64'!B193,'ID-74'!B193,'ID-77'!B193)</f>
        <v>4.2708252549097399</v>
      </c>
      <c r="C186" s="1">
        <f t="shared" si="12"/>
        <v>7.1151948746796267E-4</v>
      </c>
      <c r="D186" s="1">
        <f>AVERAGE('ID-23'!B193,'ID-25'!B193,'ID-66'!B193)</f>
        <v>6.1702271941778504</v>
      </c>
      <c r="E186" s="1">
        <f t="shared" si="13"/>
        <v>1.0279598505500299E-3</v>
      </c>
      <c r="G186" s="1">
        <v>22.75</v>
      </c>
      <c r="H186" s="1">
        <f>ABS(B186-MAX('ID-41'!B193,'ID-52'!B193,'ID-64'!B193,'ID-74'!B193,'ID-77'!B193))</f>
        <v>2.6262638081945502</v>
      </c>
      <c r="I186" s="1">
        <f t="shared" si="14"/>
        <v>4.3753555044521211E-4</v>
      </c>
      <c r="J186" s="1">
        <f>ABS(D186-MAX('ID-23'!B193,'ID-25'!B193,'ID-66'!B193))</f>
        <v>0.11182039196602922</v>
      </c>
      <c r="K186" s="1">
        <f t="shared" si="15"/>
        <v>1.8629277301540468E-5</v>
      </c>
      <c r="M186" s="1">
        <v>22.75</v>
      </c>
      <c r="N186" s="1">
        <f>ABS(B186-MIN('ID-41'!B193,'ID-52'!B193,'ID-64'!B193,'ID-74'!B193,'ID-77'!B193))</f>
        <v>1.6170734693563</v>
      </c>
      <c r="O186" s="1">
        <f t="shared" si="16"/>
        <v>2.6940443999475959E-4</v>
      </c>
      <c r="P186" s="1">
        <f>ABS(D186-MIN('ID-23'!B193,'ID-25'!B193,'ID-66'!B193))</f>
        <v>7.6347784450180534E-2</v>
      </c>
      <c r="Q186" s="1">
        <f t="shared" si="17"/>
        <v>1.2719540889400079E-5</v>
      </c>
    </row>
    <row r="187" spans="1:17" x14ac:dyDescent="0.25">
      <c r="A187" s="1">
        <v>22.875</v>
      </c>
      <c r="B187" s="1">
        <f>AVERAGE('ID-41'!B194,'ID-52'!B194,'ID-64'!B194,'ID-74'!B194,'ID-77'!B194)</f>
        <v>4.2850098160911134</v>
      </c>
      <c r="C187" s="1">
        <f t="shared" si="12"/>
        <v>7.138826353607795E-4</v>
      </c>
      <c r="D187" s="1">
        <f>AVERAGE('ID-23'!B194,'ID-25'!B194,'ID-66'!B194)</f>
        <v>6.1458446007573366</v>
      </c>
      <c r="E187" s="1">
        <f t="shared" si="13"/>
        <v>1.0238977104861725E-3</v>
      </c>
      <c r="G187" s="1">
        <v>22.875</v>
      </c>
      <c r="H187" s="1">
        <f>ABS(B187-MAX('ID-41'!B194,'ID-52'!B194,'ID-64'!B194,'ID-74'!B194,'ID-77'!B194))</f>
        <v>2.5717817434167562</v>
      </c>
      <c r="I187" s="1">
        <f t="shared" si="14"/>
        <v>4.2845883845323165E-4</v>
      </c>
      <c r="J187" s="1">
        <f>ABS(D187-MAX('ID-23'!B194,'ID-25'!B194,'ID-66'!B194))</f>
        <v>0.2160706992506034</v>
      </c>
      <c r="K187" s="1">
        <f t="shared" si="15"/>
        <v>3.5997378495150526E-5</v>
      </c>
      <c r="M187" s="1">
        <v>22.875</v>
      </c>
      <c r="N187" s="1">
        <f>ABS(B187-MIN('ID-41'!B194,'ID-52'!B194,'ID-64'!B194,'ID-74'!B194,'ID-77'!B194))</f>
        <v>1.5415757608898235</v>
      </c>
      <c r="O187" s="1">
        <f t="shared" si="16"/>
        <v>2.5682652176424464E-4</v>
      </c>
      <c r="P187" s="1">
        <f>ABS(D187-MIN('ID-23'!B194,'ID-25'!B194,'ID-66'!B194))</f>
        <v>0.15360642707709626</v>
      </c>
      <c r="Q187" s="1">
        <f t="shared" si="17"/>
        <v>2.5590830751044241E-5</v>
      </c>
    </row>
    <row r="188" spans="1:17" x14ac:dyDescent="0.25">
      <c r="A188" s="1">
        <v>23</v>
      </c>
      <c r="B188" s="1">
        <f>AVERAGE('ID-41'!B195,'ID-52'!B195,'ID-64'!B195,'ID-74'!B195,'ID-77'!B195)</f>
        <v>4.2809291312563484</v>
      </c>
      <c r="C188" s="1">
        <f t="shared" si="12"/>
        <v>7.1320279326730766E-4</v>
      </c>
      <c r="D188" s="1">
        <f>AVERAGE('ID-23'!B195,'ID-25'!B195,'ID-66'!B195)</f>
        <v>6.1554229996789971</v>
      </c>
      <c r="E188" s="1">
        <f t="shared" si="13"/>
        <v>1.0254934717465209E-3</v>
      </c>
      <c r="G188" s="1">
        <v>23</v>
      </c>
      <c r="H188" s="1">
        <f>ABS(B188-MAX('ID-41'!B195,'ID-52'!B195,'ID-64'!B195,'ID-74'!B195,'ID-77'!B195))</f>
        <v>2.5571873376353311</v>
      </c>
      <c r="I188" s="1">
        <f t="shared" si="14"/>
        <v>4.2602741045004618E-4</v>
      </c>
      <c r="J188" s="1">
        <f>ABS(D188-MAX('ID-23'!B195,'ID-25'!B195,'ID-66'!B195))</f>
        <v>0.25888318054202308</v>
      </c>
      <c r="K188" s="1">
        <f t="shared" si="15"/>
        <v>4.312993787830105E-5</v>
      </c>
      <c r="M188" s="1">
        <v>23</v>
      </c>
      <c r="N188" s="1">
        <f>ABS(B188-MIN('ID-41'!B195,'ID-52'!B195,'ID-64'!B195,'ID-74'!B195,'ID-77'!B195))</f>
        <v>1.4971851265774183</v>
      </c>
      <c r="O188" s="1">
        <f t="shared" si="16"/>
        <v>2.4943104208779792E-4</v>
      </c>
      <c r="P188" s="1">
        <f>ABS(D188-MIN('ID-23'!B195,'ID-25'!B195,'ID-66'!B195))</f>
        <v>0.20065528534937727</v>
      </c>
      <c r="Q188" s="1">
        <f t="shared" si="17"/>
        <v>3.3429170539206253E-5</v>
      </c>
    </row>
    <row r="189" spans="1:17" x14ac:dyDescent="0.25">
      <c r="A189" s="1">
        <v>23.125</v>
      </c>
      <c r="B189" s="1">
        <f>AVERAGE('ID-41'!B196,'ID-52'!B196,'ID-64'!B196,'ID-74'!B196,'ID-77'!B196)</f>
        <v>4.2694400030418773</v>
      </c>
      <c r="C189" s="1">
        <f t="shared" si="12"/>
        <v>7.1128870450677683E-4</v>
      </c>
      <c r="D189" s="1">
        <f>AVERAGE('ID-23'!B196,'ID-25'!B196,'ID-66'!B196)</f>
        <v>6.1137863926232727</v>
      </c>
      <c r="E189" s="1">
        <f t="shared" si="13"/>
        <v>1.0185568130110373E-3</v>
      </c>
      <c r="G189" s="1">
        <v>23.125</v>
      </c>
      <c r="H189" s="1">
        <f>ABS(B189-MAX('ID-41'!B196,'ID-52'!B196,'ID-64'!B196,'ID-74'!B196,'ID-77'!B196))</f>
        <v>2.5380526563373831</v>
      </c>
      <c r="I189" s="1">
        <f t="shared" si="14"/>
        <v>4.2283957254580807E-4</v>
      </c>
      <c r="J189" s="1">
        <f>ABS(D189-MAX('ID-23'!B196,'ID-25'!B196,'ID-66'!B196))</f>
        <v>0.26053991938062726</v>
      </c>
      <c r="K189" s="1">
        <f t="shared" si="15"/>
        <v>4.3405950568812501E-5</v>
      </c>
      <c r="M189" s="1">
        <v>23.125</v>
      </c>
      <c r="N189" s="1">
        <f>ABS(B189-MIN('ID-41'!B196,'ID-52'!B196,'ID-64'!B196,'ID-74'!B196,'ID-77'!B196))</f>
        <v>1.4841338635036974</v>
      </c>
      <c r="O189" s="1">
        <f t="shared" si="16"/>
        <v>2.4725670165971601E-4</v>
      </c>
      <c r="P189" s="1">
        <f>ABS(D189-MIN('ID-23'!B196,'ID-25'!B196,'ID-66'!B196))</f>
        <v>0.20042726742110251</v>
      </c>
      <c r="Q189" s="1">
        <f t="shared" si="17"/>
        <v>3.3391182752355681E-5</v>
      </c>
    </row>
    <row r="190" spans="1:17" x14ac:dyDescent="0.25">
      <c r="A190" s="1">
        <v>23.25</v>
      </c>
      <c r="B190" s="1">
        <f>AVERAGE('ID-41'!B197,'ID-52'!B197,'ID-64'!B197,'ID-74'!B197,'ID-77'!B197)</f>
        <v>4.2740929451385838</v>
      </c>
      <c r="C190" s="1">
        <f t="shared" si="12"/>
        <v>7.1206388466008811E-4</v>
      </c>
      <c r="D190" s="1">
        <f>AVERAGE('ID-23'!B197,'ID-25'!B197,'ID-66'!B197)</f>
        <v>6.0917891064515794</v>
      </c>
      <c r="E190" s="1">
        <f t="shared" si="13"/>
        <v>1.0148920651348332E-3</v>
      </c>
      <c r="G190" s="1">
        <v>23.25</v>
      </c>
      <c r="H190" s="1">
        <f>ABS(B190-MAX('ID-41'!B197,'ID-52'!B197,'ID-64'!B197,'ID-74'!B197,'ID-77'!B197))</f>
        <v>2.5442527352853261</v>
      </c>
      <c r="I190" s="1">
        <f t="shared" si="14"/>
        <v>4.2387250569853534E-4</v>
      </c>
      <c r="J190" s="1">
        <f>ABS(D190-MAX('ID-23'!B197,'ID-25'!B197,'ID-66'!B197))</f>
        <v>0.22772381423747046</v>
      </c>
      <c r="K190" s="1">
        <f t="shared" si="15"/>
        <v>3.7938787451962579E-5</v>
      </c>
      <c r="M190" s="1">
        <v>23.25</v>
      </c>
      <c r="N190" s="1">
        <f>ABS(B190-MIN('ID-41'!B197,'ID-52'!B197,'ID-64'!B197,'ID-74'!B197,'ID-77'!B197))</f>
        <v>1.479505264153274</v>
      </c>
      <c r="O190" s="1">
        <f t="shared" si="16"/>
        <v>2.4648557700793547E-4</v>
      </c>
      <c r="P190" s="1">
        <f>ABS(D190-MIN('ID-23'!B197,'ID-25'!B197,'ID-66'!B197))</f>
        <v>0.16992229048748975</v>
      </c>
      <c r="Q190" s="1">
        <f t="shared" si="17"/>
        <v>2.8309053595215793E-5</v>
      </c>
    </row>
    <row r="191" spans="1:17" x14ac:dyDescent="0.25">
      <c r="A191" s="1">
        <v>23.375</v>
      </c>
      <c r="B191" s="1">
        <f>AVERAGE('ID-41'!B198,'ID-52'!B198,'ID-64'!B198,'ID-74'!B198,'ID-77'!B198)</f>
        <v>4.2891111903615382</v>
      </c>
      <c r="C191" s="1">
        <f t="shared" si="12"/>
        <v>7.1456592431423226E-4</v>
      </c>
      <c r="D191" s="1">
        <f>AVERAGE('ID-23'!B198,'ID-25'!B198,'ID-66'!B198)</f>
        <v>6.1384431971431601</v>
      </c>
      <c r="E191" s="1">
        <f t="shared" si="13"/>
        <v>1.0226646366440506E-3</v>
      </c>
      <c r="G191" s="1">
        <v>23.375</v>
      </c>
      <c r="H191" s="1">
        <f>ABS(B191-MAX('ID-41'!B198,'ID-52'!B198,'ID-64'!B198,'ID-74'!B198,'ID-77'!B198))</f>
        <v>2.585656664693242</v>
      </c>
      <c r="I191" s="1">
        <f t="shared" si="14"/>
        <v>4.3077040033789415E-4</v>
      </c>
      <c r="J191" s="1">
        <f>ABS(D191-MAX('ID-23'!B198,'ID-25'!B198,'ID-66'!B198))</f>
        <v>0.22577963945660962</v>
      </c>
      <c r="K191" s="1">
        <f t="shared" si="15"/>
        <v>3.7614887933471164E-5</v>
      </c>
      <c r="M191" s="1">
        <v>23.375</v>
      </c>
      <c r="N191" s="1">
        <f>ABS(B191-MIN('ID-41'!B198,'ID-52'!B198,'ID-64'!B198,'ID-74'!B198,'ID-77'!B198))</f>
        <v>1.4542045585357082</v>
      </c>
      <c r="O191" s="1">
        <f t="shared" si="16"/>
        <v>2.42270479452049E-4</v>
      </c>
      <c r="P191" s="1">
        <f>ABS(D191-MIN('ID-23'!B198,'ID-25'!B198,'ID-66'!B198))</f>
        <v>0.2493753223951698</v>
      </c>
      <c r="Q191" s="1">
        <f t="shared" si="17"/>
        <v>4.154592871103529E-5</v>
      </c>
    </row>
    <row r="192" spans="1:17" x14ac:dyDescent="0.25">
      <c r="A192" s="1">
        <v>23.5</v>
      </c>
      <c r="B192" s="1">
        <f>AVERAGE('ID-41'!B199,'ID-52'!B199,'ID-64'!B199,'ID-74'!B199,'ID-77'!B199)</f>
        <v>4.3097498705009185</v>
      </c>
      <c r="C192" s="1">
        <f t="shared" si="12"/>
        <v>7.1800432842545302E-4</v>
      </c>
      <c r="D192" s="1">
        <f>AVERAGE('ID-23'!B199,'ID-25'!B199,'ID-66'!B199)</f>
        <v>6.1553800316801874</v>
      </c>
      <c r="E192" s="1">
        <f t="shared" si="13"/>
        <v>1.0254863132779194E-3</v>
      </c>
      <c r="G192" s="1">
        <v>23.5</v>
      </c>
      <c r="H192" s="1">
        <f>ABS(B192-MAX('ID-41'!B199,'ID-52'!B199,'ID-64'!B199,'ID-74'!B199,'ID-77'!B199))</f>
        <v>2.6116095017254013</v>
      </c>
      <c r="I192" s="1">
        <f t="shared" si="14"/>
        <v>4.3509414298745187E-4</v>
      </c>
      <c r="J192" s="1">
        <f>ABS(D192-MAX('ID-23'!B199,'ID-25'!B199,'ID-66'!B199))</f>
        <v>0.24764003183095262</v>
      </c>
      <c r="K192" s="1">
        <f t="shared" si="15"/>
        <v>4.125682930303671E-5</v>
      </c>
      <c r="M192" s="1">
        <v>23.5</v>
      </c>
      <c r="N192" s="1">
        <f>ABS(B192-MIN('ID-41'!B199,'ID-52'!B199,'ID-64'!B199,'ID-74'!B199,'ID-77'!B199))</f>
        <v>1.3707319202216683</v>
      </c>
      <c r="O192" s="1">
        <f t="shared" si="16"/>
        <v>2.2836393790892997E-4</v>
      </c>
      <c r="P192" s="1">
        <f>ABS(D192-MIN('ID-23'!B199,'ID-25'!B199,'ID-66'!B199))</f>
        <v>0.35028977274042727</v>
      </c>
      <c r="Q192" s="1">
        <f t="shared" si="17"/>
        <v>5.8358276138555191E-5</v>
      </c>
    </row>
    <row r="193" spans="1:17" x14ac:dyDescent="0.25">
      <c r="A193" s="1">
        <v>23.625</v>
      </c>
      <c r="B193" s="1">
        <f>AVERAGE('ID-41'!B200,'ID-52'!B200,'ID-64'!B200,'ID-74'!B200,'ID-77'!B200)</f>
        <v>4.3102467082716016</v>
      </c>
      <c r="C193" s="1">
        <f t="shared" si="12"/>
        <v>7.1808710159804883E-4</v>
      </c>
      <c r="D193" s="1">
        <f>AVERAGE('ID-23'!B200,'ID-25'!B200,'ID-66'!B200)</f>
        <v>6.1709676139841605</v>
      </c>
      <c r="E193" s="1">
        <f t="shared" si="13"/>
        <v>1.0280832044897612E-3</v>
      </c>
      <c r="G193" s="1">
        <v>23.625</v>
      </c>
      <c r="H193" s="1">
        <f>ABS(B193-MAX('ID-41'!B200,'ID-52'!B200,'ID-64'!B200,'ID-74'!B200,'ID-77'!B200))</f>
        <v>2.6139240760243485</v>
      </c>
      <c r="I193" s="1">
        <f t="shared" si="14"/>
        <v>4.3547975106565651E-4</v>
      </c>
      <c r="J193" s="1">
        <f>ABS(D193-MAX('ID-23'!B200,'ID-25'!B200,'ID-66'!B200))</f>
        <v>0.21689192975486993</v>
      </c>
      <c r="K193" s="1">
        <f t="shared" si="15"/>
        <v>3.613419549716133E-5</v>
      </c>
      <c r="M193" s="1">
        <v>23.625</v>
      </c>
      <c r="N193" s="1">
        <f>ABS(B193-MIN('ID-41'!B200,'ID-52'!B200,'ID-64'!B200,'ID-74'!B200,'ID-77'!B200))</f>
        <v>1.3585248780426418</v>
      </c>
      <c r="O193" s="1">
        <f t="shared" si="16"/>
        <v>2.2633024468190414E-4</v>
      </c>
      <c r="P193" s="1">
        <f>ABS(D193-MIN('ID-23'!B200,'ID-25'!B200,'ID-66'!B200))</f>
        <v>0.32891518534731023</v>
      </c>
      <c r="Q193" s="1">
        <f t="shared" si="17"/>
        <v>5.4797269878861891E-5</v>
      </c>
    </row>
    <row r="194" spans="1:17" x14ac:dyDescent="0.25">
      <c r="A194" s="1">
        <v>23.75</v>
      </c>
      <c r="B194" s="1">
        <f>AVERAGE('ID-41'!B201,'ID-52'!B201,'ID-64'!B201,'ID-74'!B201,'ID-77'!B201)</f>
        <v>4.31175120236328</v>
      </c>
      <c r="C194" s="1">
        <f t="shared" si="12"/>
        <v>7.1833775031372249E-4</v>
      </c>
      <c r="D194" s="1">
        <f>AVERAGE('ID-23'!B201,'ID-25'!B201,'ID-66'!B201)</f>
        <v>6.1974951162395904</v>
      </c>
      <c r="E194" s="1">
        <f t="shared" si="13"/>
        <v>1.0325026863655159E-3</v>
      </c>
      <c r="G194" s="1">
        <v>23.75</v>
      </c>
      <c r="H194" s="1">
        <f>ABS(B194-MAX('ID-41'!B201,'ID-52'!B201,'ID-64'!B201,'ID-74'!B201,'ID-77'!B201))</f>
        <v>2.6225690782967899</v>
      </c>
      <c r="I194" s="1">
        <f t="shared" si="14"/>
        <v>4.3692000844424523E-4</v>
      </c>
      <c r="J194" s="1">
        <f>ABS(D194-MAX('ID-23'!B201,'ID-25'!B201,'ID-66'!B201))</f>
        <v>0.21010400615951941</v>
      </c>
      <c r="K194" s="1">
        <f t="shared" si="15"/>
        <v>3.5003327426175938E-5</v>
      </c>
      <c r="M194" s="1">
        <v>23.75</v>
      </c>
      <c r="N194" s="1">
        <f>ABS(B194-MIN('ID-41'!B201,'ID-52'!B201,'ID-64'!B201,'ID-74'!B201,'ID-77'!B201))</f>
        <v>1.3486737863540799</v>
      </c>
      <c r="O194" s="1">
        <f t="shared" si="16"/>
        <v>2.2468905280658972E-4</v>
      </c>
      <c r="P194" s="1">
        <f>ABS(D194-MIN('ID-23'!B201,'ID-25'!B201,'ID-66'!B201))</f>
        <v>0.37077229095747022</v>
      </c>
      <c r="Q194" s="1">
        <f t="shared" si="17"/>
        <v>6.1770663673514542E-5</v>
      </c>
    </row>
    <row r="195" spans="1:17" x14ac:dyDescent="0.25">
      <c r="A195" s="1">
        <v>23.875</v>
      </c>
      <c r="B195" s="1">
        <f>AVERAGE('ID-41'!B202,'ID-52'!B202,'ID-64'!B202,'ID-74'!B202,'ID-77'!B202)</f>
        <v>4.3054510726345274</v>
      </c>
      <c r="C195" s="1">
        <f t="shared" si="12"/>
        <v>7.1728814870091232E-4</v>
      </c>
      <c r="D195" s="1">
        <f>AVERAGE('ID-23'!B202,'ID-25'!B202,'ID-66'!B202)</f>
        <v>6.1472654366846902</v>
      </c>
      <c r="E195" s="1">
        <f t="shared" si="13"/>
        <v>1.0241344217516695E-3</v>
      </c>
      <c r="G195" s="1">
        <v>23.875</v>
      </c>
      <c r="H195" s="1">
        <f>ABS(B195-MAX('ID-41'!B202,'ID-52'!B202,'ID-64'!B202,'ID-74'!B202,'ID-77'!B202))</f>
        <v>2.6222872053522224</v>
      </c>
      <c r="I195" s="1">
        <f t="shared" si="14"/>
        <v>4.3687304841168027E-4</v>
      </c>
      <c r="J195" s="1">
        <f>ABS(D195-MAX('ID-23'!B202,'ID-25'!B202,'ID-66'!B202))</f>
        <v>0.20488637651507968</v>
      </c>
      <c r="K195" s="1">
        <f t="shared" si="15"/>
        <v>3.4134070327412278E-5</v>
      </c>
      <c r="M195" s="1">
        <v>23.875</v>
      </c>
      <c r="N195" s="1">
        <f>ABS(B195-MIN('ID-41'!B202,'ID-52'!B202,'ID-64'!B202,'ID-74'!B202,'ID-77'!B202))</f>
        <v>1.3326064812320872</v>
      </c>
      <c r="O195" s="1">
        <f t="shared" si="16"/>
        <v>2.2201223977326575E-4</v>
      </c>
      <c r="P195" s="1">
        <f>ABS(D195-MIN('ID-23'!B202,'ID-25'!B202,'ID-66'!B202))</f>
        <v>0.27988133793470027</v>
      </c>
      <c r="Q195" s="1">
        <f t="shared" si="17"/>
        <v>4.6628230899921065E-5</v>
      </c>
    </row>
    <row r="196" spans="1:17" x14ac:dyDescent="0.25">
      <c r="A196" s="1">
        <v>24</v>
      </c>
      <c r="B196" s="1">
        <f>AVERAGE('ID-41'!B203,'ID-52'!B203,'ID-64'!B203,'ID-74'!B203,'ID-77'!B203)</f>
        <v>4.3079528612959122</v>
      </c>
      <c r="C196" s="1">
        <f t="shared" si="12"/>
        <v>7.1770494669189902E-4</v>
      </c>
      <c r="D196" s="1">
        <f>AVERAGE('ID-23'!B203,'ID-25'!B203,'ID-66'!B203)</f>
        <v>6.2002534734238068</v>
      </c>
      <c r="E196" s="1">
        <f t="shared" si="13"/>
        <v>1.0329622286724062E-3</v>
      </c>
      <c r="G196" s="1">
        <v>24</v>
      </c>
      <c r="H196" s="1">
        <f>ABS(B196-MAX('ID-41'!B203,'ID-52'!B203,'ID-64'!B203,'ID-74'!B203,'ID-77'!B203))</f>
        <v>2.6311078135074881</v>
      </c>
      <c r="I196" s="1">
        <f t="shared" si="14"/>
        <v>4.3834256173034755E-4</v>
      </c>
      <c r="J196" s="1">
        <f>ABS(D196-MAX('ID-23'!B203,'ID-25'!B203,'ID-66'!B203))</f>
        <v>0.1916286661472828</v>
      </c>
      <c r="K196" s="1">
        <f t="shared" si="15"/>
        <v>3.1925335780137314E-5</v>
      </c>
      <c r="M196" s="1">
        <v>24</v>
      </c>
      <c r="N196" s="1">
        <f>ABS(B196-MIN('ID-41'!B203,'ID-52'!B203,'ID-64'!B203,'ID-74'!B203,'ID-77'!B203))</f>
        <v>1.3470159891547819</v>
      </c>
      <c r="O196" s="1">
        <f t="shared" si="16"/>
        <v>2.244128637931867E-4</v>
      </c>
      <c r="P196" s="1">
        <f>ABS(D196-MIN('ID-23'!B203,'ID-25'!B203,'ID-66'!B203))</f>
        <v>0.32013818629987689</v>
      </c>
      <c r="Q196" s="1">
        <f t="shared" si="17"/>
        <v>5.3335021837559495E-5</v>
      </c>
    </row>
    <row r="197" spans="1:17" x14ac:dyDescent="0.25">
      <c r="A197" s="1">
        <v>24.125</v>
      </c>
      <c r="B197" s="1">
        <f>AVERAGE('ID-41'!B204,'ID-52'!B204,'ID-64'!B204,'ID-74'!B204,'ID-77'!B204)</f>
        <v>4.2840454198390683</v>
      </c>
      <c r="C197" s="1">
        <f t="shared" ref="C197:C244" si="18">B197*(0.1666*0.001)</f>
        <v>7.137219669451888E-4</v>
      </c>
      <c r="D197" s="1">
        <f>AVERAGE('ID-23'!B204,'ID-25'!B204,'ID-66'!B204)</f>
        <v>6.1991604656069095</v>
      </c>
      <c r="E197" s="1">
        <f t="shared" ref="E197:E244" si="19">D197*(0.1666*0.001)</f>
        <v>1.0327801335701112E-3</v>
      </c>
      <c r="G197" s="1">
        <v>24.125</v>
      </c>
      <c r="H197" s="1">
        <f>ABS(B197-MAX('ID-41'!B204,'ID-52'!B204,'ID-64'!B204,'ID-74'!B204,'ID-77'!B204))</f>
        <v>2.6454836548731819</v>
      </c>
      <c r="I197" s="1">
        <f t="shared" ref="I197:I244" si="20">H197*(0.1666*0.001)</f>
        <v>4.4073757690187216E-4</v>
      </c>
      <c r="J197" s="1">
        <f>ABS(D197-MAX('ID-23'!B204,'ID-25'!B204,'ID-66'!B204))</f>
        <v>0.20834091954364009</v>
      </c>
      <c r="K197" s="1">
        <f t="shared" ref="K197:K244" si="21">J197*(0.1666*0.001)</f>
        <v>3.4709597195970439E-5</v>
      </c>
      <c r="M197" s="1">
        <v>24.125</v>
      </c>
      <c r="N197" s="1">
        <f>ABS(B197-MIN('ID-41'!B204,'ID-52'!B204,'ID-64'!B204,'ID-74'!B204,'ID-77'!B204))</f>
        <v>1.3215298625083283</v>
      </c>
      <c r="O197" s="1">
        <f t="shared" ref="O197:O244" si="22">N197*(0.1666*0.001)</f>
        <v>2.2016687509388751E-4</v>
      </c>
      <c r="P197" s="1">
        <f>ABS(D197-MIN('ID-23'!B204,'ID-25'!B204,'ID-66'!B204))</f>
        <v>0.28452547578904941</v>
      </c>
      <c r="Q197" s="1">
        <f t="shared" ref="Q197:Q244" si="23">P197*(0.1666*0.001)</f>
        <v>4.7401944266455631E-5</v>
      </c>
    </row>
    <row r="198" spans="1:17" x14ac:dyDescent="0.25">
      <c r="A198" s="1">
        <v>24.25</v>
      </c>
      <c r="B198" s="1">
        <f>AVERAGE('ID-41'!B205,'ID-52'!B205,'ID-64'!B205,'ID-74'!B205,'ID-77'!B205)</f>
        <v>4.2564318047547021</v>
      </c>
      <c r="C198" s="1">
        <f t="shared" si="18"/>
        <v>7.0912153867213343E-4</v>
      </c>
      <c r="D198" s="1">
        <f>AVERAGE('ID-23'!B205,'ID-25'!B205,'ID-66'!B205)</f>
        <v>6.098868618302947</v>
      </c>
      <c r="E198" s="1">
        <f t="shared" si="19"/>
        <v>1.0160715118092711E-3</v>
      </c>
      <c r="G198" s="1">
        <v>24.25</v>
      </c>
      <c r="H198" s="1">
        <f>ABS(B198-MAX('ID-41'!B205,'ID-52'!B205,'ID-64'!B205,'ID-74'!B205,'ID-77'!B205))</f>
        <v>2.6545230781406284</v>
      </c>
      <c r="I198" s="1">
        <f t="shared" si="20"/>
        <v>4.4224354481822871E-4</v>
      </c>
      <c r="J198" s="1">
        <f>ABS(D198-MAX('ID-23'!B205,'ID-25'!B205,'ID-66'!B205))</f>
        <v>0.15285193976078304</v>
      </c>
      <c r="K198" s="1">
        <f t="shared" si="21"/>
        <v>2.5465133164146455E-5</v>
      </c>
      <c r="M198" s="1">
        <v>24.25</v>
      </c>
      <c r="N198" s="1">
        <f>ABS(B198-MIN('ID-41'!B205,'ID-52'!B205,'ID-64'!B205,'ID-74'!B205,'ID-77'!B205))</f>
        <v>1.3857047167809222</v>
      </c>
      <c r="O198" s="1">
        <f t="shared" si="22"/>
        <v>2.3085840581570164E-4</v>
      </c>
      <c r="P198" s="1">
        <f>ABS(D198-MIN('ID-23'!B205,'ID-25'!B205,'ID-66'!B205))</f>
        <v>0.2754623992383971</v>
      </c>
      <c r="Q198" s="1">
        <f t="shared" si="23"/>
        <v>4.589203571311696E-5</v>
      </c>
    </row>
    <row r="199" spans="1:17" x14ac:dyDescent="0.25">
      <c r="A199" s="1">
        <v>24.375</v>
      </c>
      <c r="B199" s="1">
        <f>AVERAGE('ID-41'!B206,'ID-52'!B206,'ID-64'!B206,'ID-74'!B206,'ID-77'!B206)</f>
        <v>4.20767643144237</v>
      </c>
      <c r="C199" s="1">
        <f t="shared" si="18"/>
        <v>7.0099889347829893E-4</v>
      </c>
      <c r="D199" s="1">
        <f>AVERAGE('ID-23'!B206,'ID-25'!B206,'ID-66'!B206)</f>
        <v>6.0973510694537341</v>
      </c>
      <c r="E199" s="1">
        <f t="shared" si="19"/>
        <v>1.0158186881709921E-3</v>
      </c>
      <c r="G199" s="1">
        <v>24.375</v>
      </c>
      <c r="H199" s="1">
        <f>ABS(B199-MAX('ID-41'!B206,'ID-52'!B206,'ID-64'!B206,'ID-74'!B206,'ID-77'!B206))</f>
        <v>2.66663127416198</v>
      </c>
      <c r="I199" s="1">
        <f t="shared" si="20"/>
        <v>4.4426077027538588E-4</v>
      </c>
      <c r="J199" s="1">
        <f>ABS(D199-MAX('ID-23'!B206,'ID-25'!B206,'ID-66'!B206))</f>
        <v>0.14391384086142622</v>
      </c>
      <c r="K199" s="1">
        <f t="shared" si="21"/>
        <v>2.3976045887513609E-5</v>
      </c>
      <c r="M199" s="1">
        <v>24.375</v>
      </c>
      <c r="N199" s="1">
        <f>ABS(B199-MIN('ID-41'!B206,'ID-52'!B206,'ID-64'!B206,'ID-74'!B206,'ID-77'!B206))</f>
        <v>1.5589154072188101</v>
      </c>
      <c r="O199" s="1">
        <f t="shared" si="22"/>
        <v>2.5971530684265376E-4</v>
      </c>
      <c r="P199" s="1">
        <f>ABS(D199-MIN('ID-23'!B206,'ID-25'!B206,'ID-66'!B206))</f>
        <v>0.25823829972085388</v>
      </c>
      <c r="Q199" s="1">
        <f t="shared" si="23"/>
        <v>4.3022500733494263E-5</v>
      </c>
    </row>
    <row r="200" spans="1:17" x14ac:dyDescent="0.25">
      <c r="A200" s="1">
        <v>24.5</v>
      </c>
      <c r="B200" s="1">
        <f>AVERAGE('ID-41'!B207,'ID-52'!B207,'ID-64'!B207,'ID-74'!B207,'ID-77'!B207)</f>
        <v>4.2222386126253877</v>
      </c>
      <c r="C200" s="1">
        <f t="shared" si="18"/>
        <v>7.0342495286338967E-4</v>
      </c>
      <c r="D200" s="1">
        <f>AVERAGE('ID-23'!B207,'ID-25'!B207,'ID-66'!B207)</f>
        <v>5.9634698402785133</v>
      </c>
      <c r="E200" s="1">
        <f t="shared" si="19"/>
        <v>9.9351407539040033E-4</v>
      </c>
      <c r="G200" s="1">
        <v>24.5</v>
      </c>
      <c r="H200" s="1">
        <f>ABS(B200-MAX('ID-41'!B207,'ID-52'!B207,'ID-64'!B207,'ID-74'!B207,'ID-77'!B207))</f>
        <v>2.6301586770711527</v>
      </c>
      <c r="I200" s="1">
        <f t="shared" si="20"/>
        <v>4.3818443560005407E-4</v>
      </c>
      <c r="J200" s="1">
        <f>ABS(D200-MAX('ID-23'!B207,'ID-25'!B207,'ID-66'!B207))</f>
        <v>0.2345547591250563</v>
      </c>
      <c r="K200" s="1">
        <f t="shared" si="21"/>
        <v>3.9076822870234384E-5</v>
      </c>
      <c r="M200" s="1">
        <v>24.5</v>
      </c>
      <c r="N200" s="1">
        <f>ABS(B200-MIN('ID-41'!B207,'ID-52'!B207,'ID-64'!B207,'ID-74'!B207,'ID-77'!B207))</f>
        <v>1.5707825186142479</v>
      </c>
      <c r="O200" s="1">
        <f t="shared" si="22"/>
        <v>2.6169236760113372E-4</v>
      </c>
      <c r="P200" s="1">
        <f>ABS(D200-MIN('ID-23'!B207,'ID-25'!B207,'ID-66'!B207))</f>
        <v>0.25883178652435301</v>
      </c>
      <c r="Q200" s="1">
        <f t="shared" si="23"/>
        <v>4.3121375634957217E-5</v>
      </c>
    </row>
    <row r="201" spans="1:17" x14ac:dyDescent="0.25">
      <c r="A201" s="1">
        <v>24.625</v>
      </c>
      <c r="B201" s="1">
        <f>AVERAGE('ID-41'!B208,'ID-52'!B208,'ID-64'!B208,'ID-74'!B208,'ID-77'!B208)</f>
        <v>4.2025225232933821</v>
      </c>
      <c r="C201" s="1">
        <f t="shared" si="18"/>
        <v>7.0014025238067748E-4</v>
      </c>
      <c r="D201" s="1">
        <f>AVERAGE('ID-23'!B208,'ID-25'!B208,'ID-66'!B208)</f>
        <v>5.9120636226979499</v>
      </c>
      <c r="E201" s="1">
        <f t="shared" si="19"/>
        <v>9.8494979954147853E-4</v>
      </c>
      <c r="G201" s="1">
        <v>24.625</v>
      </c>
      <c r="H201" s="1">
        <f>ABS(B201-MAX('ID-41'!B208,'ID-52'!B208,'ID-64'!B208,'ID-74'!B208,'ID-77'!B208))</f>
        <v>2.5987196943419484</v>
      </c>
      <c r="I201" s="1">
        <f t="shared" si="20"/>
        <v>4.3294670107736866E-4</v>
      </c>
      <c r="J201" s="1">
        <f>ABS(D201-MAX('ID-23'!B208,'ID-25'!B208,'ID-66'!B208))</f>
        <v>0.14685311049268002</v>
      </c>
      <c r="K201" s="1">
        <f t="shared" si="21"/>
        <v>2.4465728208080493E-5</v>
      </c>
      <c r="M201" s="1">
        <v>24.625</v>
      </c>
      <c r="N201" s="1">
        <f>ABS(B201-MIN('ID-41'!B208,'ID-52'!B208,'ID-64'!B208,'ID-74'!B208,'ID-77'!B208))</f>
        <v>1.5460348175040819</v>
      </c>
      <c r="O201" s="1">
        <f t="shared" si="22"/>
        <v>2.5756940059618006E-4</v>
      </c>
      <c r="P201" s="1">
        <f>ABS(D201-MIN('ID-23'!B208,'ID-25'!B208,'ID-66'!B208))</f>
        <v>0.22564335827993975</v>
      </c>
      <c r="Q201" s="1">
        <f t="shared" si="23"/>
        <v>3.7592183489437967E-5</v>
      </c>
    </row>
    <row r="202" spans="1:17" x14ac:dyDescent="0.25">
      <c r="A202" s="1">
        <v>24.75</v>
      </c>
      <c r="B202" s="1">
        <f>AVERAGE('ID-41'!B209,'ID-52'!B209,'ID-64'!B209,'ID-74'!B209,'ID-77'!B209)</f>
        <v>4.1888920403323677</v>
      </c>
      <c r="C202" s="1">
        <f t="shared" si="18"/>
        <v>6.9786941391937246E-4</v>
      </c>
      <c r="D202" s="1">
        <f>AVERAGE('ID-23'!B209,'ID-25'!B209,'ID-66'!B209)</f>
        <v>5.8730252359177699</v>
      </c>
      <c r="E202" s="1">
        <f t="shared" si="19"/>
        <v>9.7844600430390056E-4</v>
      </c>
      <c r="G202" s="1">
        <v>24.75</v>
      </c>
      <c r="H202" s="1">
        <f>ABS(B202-MAX('ID-41'!B209,'ID-52'!B209,'ID-64'!B209,'ID-74'!B209,'ID-77'!B209))</f>
        <v>2.6179250614102925</v>
      </c>
      <c r="I202" s="1">
        <f t="shared" si="20"/>
        <v>4.3614631523095478E-4</v>
      </c>
      <c r="J202" s="1">
        <f>ABS(D202-MAX('ID-23'!B209,'ID-25'!B209,'ID-66'!B209))</f>
        <v>0.16463743385380969</v>
      </c>
      <c r="K202" s="1">
        <f t="shared" si="21"/>
        <v>2.7428596480044697E-5</v>
      </c>
      <c r="M202" s="1">
        <v>24.75</v>
      </c>
      <c r="N202" s="1">
        <f>ABS(B202-MIN('ID-41'!B209,'ID-52'!B209,'ID-64'!B209,'ID-74'!B209,'ID-77'!B209))</f>
        <v>1.5323744430315176</v>
      </c>
      <c r="O202" s="1">
        <f t="shared" si="22"/>
        <v>2.5529358220905085E-4</v>
      </c>
      <c r="P202" s="1">
        <f>ABS(D202-MIN('ID-23'!B209,'ID-25'!B209,'ID-66'!B209))</f>
        <v>0.27316039147471027</v>
      </c>
      <c r="Q202" s="1">
        <f t="shared" si="23"/>
        <v>4.5508521219686733E-5</v>
      </c>
    </row>
    <row r="203" spans="1:17" x14ac:dyDescent="0.25">
      <c r="A203" s="1">
        <v>24.875</v>
      </c>
      <c r="B203" s="1">
        <f>AVERAGE('ID-41'!B210,'ID-52'!B210,'ID-64'!B210,'ID-74'!B210,'ID-77'!B210)</f>
        <v>4.1886982622660538</v>
      </c>
      <c r="C203" s="1">
        <f t="shared" si="18"/>
        <v>6.978371304935246E-4</v>
      </c>
      <c r="D203" s="1">
        <f>AVERAGE('ID-23'!B210,'ID-25'!B210,'ID-66'!B210)</f>
        <v>5.8639585377276733</v>
      </c>
      <c r="E203" s="1">
        <f t="shared" si="19"/>
        <v>9.7693549238543034E-4</v>
      </c>
      <c r="G203" s="1">
        <v>24.875</v>
      </c>
      <c r="H203" s="1">
        <f>ABS(B203-MAX('ID-41'!B210,'ID-52'!B210,'ID-64'!B210,'ID-74'!B210,'ID-77'!B210))</f>
        <v>2.6238650718155663</v>
      </c>
      <c r="I203" s="1">
        <f t="shared" si="20"/>
        <v>4.3713592096447337E-4</v>
      </c>
      <c r="J203" s="1">
        <f>ABS(D203-MAX('ID-23'!B210,'ID-25'!B210,'ID-66'!B210))</f>
        <v>0.19501057616431705</v>
      </c>
      <c r="K203" s="1">
        <f t="shared" si="21"/>
        <v>3.2488761988975225E-5</v>
      </c>
      <c r="M203" s="1">
        <v>24.875</v>
      </c>
      <c r="N203" s="1">
        <f>ABS(B203-MIN('ID-41'!B210,'ID-52'!B210,'ID-64'!B210,'ID-74'!B210,'ID-77'!B210))</f>
        <v>1.5494350398223737</v>
      </c>
      <c r="O203" s="1">
        <f t="shared" si="22"/>
        <v>2.5813587763440747E-4</v>
      </c>
      <c r="P203" s="1">
        <f>ABS(D203-MIN('ID-23'!B210,'ID-25'!B210,'ID-66'!B210))</f>
        <v>0.33912486552373355</v>
      </c>
      <c r="Q203" s="1">
        <f t="shared" si="23"/>
        <v>5.6498202596254016E-5</v>
      </c>
    </row>
    <row r="204" spans="1:17" x14ac:dyDescent="0.25">
      <c r="A204" s="1">
        <v>25</v>
      </c>
      <c r="B204" s="1">
        <f>AVERAGE('ID-41'!B211,'ID-52'!B211,'ID-64'!B211,'ID-74'!B211,'ID-77'!B211)</f>
        <v>4.1990018218592384</v>
      </c>
      <c r="C204" s="1">
        <f t="shared" si="18"/>
        <v>6.9955370352174921E-4</v>
      </c>
      <c r="D204" s="1">
        <f>AVERAGE('ID-23'!B211,'ID-25'!B211,'ID-66'!B211)</f>
        <v>5.8371591947734442</v>
      </c>
      <c r="E204" s="1">
        <f t="shared" si="19"/>
        <v>9.7247072184925584E-4</v>
      </c>
      <c r="G204" s="1">
        <v>25</v>
      </c>
      <c r="H204" s="1">
        <f>ABS(B204-MAX('ID-41'!B211,'ID-52'!B211,'ID-64'!B211,'ID-74'!B211,'ID-77'!B211))</f>
        <v>2.6072661008186513</v>
      </c>
      <c r="I204" s="1">
        <f t="shared" si="20"/>
        <v>4.3437053239638734E-4</v>
      </c>
      <c r="J204" s="1">
        <f>ABS(D204-MAX('ID-23'!B211,'ID-25'!B211,'ID-66'!B211))</f>
        <v>0.21547493951138552</v>
      </c>
      <c r="K204" s="1">
        <f t="shared" si="21"/>
        <v>3.5898124922596831E-5</v>
      </c>
      <c r="M204" s="1">
        <v>25</v>
      </c>
      <c r="N204" s="1">
        <f>ABS(B204-MIN('ID-41'!B211,'ID-52'!B211,'ID-64'!B211,'ID-74'!B211,'ID-77'!B211))</f>
        <v>1.5512839062948585</v>
      </c>
      <c r="O204" s="1">
        <f t="shared" si="22"/>
        <v>2.5844389878872342E-4</v>
      </c>
      <c r="P204" s="1">
        <f>ABS(D204-MIN('ID-23'!B211,'ID-25'!B211,'ID-66'!B211))</f>
        <v>0.40596210502371388</v>
      </c>
      <c r="Q204" s="1">
        <f t="shared" si="23"/>
        <v>6.7633286696950734E-5</v>
      </c>
    </row>
    <row r="205" spans="1:17" x14ac:dyDescent="0.25">
      <c r="A205" s="1">
        <v>25.125</v>
      </c>
      <c r="B205" s="1">
        <f>AVERAGE('ID-41'!B212,'ID-52'!B212,'ID-64'!B212,'ID-74'!B212,'ID-77'!B212)</f>
        <v>4.2290633934137638</v>
      </c>
      <c r="C205" s="1">
        <f t="shared" si="18"/>
        <v>7.045619613427331E-4</v>
      </c>
      <c r="D205" s="1">
        <f>AVERAGE('ID-23'!B212,'ID-25'!B212,'ID-66'!B212)</f>
        <v>5.7276241077433205</v>
      </c>
      <c r="E205" s="1">
        <f t="shared" si="19"/>
        <v>9.5422217635003723E-4</v>
      </c>
      <c r="G205" s="1">
        <v>25.125</v>
      </c>
      <c r="H205" s="1">
        <f>ABS(B205-MAX('ID-41'!B212,'ID-52'!B212,'ID-64'!B212,'ID-74'!B212,'ID-77'!B212))</f>
        <v>2.647310229423196</v>
      </c>
      <c r="I205" s="1">
        <f t="shared" si="20"/>
        <v>4.410418842219045E-4</v>
      </c>
      <c r="J205" s="1">
        <f>ABS(D205-MAX('ID-23'!B212,'ID-25'!B212,'ID-66'!B212))</f>
        <v>0.42112547813003953</v>
      </c>
      <c r="K205" s="1">
        <f t="shared" si="21"/>
        <v>7.0159504656464597E-5</v>
      </c>
      <c r="M205" s="1">
        <v>25.125</v>
      </c>
      <c r="N205" s="1">
        <f>ABS(B205-MIN('ID-41'!B212,'ID-52'!B212,'ID-64'!B212,'ID-74'!B212,'ID-77'!B212))</f>
        <v>1.5088471137796438</v>
      </c>
      <c r="O205" s="1">
        <f t="shared" si="22"/>
        <v>2.5137392915568869E-4</v>
      </c>
      <c r="P205" s="1">
        <f>ABS(D205-MIN('ID-23'!B212,'ID-25'!B212,'ID-66'!B212))</f>
        <v>0.41906795921319073</v>
      </c>
      <c r="Q205" s="1">
        <f t="shared" si="23"/>
        <v>6.9816722004917587E-5</v>
      </c>
    </row>
    <row r="206" spans="1:17" x14ac:dyDescent="0.25">
      <c r="A206" s="1">
        <v>25.25</v>
      </c>
      <c r="B206" s="1">
        <f>AVERAGE('ID-41'!B213,'ID-52'!B213,'ID-64'!B213,'ID-74'!B213,'ID-77'!B213)</f>
        <v>4.2269993386381719</v>
      </c>
      <c r="C206" s="1">
        <f t="shared" si="18"/>
        <v>7.0421808981711951E-4</v>
      </c>
      <c r="D206" s="1">
        <f>AVERAGE('ID-23'!B213,'ID-25'!B213,'ID-66'!B213)</f>
        <v>5.7748286185687965</v>
      </c>
      <c r="E206" s="1">
        <f t="shared" si="19"/>
        <v>9.6208644785356155E-4</v>
      </c>
      <c r="G206" s="1">
        <v>25.25</v>
      </c>
      <c r="H206" s="1">
        <f>ABS(B206-MAX('ID-41'!B213,'ID-52'!B213,'ID-64'!B213,'ID-74'!B213,'ID-77'!B213))</f>
        <v>2.6280806168240183</v>
      </c>
      <c r="I206" s="1">
        <f t="shared" si="20"/>
        <v>4.3783823076288148E-4</v>
      </c>
      <c r="J206" s="1">
        <f>ABS(D206-MAX('ID-23'!B213,'ID-25'!B213,'ID-66'!B213))</f>
        <v>0.4247281336788733</v>
      </c>
      <c r="K206" s="1">
        <f t="shared" si="21"/>
        <v>7.0759707070900302E-5</v>
      </c>
      <c r="M206" s="1">
        <v>25.25</v>
      </c>
      <c r="N206" s="1">
        <f>ABS(B206-MIN('ID-41'!B213,'ID-52'!B213,'ID-64'!B213,'ID-74'!B213,'ID-77'!B213))</f>
        <v>1.503660746731962</v>
      </c>
      <c r="O206" s="1">
        <f t="shared" si="22"/>
        <v>2.505098804055449E-4</v>
      </c>
      <c r="P206" s="1">
        <f>ABS(D206-MIN('ID-23'!B213,'ID-25'!B213,'ID-66'!B213))</f>
        <v>0.47573644351303646</v>
      </c>
      <c r="Q206" s="1">
        <f t="shared" si="23"/>
        <v>7.9257691489271879E-5</v>
      </c>
    </row>
    <row r="207" spans="1:17" x14ac:dyDescent="0.25">
      <c r="A207" s="1">
        <v>25.375</v>
      </c>
      <c r="B207" s="1">
        <f>AVERAGE('ID-41'!B214,'ID-52'!B214,'ID-64'!B214,'ID-74'!B214,'ID-77'!B214)</f>
        <v>4.2358711268846552</v>
      </c>
      <c r="C207" s="1">
        <f t="shared" si="18"/>
        <v>7.0569612973898357E-4</v>
      </c>
      <c r="D207" s="1">
        <f>AVERAGE('ID-23'!B214,'ID-25'!B214,'ID-66'!B214)</f>
        <v>5.8783141127138565</v>
      </c>
      <c r="E207" s="1">
        <f t="shared" si="19"/>
        <v>9.7932713117812858E-4</v>
      </c>
      <c r="G207" s="1">
        <v>25.375</v>
      </c>
      <c r="H207" s="1">
        <f>ABS(B207-MAX('ID-41'!B214,'ID-52'!B214,'ID-64'!B214,'ID-74'!B214,'ID-77'!B214))</f>
        <v>2.6886755732028051</v>
      </c>
      <c r="I207" s="1">
        <f t="shared" si="20"/>
        <v>4.4793335049558738E-4</v>
      </c>
      <c r="J207" s="1">
        <f>ABS(D207-MAX('ID-23'!B214,'ID-25'!B214,'ID-66'!B214))</f>
        <v>0.64379839773015313</v>
      </c>
      <c r="K207" s="1">
        <f t="shared" si="21"/>
        <v>1.0725681306184352E-4</v>
      </c>
      <c r="M207" s="1">
        <v>25.375</v>
      </c>
      <c r="N207" s="1">
        <f>ABS(B207-MIN('ID-41'!B214,'ID-52'!B214,'ID-64'!B214,'ID-74'!B214,'ID-77'!B214))</f>
        <v>1.520595269615105</v>
      </c>
      <c r="O207" s="1">
        <f t="shared" si="22"/>
        <v>2.533311719178765E-4</v>
      </c>
      <c r="P207" s="1">
        <f>ABS(D207-MIN('ID-23'!B214,'ID-25'!B214,'ID-66'!B214))</f>
        <v>0.60691617779664675</v>
      </c>
      <c r="Q207" s="1">
        <f t="shared" si="23"/>
        <v>1.0111223522092136E-4</v>
      </c>
    </row>
    <row r="208" spans="1:17" x14ac:dyDescent="0.25">
      <c r="A208" s="1">
        <v>25.5</v>
      </c>
      <c r="B208" s="1">
        <f>AVERAGE('ID-41'!B215,'ID-52'!B215,'ID-64'!B215,'ID-74'!B215,'ID-77'!B215)</f>
        <v>4.2377480765424895</v>
      </c>
      <c r="C208" s="1">
        <f t="shared" si="18"/>
        <v>7.0600882955197881E-4</v>
      </c>
      <c r="D208" s="1">
        <f>AVERAGE('ID-23'!B215,'ID-25'!B215,'ID-66'!B215)</f>
        <v>5.8818014542988903</v>
      </c>
      <c r="E208" s="1">
        <f t="shared" si="19"/>
        <v>9.799081222861951E-4</v>
      </c>
      <c r="G208" s="1">
        <v>25.5</v>
      </c>
      <c r="H208" s="1">
        <f>ABS(B208-MAX('ID-41'!B215,'ID-52'!B215,'ID-64'!B215,'ID-74'!B215,'ID-77'!B215))</f>
        <v>2.6740486455394903</v>
      </c>
      <c r="I208" s="1">
        <f t="shared" si="20"/>
        <v>4.4549650434687913E-4</v>
      </c>
      <c r="J208" s="1">
        <f>ABS(D208-MAX('ID-23'!B215,'ID-25'!B215,'ID-66'!B215))</f>
        <v>0.59651699859304941</v>
      </c>
      <c r="K208" s="1">
        <f t="shared" si="21"/>
        <v>9.9379731965602033E-5</v>
      </c>
      <c r="M208" s="1">
        <v>25.5</v>
      </c>
      <c r="N208" s="1">
        <f>ABS(B208-MIN('ID-41'!B215,'ID-52'!B215,'ID-64'!B215,'ID-74'!B215,'ID-77'!B215))</f>
        <v>1.4947453798028096</v>
      </c>
      <c r="O208" s="1">
        <f t="shared" si="22"/>
        <v>2.4902458027514812E-4</v>
      </c>
      <c r="P208" s="1">
        <f>ABS(D208-MIN('ID-23'!B215,'ID-25'!B215,'ID-66'!B215))</f>
        <v>0.61831134718284009</v>
      </c>
      <c r="Q208" s="1">
        <f t="shared" si="23"/>
        <v>1.0301067044066116E-4</v>
      </c>
    </row>
    <row r="209" spans="1:17" x14ac:dyDescent="0.25">
      <c r="A209" s="1">
        <v>25.625</v>
      </c>
      <c r="B209" s="1">
        <f>AVERAGE('ID-41'!B216,'ID-52'!B216,'ID-64'!B216,'ID-74'!B216,'ID-77'!B216)</f>
        <v>4.2467982153076154</v>
      </c>
      <c r="C209" s="1">
        <f t="shared" si="18"/>
        <v>7.0751658267024879E-4</v>
      </c>
      <c r="D209" s="1">
        <f>AVERAGE('ID-23'!B216,'ID-25'!B216,'ID-66'!B216)</f>
        <v>5.8921257972971262</v>
      </c>
      <c r="E209" s="1">
        <f t="shared" si="19"/>
        <v>9.8162815782970136E-4</v>
      </c>
      <c r="G209" s="1">
        <v>25.625</v>
      </c>
      <c r="H209" s="1">
        <f>ABS(B209-MAX('ID-41'!B216,'ID-52'!B216,'ID-64'!B216,'ID-74'!B216,'ID-77'!B216))</f>
        <v>2.6736372864146842</v>
      </c>
      <c r="I209" s="1">
        <f t="shared" si="20"/>
        <v>4.4542797191668643E-4</v>
      </c>
      <c r="J209" s="1">
        <f>ABS(D209-MAX('ID-23'!B216,'ID-25'!B216,'ID-66'!B216))</f>
        <v>0.68846923966451357</v>
      </c>
      <c r="K209" s="1">
        <f t="shared" si="21"/>
        <v>1.1469897532810797E-4</v>
      </c>
      <c r="M209" s="1">
        <v>25.625</v>
      </c>
      <c r="N209" s="1">
        <f>ABS(B209-MIN('ID-41'!B216,'ID-52'!B216,'ID-64'!B216,'ID-74'!B216,'ID-77'!B216))</f>
        <v>1.4614424046024852</v>
      </c>
      <c r="O209" s="1">
        <f t="shared" si="22"/>
        <v>2.4347630460677406E-4</v>
      </c>
      <c r="P209" s="1">
        <f>ABS(D209-MIN('ID-23'!B216,'ID-25'!B216,'ID-66'!B216))</f>
        <v>0.64921690212291594</v>
      </c>
      <c r="Q209" s="1">
        <f t="shared" si="23"/>
        <v>1.081595358936778E-4</v>
      </c>
    </row>
    <row r="210" spans="1:17" x14ac:dyDescent="0.25">
      <c r="A210" s="1">
        <v>25.75</v>
      </c>
      <c r="B210" s="1">
        <f>AVERAGE('ID-41'!B217,'ID-52'!B217,'ID-64'!B217,'ID-74'!B217,'ID-77'!B217)</f>
        <v>4.2856323688713376</v>
      </c>
      <c r="C210" s="1">
        <f t="shared" si="18"/>
        <v>7.1398635265396485E-4</v>
      </c>
      <c r="D210" s="1">
        <f>AVERAGE('ID-23'!B217,'ID-25'!B217,'ID-66'!B217)</f>
        <v>5.8734518676713838</v>
      </c>
      <c r="E210" s="1">
        <f t="shared" si="19"/>
        <v>9.7851708115405259E-4</v>
      </c>
      <c r="G210" s="1">
        <v>25.75</v>
      </c>
      <c r="H210" s="1">
        <f>ABS(B210-MAX('ID-41'!B217,'ID-52'!B217,'ID-64'!B217,'ID-74'!B217,'ID-77'!B217))</f>
        <v>2.7382603074551621</v>
      </c>
      <c r="I210" s="1">
        <f t="shared" si="20"/>
        <v>4.5619416722203005E-4</v>
      </c>
      <c r="J210" s="1">
        <f>ABS(D210-MAX('ID-23'!B217,'ID-25'!B217,'ID-66'!B217))</f>
        <v>0.73347824138494655</v>
      </c>
      <c r="K210" s="1">
        <f t="shared" si="21"/>
        <v>1.2219747501473211E-4</v>
      </c>
      <c r="M210" s="1">
        <v>25.75</v>
      </c>
      <c r="N210" s="1">
        <f>ABS(B210-MIN('ID-41'!B217,'ID-52'!B217,'ID-64'!B217,'ID-74'!B217,'ID-77'!B217))</f>
        <v>1.4655406798924475</v>
      </c>
      <c r="O210" s="1">
        <f t="shared" si="22"/>
        <v>2.4415907727008175E-4</v>
      </c>
      <c r="P210" s="1">
        <f>ABS(D210-MIN('ID-23'!B217,'ID-25'!B217,'ID-66'!B217))</f>
        <v>0.65595300927448363</v>
      </c>
      <c r="Q210" s="1">
        <f t="shared" si="23"/>
        <v>1.0928177134512898E-4</v>
      </c>
    </row>
    <row r="211" spans="1:17" x14ac:dyDescent="0.25">
      <c r="A211" s="1">
        <v>25.875</v>
      </c>
      <c r="B211" s="1">
        <f>AVERAGE('ID-41'!B218,'ID-52'!B218,'ID-64'!B218,'ID-74'!B218,'ID-77'!B218)</f>
        <v>4.290526508793806</v>
      </c>
      <c r="C211" s="1">
        <f t="shared" si="18"/>
        <v>7.1480171636504816E-4</v>
      </c>
      <c r="D211" s="1">
        <f>AVERAGE('ID-23'!B218,'ID-25'!B218,'ID-66'!B218)</f>
        <v>5.82349276290073</v>
      </c>
      <c r="E211" s="1">
        <f t="shared" si="19"/>
        <v>9.7019389429926165E-4</v>
      </c>
      <c r="G211" s="1">
        <v>25.875</v>
      </c>
      <c r="H211" s="1">
        <f>ABS(B211-MAX('ID-41'!B218,'ID-52'!B218,'ID-64'!B218,'ID-74'!B218,'ID-77'!B218))</f>
        <v>2.7006748059933736</v>
      </c>
      <c r="I211" s="1">
        <f t="shared" si="20"/>
        <v>4.499324226784961E-4</v>
      </c>
      <c r="J211" s="1">
        <f>ABS(D211-MAX('ID-23'!B218,'ID-25'!B218,'ID-66'!B218))</f>
        <v>0.74479431679387975</v>
      </c>
      <c r="K211" s="1">
        <f t="shared" si="21"/>
        <v>1.2408273317786038E-4</v>
      </c>
      <c r="M211" s="1">
        <v>25.875</v>
      </c>
      <c r="N211" s="1">
        <f>ABS(B211-MIN('ID-41'!B218,'ID-52'!B218,'ID-64'!B218,'ID-74'!B218,'ID-77'!B218))</f>
        <v>1.4431195009100062</v>
      </c>
      <c r="O211" s="1">
        <f t="shared" si="22"/>
        <v>2.4042370885160705E-4</v>
      </c>
      <c r="P211" s="1">
        <f>ABS(D211-MIN('ID-23'!B218,'ID-25'!B218,'ID-66'!B218))</f>
        <v>0.61650809872833978</v>
      </c>
      <c r="Q211" s="1">
        <f t="shared" si="23"/>
        <v>1.0271024924814141E-4</v>
      </c>
    </row>
    <row r="212" spans="1:17" x14ac:dyDescent="0.25">
      <c r="A212" s="1">
        <v>26</v>
      </c>
      <c r="B212" s="1">
        <f>AVERAGE('ID-41'!B219,'ID-52'!B219,'ID-64'!B219,'ID-74'!B219,'ID-77'!B219)</f>
        <v>4.2960351836300124</v>
      </c>
      <c r="C212" s="1">
        <f t="shared" si="18"/>
        <v>7.1571946159276008E-4</v>
      </c>
      <c r="D212" s="1">
        <f>AVERAGE('ID-23'!B219,'ID-25'!B219,'ID-66'!B219)</f>
        <v>5.8162196953438636</v>
      </c>
      <c r="E212" s="1">
        <f t="shared" si="19"/>
        <v>9.689822012442878E-4</v>
      </c>
      <c r="G212" s="1">
        <v>26</v>
      </c>
      <c r="H212" s="1">
        <f>ABS(B212-MAX('ID-41'!B219,'ID-52'!B219,'ID-64'!B219,'ID-74'!B219,'ID-77'!B219))</f>
        <v>2.7042843157171177</v>
      </c>
      <c r="I212" s="1">
        <f t="shared" si="20"/>
        <v>4.5053376699847182E-4</v>
      </c>
      <c r="J212" s="1">
        <f>ABS(D212-MAX('ID-23'!B219,'ID-25'!B219,'ID-66'!B219))</f>
        <v>0.80914660071428646</v>
      </c>
      <c r="K212" s="1">
        <f t="shared" si="21"/>
        <v>1.3480382367900013E-4</v>
      </c>
      <c r="M212" s="1">
        <v>26</v>
      </c>
      <c r="N212" s="1">
        <f>ABS(B212-MIN('ID-41'!B219,'ID-52'!B219,'ID-64'!B219,'ID-74'!B219,'ID-77'!B219))</f>
        <v>1.4111996305483325</v>
      </c>
      <c r="O212" s="1">
        <f t="shared" si="22"/>
        <v>2.351058584493522E-4</v>
      </c>
      <c r="P212" s="1">
        <f>ABS(D212-MIN('ID-23'!B219,'ID-25'!B219,'ID-66'!B219))</f>
        <v>0.5831525572021139</v>
      </c>
      <c r="Q212" s="1">
        <f t="shared" si="23"/>
        <v>9.7153216029872183E-5</v>
      </c>
    </row>
    <row r="213" spans="1:17" x14ac:dyDescent="0.25">
      <c r="A213" s="1">
        <v>26.125</v>
      </c>
      <c r="B213" s="1">
        <f>AVERAGE('ID-41'!B220,'ID-52'!B220,'ID-64'!B220,'ID-74'!B220,'ID-77'!B220)</f>
        <v>4.3024682617234715</v>
      </c>
      <c r="C213" s="1">
        <f t="shared" si="18"/>
        <v>7.1679121240313039E-4</v>
      </c>
      <c r="D213" s="1">
        <f>AVERAGE('ID-23'!B220,'ID-25'!B220,'ID-66'!B220)</f>
        <v>5.8345361558808371</v>
      </c>
      <c r="E213" s="1">
        <f t="shared" si="19"/>
        <v>9.7203372356974749E-4</v>
      </c>
      <c r="G213" s="1">
        <v>26.125</v>
      </c>
      <c r="H213" s="1">
        <f>ABS(B213-MAX('ID-41'!B220,'ID-52'!B220,'ID-64'!B220,'ID-74'!B220,'ID-77'!B220))</f>
        <v>2.6839460388476981</v>
      </c>
      <c r="I213" s="1">
        <f t="shared" si="20"/>
        <v>4.4714541007202655E-4</v>
      </c>
      <c r="J213" s="1">
        <f>ABS(D213-MAX('ID-23'!B220,'ID-25'!B220,'ID-66'!B220))</f>
        <v>0.82620705335840317</v>
      </c>
      <c r="K213" s="1">
        <f t="shared" si="21"/>
        <v>1.3764609508950997E-4</v>
      </c>
      <c r="M213" s="1">
        <v>26.125</v>
      </c>
      <c r="N213" s="1">
        <f>ABS(B213-MIN('ID-41'!B220,'ID-52'!B220,'ID-64'!B220,'ID-74'!B220,'ID-77'!B220))</f>
        <v>1.3884541656462117</v>
      </c>
      <c r="O213" s="1">
        <f t="shared" si="22"/>
        <v>2.3131646399665888E-4</v>
      </c>
      <c r="P213" s="1">
        <f>ABS(D213-MIN('ID-23'!B220,'ID-25'!B220,'ID-66'!B220))</f>
        <v>0.66373497137953663</v>
      </c>
      <c r="Q213" s="1">
        <f t="shared" si="23"/>
        <v>1.1057824623183081E-4</v>
      </c>
    </row>
    <row r="214" spans="1:17" x14ac:dyDescent="0.25">
      <c r="A214" s="1">
        <v>26.25</v>
      </c>
      <c r="B214" s="1">
        <f>AVERAGE('ID-41'!B221,'ID-52'!B221,'ID-64'!B221,'ID-74'!B221,'ID-77'!B221)</f>
        <v>4.3244253659530454</v>
      </c>
      <c r="C214" s="1">
        <f t="shared" si="18"/>
        <v>7.2044926596777738E-4</v>
      </c>
      <c r="D214" s="1">
        <f>AVERAGE('ID-23'!B221,'ID-25'!B221,'ID-66'!B221)</f>
        <v>5.7831582873729905</v>
      </c>
      <c r="E214" s="1">
        <f t="shared" si="19"/>
        <v>9.6347417067634033E-4</v>
      </c>
      <c r="G214" s="1">
        <v>26.25</v>
      </c>
      <c r="H214" s="1">
        <f>ABS(B214-MAX('ID-41'!B221,'ID-52'!B221,'ID-64'!B221,'ID-74'!B221,'ID-77'!B221))</f>
        <v>2.6464168915596948</v>
      </c>
      <c r="I214" s="1">
        <f t="shared" si="20"/>
        <v>4.4089305413384517E-4</v>
      </c>
      <c r="J214" s="1">
        <f>ABS(D214-MAX('ID-23'!B221,'ID-25'!B221,'ID-66'!B221))</f>
        <v>0.64909817411917903</v>
      </c>
      <c r="K214" s="1">
        <f t="shared" si="21"/>
        <v>1.0813975580825523E-4</v>
      </c>
      <c r="M214" s="1">
        <v>26.25</v>
      </c>
      <c r="N214" s="1">
        <f>ABS(B214-MIN('ID-41'!B221,'ID-52'!B221,'ID-64'!B221,'ID-74'!B221,'ID-77'!B221))</f>
        <v>1.3610956322623156</v>
      </c>
      <c r="O214" s="1">
        <f t="shared" si="22"/>
        <v>2.267585323349018E-4</v>
      </c>
      <c r="P214" s="1">
        <f>ABS(D214-MIN('ID-23'!B221,'ID-25'!B221,'ID-66'!B221))</f>
        <v>0.6358582294538504</v>
      </c>
      <c r="Q214" s="1">
        <f t="shared" si="23"/>
        <v>1.0593398102701149E-4</v>
      </c>
    </row>
    <row r="215" spans="1:17" x14ac:dyDescent="0.25">
      <c r="A215" s="1">
        <v>26.375</v>
      </c>
      <c r="B215" s="1">
        <f>AVERAGE('ID-41'!B222,'ID-52'!B222,'ID-64'!B222,'ID-74'!B222,'ID-77'!B222)</f>
        <v>4.3173778956484172</v>
      </c>
      <c r="C215" s="1">
        <f t="shared" si="18"/>
        <v>7.1927515741502634E-4</v>
      </c>
      <c r="D215" s="1">
        <f>AVERAGE('ID-23'!B222,'ID-25'!B222,'ID-66'!B222)</f>
        <v>5.8206894410235064</v>
      </c>
      <c r="E215" s="1">
        <f t="shared" si="19"/>
        <v>9.6972686087451628E-4</v>
      </c>
      <c r="G215" s="1">
        <v>26.375</v>
      </c>
      <c r="H215" s="1">
        <f>ABS(B215-MAX('ID-41'!B222,'ID-52'!B222,'ID-64'!B222,'ID-74'!B222,'ID-77'!B222))</f>
        <v>2.6350322059395328</v>
      </c>
      <c r="I215" s="1">
        <f t="shared" si="20"/>
        <v>4.3899636550952622E-4</v>
      </c>
      <c r="J215" s="1">
        <f>ABS(D215-MAX('ID-23'!B222,'ID-25'!B222,'ID-66'!B222))</f>
        <v>0.43928781862101385</v>
      </c>
      <c r="K215" s="1">
        <f t="shared" si="21"/>
        <v>7.3185350582260906E-5</v>
      </c>
      <c r="M215" s="1">
        <v>26.375</v>
      </c>
      <c r="N215" s="1">
        <f>ABS(B215-MIN('ID-41'!B222,'ID-52'!B222,'ID-64'!B222,'ID-74'!B222,'ID-77'!B222))</f>
        <v>1.3507302711219573</v>
      </c>
      <c r="O215" s="1">
        <f t="shared" si="22"/>
        <v>2.250316631689181E-4</v>
      </c>
      <c r="P215" s="1">
        <f>ABS(D215-MIN('ID-23'!B222,'ID-25'!B222,'ID-66'!B222))</f>
        <v>0.67626458782875609</v>
      </c>
      <c r="Q215" s="1">
        <f t="shared" si="23"/>
        <v>1.1266568033227078E-4</v>
      </c>
    </row>
    <row r="216" spans="1:17" x14ac:dyDescent="0.25">
      <c r="A216" s="1">
        <v>26.5</v>
      </c>
      <c r="B216" s="1">
        <f>AVERAGE('ID-41'!B223,'ID-52'!B223,'ID-64'!B223,'ID-74'!B223,'ID-77'!B223)</f>
        <v>4.30639431706037</v>
      </c>
      <c r="C216" s="1">
        <f t="shared" si="18"/>
        <v>7.1744529322225771E-4</v>
      </c>
      <c r="D216" s="1">
        <f>AVERAGE('ID-23'!B223,'ID-25'!B223,'ID-66'!B223)</f>
        <v>5.6296952532910538</v>
      </c>
      <c r="E216" s="1">
        <f t="shared" si="19"/>
        <v>9.3790722919828966E-4</v>
      </c>
      <c r="G216" s="1">
        <v>26.5</v>
      </c>
      <c r="H216" s="1">
        <f>ABS(B216-MAX('ID-41'!B223,'ID-52'!B223,'ID-64'!B223,'ID-74'!B223,'ID-77'!B223))</f>
        <v>2.5509373654735397</v>
      </c>
      <c r="I216" s="1">
        <f t="shared" si="20"/>
        <v>4.2498616508789173E-4</v>
      </c>
      <c r="J216" s="1">
        <f>ABS(D216-MAX('ID-23'!B223,'ID-25'!B223,'ID-66'!B223))</f>
        <v>0.29236084654201644</v>
      </c>
      <c r="K216" s="1">
        <f t="shared" si="21"/>
        <v>4.8707317033899939E-5</v>
      </c>
      <c r="M216" s="1">
        <v>26.5</v>
      </c>
      <c r="N216" s="1">
        <f>ABS(B216-MIN('ID-41'!B223,'ID-52'!B223,'ID-64'!B223,'ID-74'!B223,'ID-77'!B223))</f>
        <v>1.2910439789171702</v>
      </c>
      <c r="O216" s="1">
        <f t="shared" si="22"/>
        <v>2.1508792688760056E-4</v>
      </c>
      <c r="P216" s="1">
        <f>ABS(D216-MIN('ID-23'!B223,'ID-25'!B223,'ID-66'!B223))</f>
        <v>0.50668385203480337</v>
      </c>
      <c r="Q216" s="1">
        <f t="shared" si="23"/>
        <v>8.4413529748998242E-5</v>
      </c>
    </row>
    <row r="217" spans="1:17" x14ac:dyDescent="0.25">
      <c r="A217" s="1">
        <v>26.625</v>
      </c>
      <c r="B217" s="1">
        <f>AVERAGE('ID-41'!B224,'ID-52'!B224,'ID-64'!B224,'ID-74'!B224,'ID-77'!B224)</f>
        <v>4.2893674163276625</v>
      </c>
      <c r="C217" s="1">
        <f t="shared" si="18"/>
        <v>7.146086115601886E-4</v>
      </c>
      <c r="D217" s="1">
        <f>AVERAGE('ID-23'!B224,'ID-25'!B224,'ID-66'!B224)</f>
        <v>5.631173994219016</v>
      </c>
      <c r="E217" s="1">
        <f t="shared" si="19"/>
        <v>9.3815358743688814E-4</v>
      </c>
      <c r="G217" s="1">
        <v>26.625</v>
      </c>
      <c r="H217" s="1">
        <f>ABS(B217-MAX('ID-41'!B224,'ID-52'!B224,'ID-64'!B224,'ID-74'!B224,'ID-77'!B224))</f>
        <v>2.5753670523546077</v>
      </c>
      <c r="I217" s="1">
        <f t="shared" si="20"/>
        <v>4.2905615092227769E-4</v>
      </c>
      <c r="J217" s="1">
        <f>ABS(D217-MAX('ID-23'!B224,'ID-25'!B224,'ID-66'!B224))</f>
        <v>0.28869711507674367</v>
      </c>
      <c r="K217" s="1">
        <f t="shared" si="21"/>
        <v>4.8096939371785499E-5</v>
      </c>
      <c r="M217" s="1">
        <v>26.625</v>
      </c>
      <c r="N217" s="1">
        <f>ABS(B217-MIN('ID-41'!B224,'ID-52'!B224,'ID-64'!B224,'ID-74'!B224,'ID-77'!B224))</f>
        <v>1.2583385901021527</v>
      </c>
      <c r="O217" s="1">
        <f t="shared" si="22"/>
        <v>2.0963920911101864E-4</v>
      </c>
      <c r="P217" s="1">
        <f>ABS(D217-MIN('ID-23'!B224,'ID-25'!B224,'ID-66'!B224))</f>
        <v>0.50142048357945601</v>
      </c>
      <c r="Q217" s="1">
        <f t="shared" si="23"/>
        <v>8.3536652564337373E-5</v>
      </c>
    </row>
    <row r="218" spans="1:17" x14ac:dyDescent="0.25">
      <c r="A218" s="1">
        <v>26.75</v>
      </c>
      <c r="B218" s="1">
        <f>AVERAGE('ID-41'!B225,'ID-52'!B225,'ID-64'!B225,'ID-74'!B225,'ID-77'!B225)</f>
        <v>4.2740507517531459</v>
      </c>
      <c r="C218" s="1">
        <f t="shared" si="18"/>
        <v>7.1205685524207418E-4</v>
      </c>
      <c r="D218" s="1">
        <f>AVERAGE('ID-23'!B225,'ID-25'!B225,'ID-66'!B225)</f>
        <v>5.5765689633157676</v>
      </c>
      <c r="E218" s="1">
        <f t="shared" si="19"/>
        <v>9.2905638928840689E-4</v>
      </c>
      <c r="G218" s="1">
        <v>26.75</v>
      </c>
      <c r="H218" s="1">
        <f>ABS(B218-MAX('ID-41'!B225,'ID-52'!B225,'ID-64'!B225,'ID-74'!B225,'ID-77'!B225))</f>
        <v>2.5731282136879745</v>
      </c>
      <c r="I218" s="1">
        <f t="shared" si="20"/>
        <v>4.286831604004166E-4</v>
      </c>
      <c r="J218" s="1">
        <f>ABS(D218-MAX('ID-23'!B225,'ID-25'!B225,'ID-66'!B225))</f>
        <v>0.2865586941293623</v>
      </c>
      <c r="K218" s="1">
        <f t="shared" si="21"/>
        <v>4.7740678441951761E-5</v>
      </c>
      <c r="M218" s="1">
        <v>26.75</v>
      </c>
      <c r="N218" s="1">
        <f>ABS(B218-MIN('ID-41'!B225,'ID-52'!B225,'ID-64'!B225,'ID-74'!B225,'ID-77'!B225))</f>
        <v>1.1895773331918758</v>
      </c>
      <c r="O218" s="1">
        <f t="shared" si="22"/>
        <v>1.9818358370976653E-4</v>
      </c>
      <c r="P218" s="1">
        <f>ABS(D218-MIN('ID-23'!B225,'ID-25'!B225,'ID-66'!B225))</f>
        <v>0.42927028663534728</v>
      </c>
      <c r="Q218" s="1">
        <f t="shared" si="23"/>
        <v>7.1516429753448862E-5</v>
      </c>
    </row>
    <row r="219" spans="1:17" x14ac:dyDescent="0.25">
      <c r="A219" s="1">
        <v>26.875</v>
      </c>
      <c r="B219" s="1">
        <f>AVERAGE('ID-41'!B226,'ID-52'!B226,'ID-64'!B226,'ID-74'!B226,'ID-77'!B226)</f>
        <v>4.2765147118802656</v>
      </c>
      <c r="C219" s="1">
        <f t="shared" si="18"/>
        <v>7.1246735099925228E-4</v>
      </c>
      <c r="D219" s="1">
        <f>AVERAGE('ID-23'!B226,'ID-25'!B226,'ID-66'!B226)</f>
        <v>5.5379873027708966</v>
      </c>
      <c r="E219" s="1">
        <f t="shared" si="19"/>
        <v>9.2262868464163146E-4</v>
      </c>
      <c r="G219" s="1">
        <v>26.875</v>
      </c>
      <c r="H219" s="1">
        <f>ABS(B219-MAX('ID-41'!B226,'ID-52'!B226,'ID-64'!B226,'ID-74'!B226,'ID-77'!B226))</f>
        <v>2.5634009392185746</v>
      </c>
      <c r="I219" s="1">
        <f t="shared" si="20"/>
        <v>4.2706259647381454E-4</v>
      </c>
      <c r="J219" s="1">
        <f>ABS(D219-MAX('ID-23'!B226,'ID-25'!B226,'ID-66'!B226))</f>
        <v>0.27223447419530356</v>
      </c>
      <c r="K219" s="1">
        <f t="shared" si="21"/>
        <v>4.5354263400937576E-5</v>
      </c>
      <c r="M219" s="1">
        <v>26.875</v>
      </c>
      <c r="N219" s="1">
        <f>ABS(B219-MIN('ID-41'!B226,'ID-52'!B226,'ID-64'!B226,'ID-74'!B226,'ID-77'!B226))</f>
        <v>1.1507369172802555</v>
      </c>
      <c r="O219" s="1">
        <f t="shared" si="22"/>
        <v>1.9171277041889057E-4</v>
      </c>
      <c r="P219" s="1">
        <f>ABS(D219-MIN('ID-23'!B226,'ID-25'!B226,'ID-66'!B226))</f>
        <v>0.37125434901442667</v>
      </c>
      <c r="Q219" s="1">
        <f t="shared" si="23"/>
        <v>6.1850974545803484E-5</v>
      </c>
    </row>
    <row r="220" spans="1:17" x14ac:dyDescent="0.25">
      <c r="A220" s="1">
        <v>27</v>
      </c>
      <c r="B220" s="1">
        <f>AVERAGE('ID-41'!B227,'ID-52'!B227,'ID-64'!B227,'ID-74'!B227,'ID-77'!B227)</f>
        <v>4.259671566368338</v>
      </c>
      <c r="C220" s="1">
        <f t="shared" si="18"/>
        <v>7.0966128295696514E-4</v>
      </c>
      <c r="D220" s="1">
        <f>AVERAGE('ID-23'!B227,'ID-25'!B227,'ID-66'!B227)</f>
        <v>5.513767164208673</v>
      </c>
      <c r="E220" s="1">
        <f t="shared" si="19"/>
        <v>9.1859360955716494E-4</v>
      </c>
      <c r="G220" s="1">
        <v>27</v>
      </c>
      <c r="H220" s="1">
        <f>ABS(B220-MAX('ID-41'!B227,'ID-52'!B227,'ID-64'!B227,'ID-74'!B227,'ID-77'!B227))</f>
        <v>2.5369372838657922</v>
      </c>
      <c r="I220" s="1">
        <f t="shared" si="20"/>
        <v>4.2265375149204101E-4</v>
      </c>
      <c r="J220" s="1">
        <f>ABS(D220-MAX('ID-23'!B227,'ID-25'!B227,'ID-66'!B227))</f>
        <v>0.30344469043600686</v>
      </c>
      <c r="K220" s="1">
        <f t="shared" si="21"/>
        <v>5.0553885426638748E-5</v>
      </c>
      <c r="M220" s="1">
        <v>27</v>
      </c>
      <c r="N220" s="1">
        <f>ABS(B220-MIN('ID-41'!B227,'ID-52'!B227,'ID-64'!B227,'ID-74'!B227,'ID-77'!B227))</f>
        <v>1.1568888330565579</v>
      </c>
      <c r="O220" s="1">
        <f t="shared" si="22"/>
        <v>1.9273767958722255E-4</v>
      </c>
      <c r="P220" s="1">
        <f>ABS(D220-MIN('ID-23'!B227,'ID-25'!B227,'ID-66'!B227))</f>
        <v>0.34474683537818329</v>
      </c>
      <c r="Q220" s="1">
        <f t="shared" si="23"/>
        <v>5.7434822774005339E-5</v>
      </c>
    </row>
    <row r="221" spans="1:17" x14ac:dyDescent="0.25">
      <c r="A221" s="1">
        <v>27.125</v>
      </c>
      <c r="B221" s="1">
        <f>AVERAGE('ID-41'!B228,'ID-52'!B228,'ID-64'!B228,'ID-74'!B228,'ID-77'!B228)</f>
        <v>4.232618338530834</v>
      </c>
      <c r="C221" s="1">
        <f t="shared" si="18"/>
        <v>7.0515421519923695E-4</v>
      </c>
      <c r="D221" s="1">
        <f>AVERAGE('ID-23'!B228,'ID-25'!B228,'ID-66'!B228)</f>
        <v>5.5070267486253739</v>
      </c>
      <c r="E221" s="1">
        <f t="shared" si="19"/>
        <v>9.1747065632098734E-4</v>
      </c>
      <c r="G221" s="1">
        <v>27.125</v>
      </c>
      <c r="H221" s="1">
        <f>ABS(B221-MAX('ID-41'!B228,'ID-52'!B228,'ID-64'!B228,'ID-74'!B228,'ID-77'!B228))</f>
        <v>2.4967194920699463</v>
      </c>
      <c r="I221" s="1">
        <f t="shared" si="20"/>
        <v>4.1595346737885306E-4</v>
      </c>
      <c r="J221" s="1">
        <f>ABS(D221-MAX('ID-23'!B228,'ID-25'!B228,'ID-66'!B228))</f>
        <v>0.43286122468624644</v>
      </c>
      <c r="K221" s="1">
        <f t="shared" si="21"/>
        <v>7.2114680032728663E-5</v>
      </c>
      <c r="M221" s="1">
        <v>27.125</v>
      </c>
      <c r="N221" s="1">
        <f>ABS(B221-MIN('ID-41'!B228,'ID-52'!B228,'ID-64'!B228,'ID-74'!B228,'ID-77'!B228))</f>
        <v>1.1960929066153541</v>
      </c>
      <c r="O221" s="1">
        <f t="shared" si="22"/>
        <v>1.9926907824211799E-4</v>
      </c>
      <c r="P221" s="1">
        <f>ABS(D221-MIN('ID-23'!B228,'ID-25'!B228,'ID-66'!B228))</f>
        <v>0.38289243012158369</v>
      </c>
      <c r="Q221" s="1">
        <f t="shared" si="23"/>
        <v>6.3789878858255846E-5</v>
      </c>
    </row>
    <row r="222" spans="1:17" x14ac:dyDescent="0.25">
      <c r="A222" s="1">
        <v>27.25</v>
      </c>
      <c r="B222" s="1">
        <f>AVERAGE('ID-41'!B229,'ID-52'!B229,'ID-64'!B229,'ID-74'!B229,'ID-77'!B229)</f>
        <v>4.2124535861982935</v>
      </c>
      <c r="C222" s="1">
        <f t="shared" si="18"/>
        <v>7.0179476746063578E-4</v>
      </c>
      <c r="D222" s="1">
        <f>AVERAGE('ID-23'!B229,'ID-25'!B229,'ID-66'!B229)</f>
        <v>5.4911012334297</v>
      </c>
      <c r="E222" s="1">
        <f t="shared" si="19"/>
        <v>9.1481746548938809E-4</v>
      </c>
      <c r="G222" s="1">
        <v>27.25</v>
      </c>
      <c r="H222" s="1">
        <f>ABS(B222-MAX('ID-41'!B229,'ID-52'!B229,'ID-64'!B229,'ID-74'!B229,'ID-77'!B229))</f>
        <v>2.4390728279656662</v>
      </c>
      <c r="I222" s="1">
        <f t="shared" si="20"/>
        <v>4.0634953313908E-4</v>
      </c>
      <c r="J222" s="1">
        <f>ABS(D222-MAX('ID-23'!B229,'ID-25'!B229,'ID-66'!B229))</f>
        <v>0.4440266109066302</v>
      </c>
      <c r="K222" s="1">
        <f t="shared" si="21"/>
        <v>7.3974833377044599E-5</v>
      </c>
      <c r="M222" s="1">
        <v>27.25</v>
      </c>
      <c r="N222" s="1">
        <f>ABS(B222-MIN('ID-41'!B229,'ID-52'!B229,'ID-64'!B229,'ID-74'!B229,'ID-77'!B229))</f>
        <v>1.2302466385187634</v>
      </c>
      <c r="O222" s="1">
        <f t="shared" si="22"/>
        <v>2.04959089977226E-4</v>
      </c>
      <c r="P222" s="1">
        <f>ABS(D222-MIN('ID-23'!B229,'ID-25'!B229,'ID-66'!B229))</f>
        <v>0.41264187210779024</v>
      </c>
      <c r="Q222" s="1">
        <f t="shared" si="23"/>
        <v>6.874613589315786E-5</v>
      </c>
    </row>
    <row r="223" spans="1:17" x14ac:dyDescent="0.25">
      <c r="A223" s="1">
        <v>27.375</v>
      </c>
      <c r="B223" s="1">
        <f>AVERAGE('ID-41'!B230,'ID-52'!B230,'ID-64'!B230,'ID-74'!B230,'ID-77'!B230)</f>
        <v>4.2163071661734808</v>
      </c>
      <c r="C223" s="1">
        <f t="shared" si="18"/>
        <v>7.0243677388450191E-4</v>
      </c>
      <c r="D223" s="1">
        <f>AVERAGE('ID-23'!B230,'ID-25'!B230,'ID-66'!B230)</f>
        <v>5.5330811608135528</v>
      </c>
      <c r="E223" s="1">
        <f t="shared" si="19"/>
        <v>9.2181132139153798E-4</v>
      </c>
      <c r="G223" s="1">
        <v>27.375</v>
      </c>
      <c r="H223" s="1">
        <f>ABS(B223-MAX('ID-41'!B230,'ID-52'!B230,'ID-64'!B230,'ID-74'!B230,'ID-77'!B230))</f>
        <v>2.4712910854969996</v>
      </c>
      <c r="I223" s="1">
        <f t="shared" si="20"/>
        <v>4.1171709484380016E-4</v>
      </c>
      <c r="J223" s="1">
        <f>ABS(D223-MAX('ID-23'!B230,'ID-25'!B230,'ID-66'!B230))</f>
        <v>0.41640064409306721</v>
      </c>
      <c r="K223" s="1">
        <f t="shared" si="21"/>
        <v>6.9372347305904995E-5</v>
      </c>
      <c r="M223" s="1">
        <v>27.375</v>
      </c>
      <c r="N223" s="1">
        <f>ABS(B223-MIN('ID-41'!B230,'ID-52'!B230,'ID-64'!B230,'ID-74'!B230,'ID-77'!B230))</f>
        <v>1.2605078910243308</v>
      </c>
      <c r="O223" s="1">
        <f t="shared" si="22"/>
        <v>2.1000061464465351E-4</v>
      </c>
      <c r="P223" s="1">
        <f>ABS(D223-MIN('ID-23'!B230,'ID-25'!B230,'ID-66'!B230))</f>
        <v>0.40220564048906304</v>
      </c>
      <c r="Q223" s="1">
        <f t="shared" si="23"/>
        <v>6.7007459705477912E-5</v>
      </c>
    </row>
    <row r="224" spans="1:17" x14ac:dyDescent="0.25">
      <c r="A224" s="1">
        <v>27.5</v>
      </c>
      <c r="B224" s="1">
        <f>AVERAGE('ID-41'!B231,'ID-52'!B231,'ID-64'!B231,'ID-74'!B231,'ID-77'!B231)</f>
        <v>4.2350899418333841</v>
      </c>
      <c r="C224" s="1">
        <f t="shared" si="18"/>
        <v>7.055659843094418E-4</v>
      </c>
      <c r="D224" s="1">
        <f>AVERAGE('ID-23'!B231,'ID-25'!B231,'ID-66'!B231)</f>
        <v>5.4388307757306933</v>
      </c>
      <c r="E224" s="1">
        <f t="shared" si="19"/>
        <v>9.0610920723673352E-4</v>
      </c>
      <c r="G224" s="1">
        <v>27.5</v>
      </c>
      <c r="H224" s="1">
        <f>ABS(B224-MAX('ID-41'!B231,'ID-52'!B231,'ID-64'!B231,'ID-74'!B231,'ID-77'!B231))</f>
        <v>2.4992624588010859</v>
      </c>
      <c r="I224" s="1">
        <f t="shared" si="20"/>
        <v>4.1637712563626094E-4</v>
      </c>
      <c r="J224" s="1">
        <f>ABS(D224-MAX('ID-23'!B231,'ID-25'!B231,'ID-66'!B231))</f>
        <v>0.19629951329240658</v>
      </c>
      <c r="K224" s="1">
        <f t="shared" si="21"/>
        <v>3.2703498914514941E-5</v>
      </c>
      <c r="M224" s="1">
        <v>27.5</v>
      </c>
      <c r="N224" s="1">
        <f>ABS(B224-MIN('ID-41'!B231,'ID-52'!B231,'ID-64'!B231,'ID-74'!B231,'ID-77'!B231))</f>
        <v>1.290569547836204</v>
      </c>
      <c r="O224" s="1">
        <f t="shared" si="22"/>
        <v>2.1500888666951162E-4</v>
      </c>
      <c r="P224" s="1">
        <f>ABS(D224-MIN('ID-23'!B231,'ID-25'!B231,'ID-66'!B231))</f>
        <v>0.29323769007062328</v>
      </c>
      <c r="Q224" s="1">
        <f t="shared" si="23"/>
        <v>4.8853399165765845E-5</v>
      </c>
    </row>
    <row r="225" spans="1:17" x14ac:dyDescent="0.25">
      <c r="A225" s="1">
        <v>27.625</v>
      </c>
      <c r="B225" s="1">
        <f>AVERAGE('ID-41'!B232,'ID-52'!B232,'ID-64'!B232,'ID-74'!B232,'ID-77'!B232)</f>
        <v>4.2440090846228022</v>
      </c>
      <c r="C225" s="1">
        <f t="shared" si="18"/>
        <v>7.0705191349815894E-4</v>
      </c>
      <c r="D225" s="1">
        <f>AVERAGE('ID-23'!B232,'ID-25'!B232,'ID-66'!B232)</f>
        <v>5.4140416260884558</v>
      </c>
      <c r="E225" s="1">
        <f t="shared" si="19"/>
        <v>9.0197933490633684E-4</v>
      </c>
      <c r="G225" s="1">
        <v>27.625</v>
      </c>
      <c r="H225" s="1">
        <f>ABS(B225-MAX('ID-41'!B232,'ID-52'!B232,'ID-64'!B232,'ID-74'!B232,'ID-77'!B232))</f>
        <v>2.4870253397303479</v>
      </c>
      <c r="I225" s="1">
        <f t="shared" si="20"/>
        <v>4.1433842159907601E-4</v>
      </c>
      <c r="J225" s="1">
        <f>ABS(D225-MAX('ID-23'!B232,'ID-25'!B232,'ID-66'!B232))</f>
        <v>0.19137713683900426</v>
      </c>
      <c r="K225" s="1">
        <f t="shared" si="21"/>
        <v>3.1883430997378113E-5</v>
      </c>
      <c r="M225" s="1">
        <v>27.625</v>
      </c>
      <c r="N225" s="1">
        <f>ABS(B225-MIN('ID-41'!B232,'ID-52'!B232,'ID-64'!B232,'ID-74'!B232,'ID-77'!B232))</f>
        <v>1.2959750552623421</v>
      </c>
      <c r="O225" s="1">
        <f t="shared" si="22"/>
        <v>2.1590944420670622E-4</v>
      </c>
      <c r="P225" s="1">
        <f>ABS(D225-MIN('ID-23'!B232,'ID-25'!B232,'ID-66'!B232))</f>
        <v>0.32496969956386579</v>
      </c>
      <c r="Q225" s="1">
        <f t="shared" si="23"/>
        <v>5.4139951947340045E-5</v>
      </c>
    </row>
    <row r="226" spans="1:17" x14ac:dyDescent="0.25">
      <c r="A226" s="1">
        <v>27.75</v>
      </c>
      <c r="B226" s="1">
        <f>AVERAGE('ID-41'!B233,'ID-52'!B233,'ID-64'!B233,'ID-74'!B233,'ID-77'!B233)</f>
        <v>4.2452808477469706</v>
      </c>
      <c r="C226" s="1">
        <f t="shared" si="18"/>
        <v>7.0726378923464538E-4</v>
      </c>
      <c r="D226" s="1">
        <f>AVERAGE('ID-23'!B233,'ID-25'!B233,'ID-66'!B233)</f>
        <v>5.3336406721832264</v>
      </c>
      <c r="E226" s="1">
        <f t="shared" si="19"/>
        <v>8.8858453598572552E-4</v>
      </c>
      <c r="G226" s="1">
        <v>27.75</v>
      </c>
      <c r="H226" s="1">
        <f>ABS(B226-MAX('ID-41'!B233,'ID-52'!B233,'ID-64'!B233,'ID-74'!B233,'ID-77'!B233))</f>
        <v>2.4778209875020698</v>
      </c>
      <c r="I226" s="1">
        <f t="shared" si="20"/>
        <v>4.1280497651784484E-4</v>
      </c>
      <c r="J226" s="1">
        <f>ABS(D226-MAX('ID-23'!B233,'ID-25'!B233,'ID-66'!B233))</f>
        <v>0.17434656812395399</v>
      </c>
      <c r="K226" s="1">
        <f t="shared" si="21"/>
        <v>2.9046138249450736E-5</v>
      </c>
      <c r="M226" s="1">
        <v>27.75</v>
      </c>
      <c r="N226" s="1">
        <f>ABS(B226-MIN('ID-41'!B233,'ID-52'!B233,'ID-64'!B233,'ID-74'!B233,'ID-77'!B233))</f>
        <v>1.2923850204354306</v>
      </c>
      <c r="O226" s="1">
        <f t="shared" si="22"/>
        <v>2.1531134440454274E-4</v>
      </c>
      <c r="P226" s="1">
        <f>ABS(D226-MIN('ID-23'!B233,'ID-25'!B233,'ID-66'!B233))</f>
        <v>0.27094238530269621</v>
      </c>
      <c r="Q226" s="1">
        <f t="shared" si="23"/>
        <v>4.5139001391429191E-5</v>
      </c>
    </row>
    <row r="227" spans="1:17" x14ac:dyDescent="0.25">
      <c r="A227" s="1">
        <v>27.875</v>
      </c>
      <c r="B227" s="1">
        <f>AVERAGE('ID-41'!B234,'ID-52'!B234,'ID-64'!B234,'ID-74'!B234,'ID-77'!B234)</f>
        <v>4.258409334958718</v>
      </c>
      <c r="C227" s="1">
        <f t="shared" si="18"/>
        <v>7.0945099520412249E-4</v>
      </c>
      <c r="D227" s="1">
        <f>AVERAGE('ID-23'!B234,'ID-25'!B234,'ID-66'!B234)</f>
        <v>5.327228484064193</v>
      </c>
      <c r="E227" s="1">
        <f t="shared" si="19"/>
        <v>8.8751626544509459E-4</v>
      </c>
      <c r="G227" s="1">
        <v>27.875</v>
      </c>
      <c r="H227" s="1">
        <f>ABS(B227-MAX('ID-41'!B234,'ID-52'!B234,'ID-64'!B234,'ID-74'!B234,'ID-77'!B234))</f>
        <v>2.4618983603172424</v>
      </c>
      <c r="I227" s="1">
        <f t="shared" si="20"/>
        <v>4.1015226682885263E-4</v>
      </c>
      <c r="J227" s="1">
        <f>ABS(D227-MAX('ID-23'!B234,'ID-25'!B234,'ID-66'!B234))</f>
        <v>0.24174988420881682</v>
      </c>
      <c r="K227" s="1">
        <f t="shared" si="21"/>
        <v>4.0275530709188885E-5</v>
      </c>
      <c r="M227" s="1">
        <v>27.875</v>
      </c>
      <c r="N227" s="1">
        <f>ABS(B227-MIN('ID-41'!B234,'ID-52'!B234,'ID-64'!B234,'ID-74'!B234,'ID-77'!B234))</f>
        <v>1.3172242252145581</v>
      </c>
      <c r="O227" s="1">
        <f t="shared" si="22"/>
        <v>2.194495559207454E-4</v>
      </c>
      <c r="P227" s="1">
        <f>ABS(D227-MIN('ID-23'!B234,'ID-25'!B234,'ID-66'!B234))</f>
        <v>0.27386850307252342</v>
      </c>
      <c r="Q227" s="1">
        <f t="shared" si="23"/>
        <v>4.5626492611882404E-5</v>
      </c>
    </row>
    <row r="228" spans="1:17" x14ac:dyDescent="0.25">
      <c r="A228" s="1">
        <v>28</v>
      </c>
      <c r="B228" s="1">
        <f>AVERAGE('ID-41'!B235,'ID-52'!B235,'ID-64'!B235,'ID-74'!B235,'ID-77'!B235)</f>
        <v>4.2568116339434061</v>
      </c>
      <c r="C228" s="1">
        <f t="shared" si="18"/>
        <v>7.0918481821497154E-4</v>
      </c>
      <c r="D228" s="1">
        <f>AVERAGE('ID-23'!B235,'ID-25'!B235,'ID-66'!B235)</f>
        <v>5.3384745015452566</v>
      </c>
      <c r="E228" s="1">
        <f t="shared" si="19"/>
        <v>8.893898519574398E-4</v>
      </c>
      <c r="G228" s="1">
        <v>28</v>
      </c>
      <c r="H228" s="1">
        <f>ABS(B228-MAX('ID-41'!B235,'ID-52'!B235,'ID-64'!B235,'ID-74'!B235,'ID-77'!B235))</f>
        <v>2.4747907452881837</v>
      </c>
      <c r="I228" s="1">
        <f t="shared" si="20"/>
        <v>4.1230013816501143E-4</v>
      </c>
      <c r="J228" s="1">
        <f>ABS(D228-MAX('ID-23'!B235,'ID-25'!B235,'ID-66'!B235))</f>
        <v>0.26372741504981345</v>
      </c>
      <c r="K228" s="1">
        <f t="shared" si="21"/>
        <v>4.3936987347298925E-5</v>
      </c>
      <c r="M228" s="1">
        <v>28</v>
      </c>
      <c r="N228" s="1">
        <f>ABS(B228-MIN('ID-41'!B235,'ID-52'!B235,'ID-64'!B235,'ID-74'!B235,'ID-77'!B235))</f>
        <v>1.3523850494291261</v>
      </c>
      <c r="O228" s="1">
        <f t="shared" si="22"/>
        <v>2.2530734923489242E-4</v>
      </c>
      <c r="P228" s="1">
        <f>ABS(D228-MIN('ID-23'!B235,'ID-25'!B235,'ID-66'!B235))</f>
        <v>0.25663693276006683</v>
      </c>
      <c r="Q228" s="1">
        <f t="shared" si="23"/>
        <v>4.2755712997827134E-5</v>
      </c>
    </row>
    <row r="229" spans="1:17" x14ac:dyDescent="0.25">
      <c r="A229" s="1">
        <v>28.125</v>
      </c>
      <c r="B229" s="1">
        <f>AVERAGE('ID-41'!B236,'ID-52'!B236,'ID-64'!B236,'ID-74'!B236,'ID-77'!B236)</f>
        <v>4.2489036336245682</v>
      </c>
      <c r="C229" s="1">
        <f t="shared" si="18"/>
        <v>7.0786734536185309E-4</v>
      </c>
      <c r="D229" s="1">
        <f>AVERAGE('ID-23'!B236,'ID-25'!B236,'ID-66'!B236)</f>
        <v>5.4711066015104732</v>
      </c>
      <c r="E229" s="1">
        <f t="shared" si="19"/>
        <v>9.1148635981164487E-4</v>
      </c>
      <c r="G229" s="1">
        <v>28.125</v>
      </c>
      <c r="H229" s="1">
        <f>ABS(B229-MAX('ID-41'!B236,'ID-52'!B236,'ID-64'!B236,'ID-74'!B236,'ID-77'!B236))</f>
        <v>2.5094905897210822</v>
      </c>
      <c r="I229" s="1">
        <f t="shared" si="20"/>
        <v>4.1808113224753231E-4</v>
      </c>
      <c r="J229" s="1">
        <f>ABS(D229-MAX('ID-23'!B236,'ID-25'!B236,'ID-66'!B236))</f>
        <v>0.4730315311615767</v>
      </c>
      <c r="K229" s="1">
        <f t="shared" si="21"/>
        <v>7.8807053091518682E-5</v>
      </c>
      <c r="M229" s="1">
        <v>28.125</v>
      </c>
      <c r="N229" s="1">
        <f>ABS(B229-MIN('ID-41'!B236,'ID-52'!B236,'ID-64'!B236,'ID-74'!B236,'ID-77'!B236))</f>
        <v>1.3864620707458082</v>
      </c>
      <c r="O229" s="1">
        <f t="shared" si="22"/>
        <v>2.3098458098625167E-4</v>
      </c>
      <c r="P229" s="1">
        <f>ABS(D229-MIN('ID-23'!B236,'ID-25'!B236,'ID-66'!B236))</f>
        <v>0.35453135303409322</v>
      </c>
      <c r="Q229" s="1">
        <f t="shared" si="23"/>
        <v>5.9064923415479934E-5</v>
      </c>
    </row>
    <row r="230" spans="1:17" x14ac:dyDescent="0.25">
      <c r="A230" s="1">
        <v>28.25</v>
      </c>
      <c r="B230" s="1">
        <f>AVERAGE('ID-41'!B237,'ID-52'!B237,'ID-64'!B237,'ID-74'!B237,'ID-77'!B237)</f>
        <v>4.2621609056216521</v>
      </c>
      <c r="C230" s="1">
        <f t="shared" si="18"/>
        <v>7.1007600687656726E-4</v>
      </c>
      <c r="D230" s="1">
        <f>AVERAGE('ID-23'!B237,'ID-25'!B237,'ID-66'!B237)</f>
        <v>5.4565139791114268</v>
      </c>
      <c r="E230" s="1">
        <f t="shared" si="19"/>
        <v>9.090552289199638E-4</v>
      </c>
      <c r="G230" s="1">
        <v>28.25</v>
      </c>
      <c r="H230" s="1">
        <f>ABS(B230-MAX('ID-41'!B237,'ID-52'!B237,'ID-64'!B237,'ID-74'!B237,'ID-77'!B237))</f>
        <v>2.5649501752966684</v>
      </c>
      <c r="I230" s="1">
        <f t="shared" si="20"/>
        <v>4.2732069920442496E-4</v>
      </c>
      <c r="J230" s="1">
        <f>ABS(D230-MAX('ID-23'!B237,'ID-25'!B237,'ID-66'!B237))</f>
        <v>0.43913144617447308</v>
      </c>
      <c r="K230" s="1">
        <f t="shared" si="21"/>
        <v>7.3159298932667216E-5</v>
      </c>
      <c r="M230" s="1">
        <v>28.25</v>
      </c>
      <c r="N230" s="1">
        <f>ABS(B230-MIN('ID-41'!B237,'ID-52'!B237,'ID-64'!B237,'ID-74'!B237,'ID-77'!B237))</f>
        <v>1.449871230756242</v>
      </c>
      <c r="O230" s="1">
        <f t="shared" si="22"/>
        <v>2.4154854704398993E-4</v>
      </c>
      <c r="P230" s="1">
        <f>ABS(D230-MIN('ID-23'!B237,'ID-25'!B237,'ID-66'!B237))</f>
        <v>0.36216560260612685</v>
      </c>
      <c r="Q230" s="1">
        <f t="shared" si="23"/>
        <v>6.0336789394180739E-5</v>
      </c>
    </row>
    <row r="231" spans="1:17" x14ac:dyDescent="0.25">
      <c r="A231" s="1">
        <v>28.375</v>
      </c>
      <c r="B231" s="1">
        <f>AVERAGE('ID-41'!B238,'ID-52'!B238,'ID-64'!B238,'ID-74'!B238,'ID-77'!B238)</f>
        <v>4.2673582691016039</v>
      </c>
      <c r="C231" s="1">
        <f t="shared" si="18"/>
        <v>7.1094188763232721E-4</v>
      </c>
      <c r="D231" s="1">
        <f>AVERAGE('ID-23'!B238,'ID-25'!B238,'ID-66'!B238)</f>
        <v>5.4634917999424291</v>
      </c>
      <c r="E231" s="1">
        <f t="shared" si="19"/>
        <v>9.1021773387040873E-4</v>
      </c>
      <c r="G231" s="1">
        <v>28.375</v>
      </c>
      <c r="H231" s="1">
        <f>ABS(B231-MAX('ID-41'!B238,'ID-52'!B238,'ID-64'!B238,'ID-74'!B238,'ID-77'!B238))</f>
        <v>2.5805425205196064</v>
      </c>
      <c r="I231" s="1">
        <f t="shared" si="20"/>
        <v>4.2991838391856648E-4</v>
      </c>
      <c r="J231" s="1">
        <f>ABS(D231-MAX('ID-23'!B238,'ID-25'!B238,'ID-66'!B238))</f>
        <v>0.46901263708750118</v>
      </c>
      <c r="K231" s="1">
        <f t="shared" si="21"/>
        <v>7.8137505338777701E-5</v>
      </c>
      <c r="M231" s="1">
        <v>28.375</v>
      </c>
      <c r="N231" s="1">
        <f>ABS(B231-MIN('ID-41'!B238,'ID-52'!B238,'ID-64'!B238,'ID-74'!B238,'ID-77'!B238))</f>
        <v>1.4634067133512838</v>
      </c>
      <c r="O231" s="1">
        <f t="shared" si="22"/>
        <v>2.4380355844432389E-4</v>
      </c>
      <c r="P231" s="1">
        <f>ABS(D231-MIN('ID-23'!B238,'ID-25'!B238,'ID-66'!B238))</f>
        <v>0.36042976931453907</v>
      </c>
      <c r="Q231" s="1">
        <f t="shared" si="23"/>
        <v>6.0047599567802215E-5</v>
      </c>
    </row>
    <row r="232" spans="1:17" x14ac:dyDescent="0.25">
      <c r="A232" s="1">
        <v>28.5</v>
      </c>
      <c r="B232" s="1">
        <f>AVERAGE('ID-41'!B239,'ID-52'!B239,'ID-64'!B239,'ID-74'!B239,'ID-77'!B239)</f>
        <v>4.2689129004186128</v>
      </c>
      <c r="C232" s="1">
        <f t="shared" si="18"/>
        <v>7.1120088920974094E-4</v>
      </c>
      <c r="D232" s="1">
        <f>AVERAGE('ID-23'!B239,'ID-25'!B239,'ID-66'!B239)</f>
        <v>5.4441904125880773</v>
      </c>
      <c r="E232" s="1">
        <f t="shared" si="19"/>
        <v>9.0700212273717379E-4</v>
      </c>
      <c r="G232" s="1">
        <v>28.5</v>
      </c>
      <c r="H232" s="1">
        <f>ABS(B232-MAX('ID-41'!B239,'ID-52'!B239,'ID-64'!B239,'ID-74'!B239,'ID-77'!B239))</f>
        <v>2.5391865552538073</v>
      </c>
      <c r="I232" s="1">
        <f t="shared" si="20"/>
        <v>4.2302848010528435E-4</v>
      </c>
      <c r="J232" s="1">
        <f>ABS(D232-MAX('ID-23'!B239,'ID-25'!B239,'ID-66'!B239))</f>
        <v>0.49918978274571302</v>
      </c>
      <c r="K232" s="1">
        <f t="shared" si="21"/>
        <v>8.316501780543579E-5</v>
      </c>
      <c r="M232" s="1">
        <v>28.5</v>
      </c>
      <c r="N232" s="1">
        <f>ABS(B232-MIN('ID-41'!B239,'ID-52'!B239,'ID-64'!B239,'ID-74'!B239,'ID-77'!B239))</f>
        <v>1.4833492983882026</v>
      </c>
      <c r="O232" s="1">
        <f t="shared" si="22"/>
        <v>2.4712599311147457E-4</v>
      </c>
      <c r="P232" s="1">
        <f>ABS(D232-MIN('ID-23'!B239,'ID-25'!B239,'ID-66'!B239))</f>
        <v>0.41306237995971706</v>
      </c>
      <c r="Q232" s="1">
        <f t="shared" si="23"/>
        <v>6.8816192501288862E-5</v>
      </c>
    </row>
    <row r="233" spans="1:17" x14ac:dyDescent="0.25">
      <c r="A233" s="1">
        <v>28.625</v>
      </c>
      <c r="B233" s="1">
        <f>AVERAGE('ID-41'!B240,'ID-52'!B240,'ID-64'!B240,'ID-74'!B240,'ID-77'!B240)</f>
        <v>4.2767537252959942</v>
      </c>
      <c r="C233" s="1">
        <f t="shared" si="18"/>
        <v>7.125071706343127E-4</v>
      </c>
      <c r="D233" s="1">
        <f>AVERAGE('ID-23'!B240,'ID-25'!B240,'ID-66'!B240)</f>
        <v>5.4282880967463498</v>
      </c>
      <c r="E233" s="1">
        <f t="shared" si="19"/>
        <v>9.0435279691794199E-4</v>
      </c>
      <c r="G233" s="1">
        <v>28.625</v>
      </c>
      <c r="H233" s="1">
        <f>ABS(B233-MAX('ID-41'!B240,'ID-52'!B240,'ID-64'!B240,'ID-74'!B240,'ID-77'!B240))</f>
        <v>2.5386150681768456</v>
      </c>
      <c r="I233" s="1">
        <f t="shared" si="20"/>
        <v>4.2293327035826248E-4</v>
      </c>
      <c r="J233" s="1">
        <f>ABS(D233-MAX('ID-23'!B240,'ID-25'!B240,'ID-66'!B240))</f>
        <v>0.52908987046957989</v>
      </c>
      <c r="K233" s="1">
        <f t="shared" si="21"/>
        <v>8.8146372420232016E-5</v>
      </c>
      <c r="M233" s="1">
        <v>28.625</v>
      </c>
      <c r="N233" s="1">
        <f>ABS(B233-MIN('ID-41'!B240,'ID-52'!B240,'ID-64'!B240,'ID-74'!B240,'ID-77'!B240))</f>
        <v>1.4932575279069842</v>
      </c>
      <c r="O233" s="1">
        <f t="shared" si="22"/>
        <v>2.4877670414930357E-4</v>
      </c>
      <c r="P233" s="1">
        <f>ABS(D233-MIN('ID-23'!B240,'ID-25'!B240,'ID-66'!B240))</f>
        <v>0.45509634571715996</v>
      </c>
      <c r="Q233" s="1">
        <f t="shared" si="23"/>
        <v>7.581905119647886E-5</v>
      </c>
    </row>
    <row r="234" spans="1:17" x14ac:dyDescent="0.25">
      <c r="A234" s="1">
        <v>28.75</v>
      </c>
      <c r="B234" s="1">
        <f>AVERAGE('ID-41'!B241,'ID-52'!B241,'ID-64'!B241,'ID-74'!B241,'ID-77'!B241)</f>
        <v>4.2803539802655646</v>
      </c>
      <c r="C234" s="1">
        <f t="shared" si="18"/>
        <v>7.1310697311224316E-4</v>
      </c>
      <c r="D234" s="1">
        <f>AVERAGE('ID-23'!B241,'ID-25'!B241,'ID-66'!B241)</f>
        <v>5.4024184196924034</v>
      </c>
      <c r="E234" s="1">
        <f t="shared" si="19"/>
        <v>9.0004290872075445E-4</v>
      </c>
      <c r="G234" s="1">
        <v>28.75</v>
      </c>
      <c r="H234" s="1">
        <f>ABS(B234-MAX('ID-41'!B241,'ID-52'!B241,'ID-64'!B241,'ID-74'!B241,'ID-77'!B241))</f>
        <v>2.5724813565880353</v>
      </c>
      <c r="I234" s="1">
        <f t="shared" si="20"/>
        <v>4.2857539400756669E-4</v>
      </c>
      <c r="J234" s="1">
        <f>ABS(D234-MAX('ID-23'!B241,'ID-25'!B241,'ID-66'!B241))</f>
        <v>0.47846164297029681</v>
      </c>
      <c r="K234" s="1">
        <f t="shared" si="21"/>
        <v>7.9711709718851447E-5</v>
      </c>
      <c r="M234" s="1">
        <v>28.75</v>
      </c>
      <c r="N234" s="1">
        <f>ABS(B234-MIN('ID-41'!B241,'ID-52'!B241,'ID-64'!B241,'ID-74'!B241,'ID-77'!B241))</f>
        <v>1.4842748735569047</v>
      </c>
      <c r="O234" s="1">
        <f t="shared" si="22"/>
        <v>2.4728019393458031E-4</v>
      </c>
      <c r="P234" s="1">
        <f>ABS(D234-MIN('ID-23'!B241,'ID-25'!B241,'ID-66'!B241))</f>
        <v>0.39615295613033386</v>
      </c>
      <c r="Q234" s="1">
        <f t="shared" si="23"/>
        <v>6.5999082491313628E-5</v>
      </c>
    </row>
    <row r="235" spans="1:17" x14ac:dyDescent="0.25">
      <c r="A235" s="1">
        <v>28.875</v>
      </c>
      <c r="B235" s="1">
        <f>AVERAGE('ID-41'!B242,'ID-52'!B242,'ID-64'!B242,'ID-74'!B242,'ID-77'!B242)</f>
        <v>4.2825518778354263</v>
      </c>
      <c r="C235" s="1">
        <f t="shared" si="18"/>
        <v>7.1347314284738209E-4</v>
      </c>
      <c r="D235" s="1">
        <f>AVERAGE('ID-23'!B242,'ID-25'!B242,'ID-66'!B242)</f>
        <v>5.380061701163747</v>
      </c>
      <c r="E235" s="1">
        <f t="shared" si="19"/>
        <v>8.9631827941388028E-4</v>
      </c>
      <c r="G235" s="1">
        <v>28.875</v>
      </c>
      <c r="H235" s="1">
        <f>ABS(B235-MAX('ID-41'!B242,'ID-52'!B242,'ID-64'!B242,'ID-74'!B242,'ID-77'!B242))</f>
        <v>2.5799034037373936</v>
      </c>
      <c r="I235" s="1">
        <f t="shared" si="20"/>
        <v>4.2981190706264981E-4</v>
      </c>
      <c r="J235" s="1">
        <f>ABS(D235-MAX('ID-23'!B242,'ID-25'!B242,'ID-66'!B242))</f>
        <v>0.49809314622853318</v>
      </c>
      <c r="K235" s="1">
        <f t="shared" si="21"/>
        <v>8.2982318161673628E-5</v>
      </c>
      <c r="M235" s="1">
        <v>28.875</v>
      </c>
      <c r="N235" s="1">
        <f>ABS(B235-MIN('ID-41'!B242,'ID-52'!B242,'ID-64'!B242,'ID-74'!B242,'ID-77'!B242))</f>
        <v>1.4646526614302764</v>
      </c>
      <c r="O235" s="1">
        <f t="shared" si="22"/>
        <v>2.4401113339428407E-4</v>
      </c>
      <c r="P235" s="1">
        <f>ABS(D235-MIN('ID-23'!B242,'ID-25'!B242,'ID-66'!B242))</f>
        <v>0.33117328704102711</v>
      </c>
      <c r="Q235" s="1">
        <f t="shared" si="23"/>
        <v>5.5173469621035122E-5</v>
      </c>
    </row>
    <row r="236" spans="1:17" x14ac:dyDescent="0.25">
      <c r="A236" s="1">
        <v>29</v>
      </c>
      <c r="B236" s="1">
        <f>AVERAGE('ID-41'!B243,'ID-52'!B243,'ID-64'!B243,'ID-74'!B243,'ID-77'!B243)</f>
        <v>4.275074455224976</v>
      </c>
      <c r="C236" s="1">
        <f t="shared" si="18"/>
        <v>7.12227404240481E-4</v>
      </c>
      <c r="D236" s="1">
        <f>AVERAGE('ID-23'!B243,'ID-25'!B243,'ID-66'!B243)</f>
        <v>5.3334389871887131</v>
      </c>
      <c r="E236" s="1">
        <f t="shared" si="19"/>
        <v>8.8855093526563967E-4</v>
      </c>
      <c r="G236" s="1">
        <v>29</v>
      </c>
      <c r="H236" s="1">
        <f>ABS(B236-MAX('ID-41'!B243,'ID-52'!B243,'ID-64'!B243,'ID-74'!B243,'ID-77'!B243))</f>
        <v>2.5727494036592642</v>
      </c>
      <c r="I236" s="1">
        <f t="shared" si="20"/>
        <v>4.2862005064963347E-4</v>
      </c>
      <c r="J236" s="1">
        <f>ABS(D236-MAX('ID-23'!B243,'ID-25'!B243,'ID-66'!B243))</f>
        <v>0.62260779826789658</v>
      </c>
      <c r="K236" s="1">
        <f t="shared" si="21"/>
        <v>1.0372645919143157E-4</v>
      </c>
      <c r="M236" s="1">
        <v>29</v>
      </c>
      <c r="N236" s="1">
        <f>ABS(B236-MIN('ID-41'!B243,'ID-52'!B243,'ID-64'!B243,'ID-74'!B243,'ID-77'!B243))</f>
        <v>1.4311205614008458</v>
      </c>
      <c r="O236" s="1">
        <f t="shared" si="22"/>
        <v>2.3842468552938092E-4</v>
      </c>
      <c r="P236" s="1">
        <f>ABS(D236-MIN('ID-23'!B243,'ID-25'!B243,'ID-66'!B243))</f>
        <v>0.37639871381624346</v>
      </c>
      <c r="Q236" s="1">
        <f t="shared" si="23"/>
        <v>6.2708025721786161E-5</v>
      </c>
    </row>
    <row r="237" spans="1:17" x14ac:dyDescent="0.25">
      <c r="A237" s="1">
        <v>29.125</v>
      </c>
      <c r="B237" s="1">
        <f>AVERAGE('ID-41'!B244,'ID-52'!B244,'ID-64'!B244,'ID-74'!B244,'ID-77'!B244)</f>
        <v>4.2820276567931073</v>
      </c>
      <c r="C237" s="1">
        <f t="shared" si="18"/>
        <v>7.1338580762173173E-4</v>
      </c>
      <c r="D237" s="1">
        <f>AVERAGE('ID-23'!B244,'ID-25'!B244,'ID-66'!B244)</f>
        <v>5.3017449318921797</v>
      </c>
      <c r="E237" s="1">
        <f t="shared" si="19"/>
        <v>8.8327070565323714E-4</v>
      </c>
      <c r="G237" s="1">
        <v>29.125</v>
      </c>
      <c r="H237" s="1">
        <f>ABS(B237-MAX('ID-41'!B244,'ID-52'!B244,'ID-64'!B244,'ID-74'!B244,'ID-77'!B244))</f>
        <v>2.5986238652676823</v>
      </c>
      <c r="I237" s="1">
        <f t="shared" si="20"/>
        <v>4.3293073595359591E-4</v>
      </c>
      <c r="J237" s="1">
        <f>ABS(D237-MAX('ID-23'!B244,'ID-25'!B244,'ID-66'!B244))</f>
        <v>0.57196363384079074</v>
      </c>
      <c r="K237" s="1">
        <f t="shared" si="21"/>
        <v>9.5289141397875751E-5</v>
      </c>
      <c r="M237" s="1">
        <v>29.125</v>
      </c>
      <c r="N237" s="1">
        <f>ABS(B237-MIN('ID-41'!B244,'ID-52'!B244,'ID-64'!B244,'ID-74'!B244,'ID-77'!B244))</f>
        <v>1.3814975843258672</v>
      </c>
      <c r="O237" s="1">
        <f t="shared" si="22"/>
        <v>2.3015749754868949E-4</v>
      </c>
      <c r="P237" s="1">
        <f>ABS(D237-MIN('ID-23'!B244,'ID-25'!B244,'ID-66'!B244))</f>
        <v>0.42836108354277957</v>
      </c>
      <c r="Q237" s="1">
        <f t="shared" si="23"/>
        <v>7.1364956518227081E-5</v>
      </c>
    </row>
    <row r="238" spans="1:17" x14ac:dyDescent="0.25">
      <c r="A238" s="1">
        <v>29.25</v>
      </c>
      <c r="B238" s="1">
        <f>AVERAGE('ID-41'!B245,'ID-52'!B245,'ID-64'!B245,'ID-74'!B245,'ID-77'!B245)</f>
        <v>4.2820269584413122</v>
      </c>
      <c r="C238" s="1">
        <f t="shared" si="18"/>
        <v>7.1338569127632262E-4</v>
      </c>
      <c r="D238" s="1">
        <f>AVERAGE('ID-23'!B245,'ID-25'!B245,'ID-66'!B245)</f>
        <v>5.2734094789445196</v>
      </c>
      <c r="E238" s="1">
        <f t="shared" si="19"/>
        <v>8.7855001919215706E-4</v>
      </c>
      <c r="G238" s="1">
        <v>29.25</v>
      </c>
      <c r="H238" s="1">
        <f>ABS(B238-MAX('ID-41'!B245,'ID-52'!B245,'ID-64'!B245,'ID-74'!B245,'ID-77'!B245))</f>
        <v>2.587699008171338</v>
      </c>
      <c r="I238" s="1">
        <f t="shared" si="20"/>
        <v>4.3111065476134493E-4</v>
      </c>
      <c r="J238" s="1">
        <f>ABS(D238-MAX('ID-23'!B245,'ID-25'!B245,'ID-66'!B245))</f>
        <v>0.55751388659959034</v>
      </c>
      <c r="K238" s="1">
        <f t="shared" si="21"/>
        <v>9.2881813507491752E-5</v>
      </c>
      <c r="M238" s="1">
        <v>29.25</v>
      </c>
      <c r="N238" s="1">
        <f>ABS(B238-MIN('ID-41'!B245,'ID-52'!B245,'ID-64'!B245,'ID-74'!B245,'ID-77'!B245))</f>
        <v>1.3538052175002422</v>
      </c>
      <c r="O238" s="1">
        <f t="shared" si="22"/>
        <v>2.2554394923554036E-4</v>
      </c>
      <c r="P238" s="1">
        <f>ABS(D238-MIN('ID-23'!B245,'ID-25'!B245,'ID-66'!B245))</f>
        <v>0.43201785265179993</v>
      </c>
      <c r="Q238" s="1">
        <f t="shared" si="23"/>
        <v>7.1974174251789876E-5</v>
      </c>
    </row>
    <row r="239" spans="1:17" x14ac:dyDescent="0.25">
      <c r="A239" s="1">
        <v>29.375</v>
      </c>
      <c r="B239" s="1">
        <f>AVERAGE('ID-41'!B246,'ID-52'!B246,'ID-64'!B246,'ID-74'!B246,'ID-77'!B246)</f>
        <v>4.2713897876447877</v>
      </c>
      <c r="C239" s="1">
        <f t="shared" si="18"/>
        <v>7.1161353862162163E-4</v>
      </c>
      <c r="D239" s="1">
        <f>AVERAGE('ID-23'!B246,'ID-25'!B246,'ID-66'!B246)</f>
        <v>5.1880885639018404</v>
      </c>
      <c r="E239" s="1">
        <f t="shared" si="19"/>
        <v>8.6433555474604666E-4</v>
      </c>
      <c r="G239" s="1">
        <v>29.375</v>
      </c>
      <c r="H239" s="1">
        <f>ABS(B239-MAX('ID-41'!B246,'ID-52'!B246,'ID-64'!B246,'ID-74'!B246,'ID-77'!B246))</f>
        <v>2.5717216017517126</v>
      </c>
      <c r="I239" s="1">
        <f t="shared" si="20"/>
        <v>4.2844881885183535E-4</v>
      </c>
      <c r="J239" s="1">
        <f>ABS(D239-MAX('ID-23'!B246,'ID-25'!B246,'ID-66'!B246))</f>
        <v>0.55781198915669972</v>
      </c>
      <c r="K239" s="1">
        <f t="shared" si="21"/>
        <v>9.2931477393506178E-5</v>
      </c>
      <c r="M239" s="1">
        <v>29.375</v>
      </c>
      <c r="N239" s="1">
        <f>ABS(B239-MIN('ID-41'!B246,'ID-52'!B246,'ID-64'!B246,'ID-74'!B246,'ID-77'!B246))</f>
        <v>1.3141942567377378</v>
      </c>
      <c r="O239" s="1">
        <f t="shared" si="22"/>
        <v>2.1894476317250715E-4</v>
      </c>
      <c r="P239" s="1">
        <f>ABS(D239-MIN('ID-23'!B246,'ID-25'!B246,'ID-66'!B246))</f>
        <v>0.40058504015070007</v>
      </c>
      <c r="Q239" s="1">
        <f t="shared" si="23"/>
        <v>6.6737467689106635E-5</v>
      </c>
    </row>
    <row r="240" spans="1:17" x14ac:dyDescent="0.25">
      <c r="A240" s="1">
        <v>29.5</v>
      </c>
      <c r="B240" s="1">
        <f>AVERAGE('ID-41'!B247,'ID-52'!B247,'ID-64'!B247,'ID-74'!B247,'ID-77'!B247)</f>
        <v>4.2686554639206618</v>
      </c>
      <c r="C240" s="1">
        <f t="shared" si="18"/>
        <v>7.1115800028918234E-4</v>
      </c>
      <c r="D240" s="1">
        <f>AVERAGE('ID-23'!B247,'ID-25'!B247,'ID-66'!B247)</f>
        <v>5.1873258617623801</v>
      </c>
      <c r="E240" s="1">
        <f t="shared" si="19"/>
        <v>8.642084885696126E-4</v>
      </c>
      <c r="G240" s="1">
        <v>29.5</v>
      </c>
      <c r="H240" s="1">
        <f>ABS(B240-MAX('ID-41'!B247,'ID-52'!B247,'ID-64'!B247,'ID-74'!B247,'ID-77'!B247))</f>
        <v>2.5804983530103485</v>
      </c>
      <c r="I240" s="1">
        <f t="shared" si="20"/>
        <v>4.2991102561152408E-4</v>
      </c>
      <c r="J240" s="1">
        <f>ABS(D240-MAX('ID-23'!B247,'ID-25'!B247,'ID-66'!B247))</f>
        <v>0.5524975319263703</v>
      </c>
      <c r="K240" s="1">
        <f t="shared" si="21"/>
        <v>9.2046088818933293E-5</v>
      </c>
      <c r="M240" s="1">
        <v>29.5</v>
      </c>
      <c r="N240" s="1">
        <f>ABS(B240-MIN('ID-41'!B247,'ID-52'!B247,'ID-64'!B247,'ID-74'!B247,'ID-77'!B247))</f>
        <v>1.3107970782423517</v>
      </c>
      <c r="O240" s="1">
        <f t="shared" si="22"/>
        <v>2.1837879323517582E-4</v>
      </c>
      <c r="P240" s="1">
        <f>ABS(D240-MIN('ID-23'!B247,'ID-25'!B247,'ID-66'!B247))</f>
        <v>0.41809224826921998</v>
      </c>
      <c r="Q240" s="1">
        <f t="shared" si="23"/>
        <v>6.9654168561652057E-5</v>
      </c>
    </row>
    <row r="241" spans="1:17" x14ac:dyDescent="0.25">
      <c r="A241" s="1">
        <v>29.625</v>
      </c>
      <c r="B241" s="1">
        <f>AVERAGE('ID-41'!B248,'ID-52'!B248,'ID-64'!B248,'ID-74'!B248,'ID-77'!B248)</f>
        <v>4.2364005931309583</v>
      </c>
      <c r="C241" s="1">
        <f t="shared" si="18"/>
        <v>7.057843388156177E-4</v>
      </c>
      <c r="D241" s="1">
        <f>AVERAGE('ID-23'!B248,'ID-25'!B248,'ID-66'!B248)</f>
        <v>5.2116735060881689</v>
      </c>
      <c r="E241" s="1">
        <f t="shared" si="19"/>
        <v>8.6826480611428903E-4</v>
      </c>
      <c r="G241" s="1">
        <v>29.625</v>
      </c>
      <c r="H241" s="1">
        <f>ABS(B241-MAX('ID-41'!B248,'ID-52'!B248,'ID-64'!B248,'ID-74'!B248,'ID-77'!B248))</f>
        <v>2.603239250828902</v>
      </c>
      <c r="I241" s="1">
        <f t="shared" si="20"/>
        <v>4.3369965918809507E-4</v>
      </c>
      <c r="J241" s="1">
        <f>ABS(D241-MAX('ID-23'!B248,'ID-25'!B248,'ID-66'!B248))</f>
        <v>0.54101673868957079</v>
      </c>
      <c r="K241" s="1">
        <f t="shared" si="21"/>
        <v>9.0133388665682496E-5</v>
      </c>
      <c r="M241" s="1">
        <v>29.625</v>
      </c>
      <c r="N241" s="1">
        <f>ABS(B241-MIN('ID-41'!B248,'ID-52'!B248,'ID-64'!B248,'ID-74'!B248,'ID-77'!B248))</f>
        <v>1.1884106764580582</v>
      </c>
      <c r="O241" s="1">
        <f t="shared" si="22"/>
        <v>1.9798921869791251E-4</v>
      </c>
      <c r="P241" s="1">
        <f>ABS(D241-MIN('ID-23'!B248,'ID-25'!B248,'ID-66'!B248))</f>
        <v>0.38579355344549882</v>
      </c>
      <c r="Q241" s="1">
        <f t="shared" si="23"/>
        <v>6.4273206004020103E-5</v>
      </c>
    </row>
    <row r="242" spans="1:17" x14ac:dyDescent="0.25">
      <c r="A242" s="1">
        <v>29.75</v>
      </c>
      <c r="B242" s="1">
        <f>AVERAGE('ID-41'!B249,'ID-52'!B249,'ID-64'!B249,'ID-74'!B249,'ID-77'!B249)</f>
        <v>4.2463415424762285</v>
      </c>
      <c r="C242" s="1">
        <f t="shared" si="18"/>
        <v>7.074405009765397E-4</v>
      </c>
      <c r="D242" s="1">
        <f>AVERAGE('ID-23'!B249,'ID-25'!B249,'ID-66'!B249)</f>
        <v>5.1703285356909765</v>
      </c>
      <c r="E242" s="1">
        <f t="shared" si="19"/>
        <v>8.6137673404611671E-4</v>
      </c>
      <c r="G242" s="1">
        <v>29.75</v>
      </c>
      <c r="H242" s="1">
        <f>ABS(B242-MAX('ID-41'!B249,'ID-52'!B249,'ID-64'!B249,'ID-74'!B249,'ID-77'!B249))</f>
        <v>2.6481711071300014</v>
      </c>
      <c r="I242" s="1">
        <f t="shared" si="20"/>
        <v>4.4118530644785827E-4</v>
      </c>
      <c r="J242" s="1">
        <f>ABS(D242-MAX('ID-23'!B249,'ID-25'!B249,'ID-66'!B249))</f>
        <v>0.42397533685770306</v>
      </c>
      <c r="K242" s="1">
        <f t="shared" si="21"/>
        <v>7.0634291120493328E-5</v>
      </c>
      <c r="M242" s="1">
        <v>29.75</v>
      </c>
      <c r="N242" s="1">
        <f>ABS(B242-MIN('ID-41'!B249,'ID-52'!B249,'ID-64'!B249,'ID-74'!B249,'ID-77'!B249))</f>
        <v>1.1979980393075187</v>
      </c>
      <c r="O242" s="1">
        <f t="shared" si="22"/>
        <v>1.9958647334863264E-4</v>
      </c>
      <c r="P242" s="1">
        <f>ABS(D242-MIN('ID-23'!B249,'ID-25'!B249,'ID-66'!B249))</f>
        <v>0.29321587553748607</v>
      </c>
      <c r="Q242" s="1">
        <f t="shared" si="23"/>
        <v>4.884976486454518E-5</v>
      </c>
    </row>
    <row r="243" spans="1:17" x14ac:dyDescent="0.25">
      <c r="A243" s="1">
        <v>29.875</v>
      </c>
      <c r="B243" s="1">
        <f>AVERAGE('ID-41'!B250,'ID-52'!B250,'ID-64'!B250,'ID-74'!B250,'ID-77'!B250)</f>
        <v>4.2287980053121732</v>
      </c>
      <c r="C243" s="1">
        <f t="shared" si="18"/>
        <v>7.0451774768500808E-4</v>
      </c>
      <c r="D243" s="1">
        <f>AVERAGE('ID-23'!B250,'ID-25'!B250,'ID-66'!B250)</f>
        <v>5.1775964280027198</v>
      </c>
      <c r="E243" s="1">
        <f t="shared" si="19"/>
        <v>8.6258756490525316E-4</v>
      </c>
      <c r="G243" s="1">
        <v>29.875</v>
      </c>
      <c r="H243" s="1">
        <f>ABS(B243-MAX('ID-41'!B250,'ID-52'!B250,'ID-64'!B250,'ID-74'!B250,'ID-77'!B250))</f>
        <v>2.6192189713536065</v>
      </c>
      <c r="I243" s="1">
        <f t="shared" si="20"/>
        <v>4.3636188062751087E-4</v>
      </c>
      <c r="J243" s="1">
        <f>ABS(D243-MAX('ID-23'!B250,'ID-25'!B250,'ID-66'!B250))</f>
        <v>0.40127358237727062</v>
      </c>
      <c r="K243" s="1">
        <f t="shared" si="21"/>
        <v>6.6852178824053292E-5</v>
      </c>
      <c r="M243" s="1">
        <v>29.875</v>
      </c>
      <c r="N243" s="1">
        <f>ABS(B243-MIN('ID-41'!B250,'ID-52'!B250,'ID-64'!B250,'ID-74'!B250,'ID-77'!B250))</f>
        <v>1.1737729219374233</v>
      </c>
      <c r="O243" s="1">
        <f t="shared" si="22"/>
        <v>1.9555056879477474E-4</v>
      </c>
      <c r="P243" s="1">
        <f>ABS(D243-MIN('ID-23'!B250,'ID-25'!B250,'ID-66'!B250))</f>
        <v>0.26554989753990998</v>
      </c>
      <c r="Q243" s="1">
        <f t="shared" si="23"/>
        <v>4.4240612930149008E-5</v>
      </c>
    </row>
    <row r="244" spans="1:17" x14ac:dyDescent="0.25">
      <c r="A244" s="1">
        <v>30</v>
      </c>
      <c r="B244" s="1">
        <f>AVERAGE('ID-41'!B251,'ID-52'!B251,'ID-64'!B251,'ID-74'!B251,'ID-77'!B251)</f>
        <v>4.2228010757482775</v>
      </c>
      <c r="C244" s="1">
        <f t="shared" si="18"/>
        <v>7.0351865921966311E-4</v>
      </c>
      <c r="D244" s="1">
        <f>AVERAGE('ID-23'!B251,'ID-25'!B251,'ID-66'!B251)</f>
        <v>5.1415515890562959</v>
      </c>
      <c r="E244" s="1">
        <f t="shared" si="19"/>
        <v>8.5658249473677893E-4</v>
      </c>
      <c r="G244" s="1">
        <v>30</v>
      </c>
      <c r="H244" s="1">
        <f>ABS(B244-MAX('ID-41'!B251,'ID-52'!B251,'ID-64'!B251,'ID-74'!B251,'ID-77'!B251))</f>
        <v>2.6027626253540523</v>
      </c>
      <c r="I244" s="1">
        <f t="shared" si="20"/>
        <v>4.3362025338398514E-4</v>
      </c>
      <c r="J244" s="1">
        <f>ABS(D244-MAX('ID-23'!B251,'ID-25'!B251,'ID-66'!B251))</f>
        <v>0.45658920071912412</v>
      </c>
      <c r="K244" s="1">
        <f t="shared" si="21"/>
        <v>7.606776083980609E-5</v>
      </c>
      <c r="M244" s="1">
        <v>30</v>
      </c>
      <c r="N244" s="1">
        <f>ABS(B244-MIN('ID-41'!B251,'ID-52'!B251,'ID-64'!B251,'ID-74'!B251,'ID-77'!B251))</f>
        <v>1.1853275254898574</v>
      </c>
      <c r="O244" s="1">
        <f t="shared" si="22"/>
        <v>1.9747556574661025E-4</v>
      </c>
      <c r="P244" s="1">
        <f>ABS(D244-MIN('ID-23'!B251,'ID-25'!B251,'ID-66'!B251))</f>
        <v>0.33874180023689604</v>
      </c>
      <c r="Q244" s="1">
        <f t="shared" si="23"/>
        <v>5.6434383919466885E-5</v>
      </c>
    </row>
    <row r="245" spans="1:17" ht="36.75" x14ac:dyDescent="0.25">
      <c r="A245" s="29" t="s">
        <v>32</v>
      </c>
      <c r="B245" s="30">
        <f>AVERAGE(B4:B244)</f>
        <v>4.6057154607331707</v>
      </c>
      <c r="C245" s="30">
        <f t="shared" ref="C245:E245" si="24">AVERAGE(C4:C244)</f>
        <v>7.6731219575814616E-4</v>
      </c>
      <c r="D245" s="30">
        <f t="shared" si="24"/>
        <v>6.8120341738187111</v>
      </c>
      <c r="E245" s="30">
        <f t="shared" si="24"/>
        <v>1.1348848933581972E-3</v>
      </c>
      <c r="G245" s="29" t="s">
        <v>32</v>
      </c>
      <c r="H245" s="30">
        <f>AVERAGE(H4:H244)</f>
        <v>2.3646985453637215</v>
      </c>
      <c r="I245" s="30">
        <f t="shared" ref="I245:K245" si="25">AVERAGE(I4:I244)</f>
        <v>3.9395877765759579E-4</v>
      </c>
      <c r="J245" s="30">
        <f t="shared" si="25"/>
        <v>0.79278977614313539</v>
      </c>
      <c r="K245" s="30">
        <f t="shared" si="25"/>
        <v>1.3207877670544637E-4</v>
      </c>
      <c r="M245" s="29" t="s">
        <v>32</v>
      </c>
      <c r="N245" s="30">
        <f>AVERAGE(N4:N244)</f>
        <v>1.5526933306963679</v>
      </c>
      <c r="O245" s="30">
        <f t="shared" ref="O245:Q245" si="26">AVERAGE(O4:O244)</f>
        <v>2.5867870889401514E-4</v>
      </c>
      <c r="P245" s="30">
        <f t="shared" si="26"/>
        <v>0.95273646210442009</v>
      </c>
      <c r="Q245" s="30">
        <f t="shared" si="26"/>
        <v>1.5872589458659631E-4</v>
      </c>
    </row>
  </sheetData>
  <mergeCells count="9">
    <mergeCell ref="N2:O2"/>
    <mergeCell ref="P2:Q2"/>
    <mergeCell ref="M1:Q1"/>
    <mergeCell ref="A1:E1"/>
    <mergeCell ref="B2:C2"/>
    <mergeCell ref="D2:E2"/>
    <mergeCell ref="H2:I2"/>
    <mergeCell ref="J2:K2"/>
    <mergeCell ref="G1:K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5"/>
  <sheetViews>
    <sheetView topLeftCell="A226" workbookViewId="0">
      <selection activeCell="B245" sqref="B245"/>
    </sheetView>
  </sheetViews>
  <sheetFormatPr defaultRowHeight="15" x14ac:dyDescent="0.25"/>
  <cols>
    <col min="2" max="3" width="22.42578125" style="2" customWidth="1"/>
    <col min="4" max="5" width="22.5703125" customWidth="1"/>
    <col min="8" max="9" width="22.42578125" style="2" customWidth="1"/>
    <col min="10" max="11" width="22.5703125" customWidth="1"/>
  </cols>
  <sheetData>
    <row r="1" spans="1:11" ht="31.5" customHeight="1" x14ac:dyDescent="0.25">
      <c r="A1" s="39" t="s">
        <v>43</v>
      </c>
      <c r="B1" s="39"/>
      <c r="C1" s="39"/>
      <c r="D1" s="39"/>
      <c r="E1" s="39"/>
      <c r="G1" s="39" t="s">
        <v>44</v>
      </c>
      <c r="H1" s="39"/>
      <c r="I1" s="39"/>
      <c r="J1" s="39"/>
      <c r="K1" s="39"/>
    </row>
    <row r="2" spans="1:11" ht="30" customHeight="1" x14ac:dyDescent="0.25">
      <c r="A2" s="27" t="s">
        <v>31</v>
      </c>
      <c r="B2" s="38" t="s">
        <v>12</v>
      </c>
      <c r="C2" s="38"/>
      <c r="D2" s="38" t="s">
        <v>28</v>
      </c>
      <c r="E2" s="38"/>
      <c r="G2" s="27" t="s">
        <v>31</v>
      </c>
      <c r="H2" s="38" t="s">
        <v>12</v>
      </c>
      <c r="I2" s="38"/>
      <c r="J2" s="38" t="s">
        <v>28</v>
      </c>
      <c r="K2" s="38"/>
    </row>
    <row r="3" spans="1:11" x14ac:dyDescent="0.25">
      <c r="A3" s="31" t="s">
        <v>39</v>
      </c>
      <c r="B3" s="31" t="s">
        <v>38</v>
      </c>
      <c r="C3" s="31" t="s">
        <v>40</v>
      </c>
      <c r="D3" s="31" t="s">
        <v>38</v>
      </c>
      <c r="E3" s="31" t="s">
        <v>40</v>
      </c>
      <c r="G3" s="31" t="s">
        <v>39</v>
      </c>
      <c r="H3" s="31" t="s">
        <v>38</v>
      </c>
      <c r="I3" s="31" t="s">
        <v>40</v>
      </c>
      <c r="J3" s="31" t="s">
        <v>38</v>
      </c>
      <c r="K3" s="31" t="s">
        <v>40</v>
      </c>
    </row>
    <row r="4" spans="1:11" x14ac:dyDescent="0.25">
      <c r="A4" s="1">
        <v>0</v>
      </c>
      <c r="B4" s="1">
        <f>STDEV('ID-41'!B11,'ID-52'!B11,'ID-64'!B11,'ID-74'!B11,'ID-77'!B11)</f>
        <v>1.8404989246952921</v>
      </c>
      <c r="C4" s="1">
        <f>B4*(0.1666*0.001)</f>
        <v>3.0662712085423571E-4</v>
      </c>
      <c r="D4" s="1">
        <f>STDEV('ID-23'!B11,'ID-25'!B11,'ID-66'!B11)</f>
        <v>2.0723308755118328</v>
      </c>
      <c r="E4" s="1">
        <f>D4*(0.1666*0.001)</f>
        <v>3.4525032386027135E-4</v>
      </c>
      <c r="G4" s="1">
        <v>0</v>
      </c>
      <c r="H4" s="1">
        <f>STDEV('ID-41'!B11,'ID-52'!B11,'ID-64'!B11,'ID-74'!B11,'ID-77'!B11)/SQRT(COUNT('ID-41'!B11,'ID-52'!B11,'ID-64'!B11,'ID-74'!B11,'ID-77'!B11))</f>
        <v>0.8230961416267879</v>
      </c>
      <c r="I4" s="1">
        <f>H4*(0.1666*0.001)</f>
        <v>1.3712781719502288E-4</v>
      </c>
      <c r="J4" s="1">
        <f>STDEV('ID-23'!B11,'ID-25'!B11,'ID-66'!B11)/SQRT(COUNT('ID-23'!B11,'ID-25'!B11,'ID-66'!B11))</f>
        <v>1.1964607888267296</v>
      </c>
      <c r="K4" s="1">
        <f>J4*(0.1666*0.001)</f>
        <v>1.9933036741853316E-4</v>
      </c>
    </row>
    <row r="5" spans="1:11" x14ac:dyDescent="0.25">
      <c r="A5" s="1">
        <v>0.125</v>
      </c>
      <c r="B5" s="1">
        <f>STDEV('ID-41'!B12,'ID-52'!B12,'ID-64'!B12,'ID-74'!B12,'ID-77'!B12)</f>
        <v>1.8341445623274408</v>
      </c>
      <c r="C5" s="1">
        <f t="shared" ref="C5:C68" si="0">B5*(0.1666*0.001)</f>
        <v>3.0556848408375164E-4</v>
      </c>
      <c r="D5" s="1">
        <f>STDEV('ID-23'!B12,'ID-25'!B12,'ID-66'!B12)</f>
        <v>2.067314698882869</v>
      </c>
      <c r="E5" s="1">
        <f t="shared" ref="E5:E68" si="1">D5*(0.1666*0.001)</f>
        <v>3.4441462883388598E-4</v>
      </c>
      <c r="G5" s="1">
        <v>0.125</v>
      </c>
      <c r="H5" s="1">
        <f>STDEV('ID-41'!B12,'ID-52'!B12,'ID-64'!B12,'ID-74'!B12,'ID-77'!B12)/SQRT(COUNT('ID-41'!B12,'ID-52'!B12,'ID-64'!B12,'ID-74'!B12,'ID-77'!B12))</f>
        <v>0.82025438438515152</v>
      </c>
      <c r="I5" s="1">
        <f t="shared" ref="I5:I68" si="2">H5*(0.1666*0.001)</f>
        <v>1.3665438043856625E-4</v>
      </c>
      <c r="J5" s="1">
        <f>STDEV('ID-23'!B12,'ID-25'!B12,'ID-66'!B12)/SQRT(COUNT('ID-23'!B12,'ID-25'!B12,'ID-66'!B12))</f>
        <v>1.1935646978996945</v>
      </c>
      <c r="K5" s="1">
        <f t="shared" ref="K5:K68" si="3">J5*(0.1666*0.001)</f>
        <v>1.9884787867008912E-4</v>
      </c>
    </row>
    <row r="6" spans="1:11" x14ac:dyDescent="0.25">
      <c r="A6" s="1">
        <v>0.25</v>
      </c>
      <c r="B6" s="1">
        <f>STDEV('ID-41'!B13,'ID-52'!B13,'ID-64'!B13,'ID-74'!B13,'ID-77'!B13)</f>
        <v>1.825284904183915</v>
      </c>
      <c r="C6" s="1">
        <f t="shared" si="0"/>
        <v>3.0409246503704024E-4</v>
      </c>
      <c r="D6" s="1">
        <f>STDEV('ID-23'!B13,'ID-25'!B13,'ID-66'!B13)</f>
        <v>2.1994127410821571</v>
      </c>
      <c r="E6" s="1">
        <f t="shared" si="1"/>
        <v>3.664221626642874E-4</v>
      </c>
      <c r="G6" s="1">
        <v>0.25</v>
      </c>
      <c r="H6" s="1">
        <f>STDEV('ID-41'!B13,'ID-52'!B13,'ID-64'!B13,'ID-74'!B13,'ID-77'!B13)/SQRT(COUNT('ID-41'!B13,'ID-52'!B13,'ID-64'!B13,'ID-74'!B13,'ID-77'!B13))</f>
        <v>0.81629222481188479</v>
      </c>
      <c r="I6" s="1">
        <f t="shared" si="2"/>
        <v>1.3599428465366E-4</v>
      </c>
      <c r="J6" s="1">
        <f>STDEV('ID-23'!B13,'ID-25'!B13,'ID-66'!B13)/SQRT(COUNT('ID-23'!B13,'ID-25'!B13,'ID-66'!B13))</f>
        <v>1.2698315381228762</v>
      </c>
      <c r="K6" s="1">
        <f t="shared" si="3"/>
        <v>2.1155393425127119E-4</v>
      </c>
    </row>
    <row r="7" spans="1:11" x14ac:dyDescent="0.25">
      <c r="A7" s="1">
        <v>0.375</v>
      </c>
      <c r="B7" s="1">
        <f>STDEV('ID-41'!B14,'ID-52'!B14,'ID-64'!B14,'ID-74'!B14,'ID-77'!B14)</f>
        <v>1.8203201549693584</v>
      </c>
      <c r="C7" s="1">
        <f t="shared" si="0"/>
        <v>3.0326533781789512E-4</v>
      </c>
      <c r="D7" s="1">
        <f>STDEV('ID-23'!B14,'ID-25'!B14,'ID-66'!B14)</f>
        <v>2.1766707430350789</v>
      </c>
      <c r="E7" s="1">
        <f t="shared" si="1"/>
        <v>3.6263334578964416E-4</v>
      </c>
      <c r="G7" s="1">
        <v>0.375</v>
      </c>
      <c r="H7" s="1">
        <f>STDEV('ID-41'!B14,'ID-52'!B14,'ID-64'!B14,'ID-74'!B14,'ID-77'!B14)/SQRT(COUNT('ID-41'!B14,'ID-52'!B14,'ID-64'!B14,'ID-74'!B14,'ID-77'!B14))</f>
        <v>0.81407192146488738</v>
      </c>
      <c r="I7" s="1">
        <f t="shared" si="2"/>
        <v>1.3562438211605024E-4</v>
      </c>
      <c r="J7" s="1">
        <f>STDEV('ID-23'!B14,'ID-25'!B14,'ID-66'!B14)/SQRT(COUNT('ID-23'!B14,'ID-25'!B14,'ID-66'!B14))</f>
        <v>1.2567014394284857</v>
      </c>
      <c r="K7" s="1">
        <f t="shared" si="3"/>
        <v>2.0936645980878572E-4</v>
      </c>
    </row>
    <row r="8" spans="1:11" x14ac:dyDescent="0.25">
      <c r="A8" s="1">
        <v>0.5</v>
      </c>
      <c r="B8" s="1">
        <f>STDEV('ID-41'!B15,'ID-52'!B15,'ID-64'!B15,'ID-74'!B15,'ID-77'!B15)</f>
        <v>1.8005196480847083</v>
      </c>
      <c r="C8" s="1">
        <f t="shared" si="0"/>
        <v>2.9996657337091242E-4</v>
      </c>
      <c r="D8" s="1">
        <f>STDEV('ID-23'!B15,'ID-25'!B15,'ID-66'!B15)</f>
        <v>2.2336834575762543</v>
      </c>
      <c r="E8" s="1">
        <f t="shared" si="1"/>
        <v>3.72131664032204E-4</v>
      </c>
      <c r="G8" s="1">
        <v>0.5</v>
      </c>
      <c r="H8" s="1">
        <f>STDEV('ID-41'!B15,'ID-52'!B15,'ID-64'!B15,'ID-74'!B15,'ID-77'!B15)/SQRT(COUNT('ID-41'!B15,'ID-52'!B15,'ID-64'!B15,'ID-74'!B15,'ID-77'!B15))</f>
        <v>0.80521686558828132</v>
      </c>
      <c r="I8" s="1">
        <f t="shared" si="2"/>
        <v>1.3414912980700766E-4</v>
      </c>
      <c r="J8" s="1">
        <f>STDEV('ID-23'!B15,'ID-25'!B15,'ID-66'!B15)/SQRT(COUNT('ID-23'!B15,'ID-25'!B15,'ID-66'!B15))</f>
        <v>1.2896177455160645</v>
      </c>
      <c r="K8" s="1">
        <f t="shared" si="3"/>
        <v>2.1485031640297635E-4</v>
      </c>
    </row>
    <row r="9" spans="1:11" x14ac:dyDescent="0.25">
      <c r="A9" s="1">
        <v>0.625</v>
      </c>
      <c r="B9" s="1">
        <f>STDEV('ID-41'!B16,'ID-52'!B16,'ID-64'!B16,'ID-74'!B16,'ID-77'!B16)</f>
        <v>1.7740100808647832</v>
      </c>
      <c r="C9" s="1">
        <f t="shared" si="0"/>
        <v>2.9555007947207291E-4</v>
      </c>
      <c r="D9" s="1">
        <f>STDEV('ID-23'!B16,'ID-25'!B16,'ID-66'!B16)</f>
        <v>1.8669102835644422</v>
      </c>
      <c r="E9" s="1">
        <f t="shared" si="1"/>
        <v>3.110272532418361E-4</v>
      </c>
      <c r="G9" s="1">
        <v>0.625</v>
      </c>
      <c r="H9" s="1">
        <f>STDEV('ID-41'!B16,'ID-52'!B16,'ID-64'!B16,'ID-74'!B16,'ID-77'!B16)/SQRT(COUNT('ID-41'!B16,'ID-52'!B16,'ID-64'!B16,'ID-74'!B16,'ID-77'!B16))</f>
        <v>0.79336142671671073</v>
      </c>
      <c r="I9" s="1">
        <f t="shared" si="2"/>
        <v>1.3217401369100402E-4</v>
      </c>
      <c r="J9" s="1">
        <f>STDEV('ID-23'!B16,'ID-25'!B16,'ID-66'!B16)/SQRT(COUNT('ID-23'!B16,'ID-25'!B16,'ID-66'!B16))</f>
        <v>1.0778611547688113</v>
      </c>
      <c r="K9" s="1">
        <f t="shared" si="3"/>
        <v>1.7957166838448397E-4</v>
      </c>
    </row>
    <row r="10" spans="1:11" x14ac:dyDescent="0.25">
      <c r="A10" s="1">
        <v>0.75</v>
      </c>
      <c r="B10" s="1">
        <f>STDEV('ID-41'!B17,'ID-52'!B17,'ID-64'!B17,'ID-74'!B17,'ID-77'!B17)</f>
        <v>1.7436678710856675</v>
      </c>
      <c r="C10" s="1">
        <f t="shared" si="0"/>
        <v>2.904950673228722E-4</v>
      </c>
      <c r="D10" s="1">
        <f>STDEV('ID-23'!B17,'ID-25'!B17,'ID-66'!B17)</f>
        <v>1.7785519290742924</v>
      </c>
      <c r="E10" s="1">
        <f t="shared" si="1"/>
        <v>2.9630675138377712E-4</v>
      </c>
      <c r="G10" s="1">
        <v>0.75</v>
      </c>
      <c r="H10" s="1">
        <f>STDEV('ID-41'!B17,'ID-52'!B17,'ID-64'!B17,'ID-74'!B17,'ID-77'!B17)/SQRT(COUNT('ID-41'!B17,'ID-52'!B17,'ID-64'!B17,'ID-74'!B17,'ID-77'!B17))</f>
        <v>0.77979197798597844</v>
      </c>
      <c r="I10" s="1">
        <f t="shared" si="2"/>
        <v>1.2991334353246401E-4</v>
      </c>
      <c r="J10" s="1">
        <f>STDEV('ID-23'!B17,'ID-25'!B17,'ID-66'!B17)/SQRT(COUNT('ID-23'!B17,'ID-25'!B17,'ID-66'!B17))</f>
        <v>1.0268474350187708</v>
      </c>
      <c r="K10" s="1">
        <f t="shared" si="3"/>
        <v>1.7107278267412723E-4</v>
      </c>
    </row>
    <row r="11" spans="1:11" x14ac:dyDescent="0.25">
      <c r="A11" s="1">
        <v>0.875</v>
      </c>
      <c r="B11" s="1">
        <f>STDEV('ID-41'!B18,'ID-52'!B18,'ID-64'!B18,'ID-74'!B18,'ID-77'!B18)</f>
        <v>1.6990439632130687</v>
      </c>
      <c r="C11" s="1">
        <f t="shared" si="0"/>
        <v>2.8306072427129725E-4</v>
      </c>
      <c r="D11" s="1">
        <f>STDEV('ID-23'!B18,'ID-25'!B18,'ID-66'!B18)</f>
        <v>1.778152817664133</v>
      </c>
      <c r="E11" s="1">
        <f t="shared" si="1"/>
        <v>2.9624025942284456E-4</v>
      </c>
      <c r="G11" s="1">
        <v>0.875</v>
      </c>
      <c r="H11" s="1">
        <f>STDEV('ID-41'!B18,'ID-52'!B18,'ID-64'!B18,'ID-74'!B18,'ID-77'!B18)/SQRT(COUNT('ID-41'!B18,'ID-52'!B18,'ID-64'!B18,'ID-74'!B18,'ID-77'!B18))</f>
        <v>0.75983555970101468</v>
      </c>
      <c r="I11" s="1">
        <f t="shared" si="2"/>
        <v>1.2658860424618904E-4</v>
      </c>
      <c r="J11" s="1">
        <f>STDEV('ID-23'!B18,'ID-25'!B18,'ID-66'!B18)/SQRT(COUNT('ID-23'!B18,'ID-25'!B18,'ID-66'!B18))</f>
        <v>1.0266170079386787</v>
      </c>
      <c r="K11" s="1">
        <f t="shared" si="3"/>
        <v>1.7103439352258388E-4</v>
      </c>
    </row>
    <row r="12" spans="1:11" x14ac:dyDescent="0.25">
      <c r="A12" s="1">
        <v>1</v>
      </c>
      <c r="B12" s="1">
        <f>STDEV('ID-41'!B19,'ID-52'!B19,'ID-64'!B19,'ID-74'!B19,'ID-77'!B19)</f>
        <v>1.7015861587394365</v>
      </c>
      <c r="C12" s="1">
        <f t="shared" si="0"/>
        <v>2.8348425404599016E-4</v>
      </c>
      <c r="D12" s="1">
        <f>STDEV('ID-23'!B19,'ID-25'!B19,'ID-66'!B19)</f>
        <v>1.9571238486780913</v>
      </c>
      <c r="E12" s="1">
        <f t="shared" si="1"/>
        <v>3.2605683318977002E-4</v>
      </c>
      <c r="G12" s="1">
        <v>1</v>
      </c>
      <c r="H12" s="1">
        <f>STDEV('ID-41'!B19,'ID-52'!B19,'ID-64'!B19,'ID-74'!B19,'ID-77'!B19)/SQRT(COUNT('ID-41'!B19,'ID-52'!B19,'ID-64'!B19,'ID-74'!B19,'ID-77'!B19))</f>
        <v>0.7609724641028256</v>
      </c>
      <c r="I12" s="1">
        <f t="shared" si="2"/>
        <v>1.2677801251953077E-4</v>
      </c>
      <c r="J12" s="1">
        <f>STDEV('ID-23'!B19,'ID-25'!B19,'ID-66'!B19)/SQRT(COUNT('ID-23'!B19,'ID-25'!B19,'ID-66'!B19))</f>
        <v>1.1299459808717325</v>
      </c>
      <c r="K12" s="1">
        <f t="shared" si="3"/>
        <v>1.8824900041323065E-4</v>
      </c>
    </row>
    <row r="13" spans="1:11" x14ac:dyDescent="0.25">
      <c r="A13" s="1">
        <v>1.125</v>
      </c>
      <c r="B13" s="1">
        <f>STDEV('ID-41'!B20,'ID-52'!B20,'ID-64'!B20,'ID-74'!B20,'ID-77'!B20)</f>
        <v>1.7108094785979273</v>
      </c>
      <c r="C13" s="1">
        <f t="shared" si="0"/>
        <v>2.8502085913441468E-4</v>
      </c>
      <c r="D13" s="1">
        <f>STDEV('ID-23'!B20,'ID-25'!B20,'ID-66'!B20)</f>
        <v>2.2971154513132168</v>
      </c>
      <c r="E13" s="1">
        <f t="shared" si="1"/>
        <v>3.8269943418878195E-4</v>
      </c>
      <c r="G13" s="1">
        <v>1.125</v>
      </c>
      <c r="H13" s="1">
        <f>STDEV('ID-41'!B20,'ID-52'!B20,'ID-64'!B20,'ID-74'!B20,'ID-77'!B20)/SQRT(COUNT('ID-41'!B20,'ID-52'!B20,'ID-64'!B20,'ID-74'!B20,'ID-77'!B20))</f>
        <v>0.76509725813918739</v>
      </c>
      <c r="I13" s="1">
        <f t="shared" si="2"/>
        <v>1.2746520320598863E-4</v>
      </c>
      <c r="J13" s="1">
        <f>STDEV('ID-23'!B20,'ID-25'!B20,'ID-66'!B20)/SQRT(COUNT('ID-23'!B20,'ID-25'!B20,'ID-66'!B20))</f>
        <v>1.3262402241753344</v>
      </c>
      <c r="K13" s="1">
        <f t="shared" si="3"/>
        <v>2.2095162134761073E-4</v>
      </c>
    </row>
    <row r="14" spans="1:11" x14ac:dyDescent="0.25">
      <c r="A14" s="1">
        <v>1.25</v>
      </c>
      <c r="B14" s="1">
        <f>STDEV('ID-41'!B21,'ID-52'!B21,'ID-64'!B21,'ID-74'!B21,'ID-77'!B21)</f>
        <v>1.7218646967677242</v>
      </c>
      <c r="C14" s="1">
        <f t="shared" si="0"/>
        <v>2.8686265848150286E-4</v>
      </c>
      <c r="D14" s="1">
        <f>STDEV('ID-23'!B21,'ID-25'!B21,'ID-66'!B21)</f>
        <v>2.490501267352057</v>
      </c>
      <c r="E14" s="1">
        <f t="shared" si="1"/>
        <v>4.1491751114085273E-4</v>
      </c>
      <c r="G14" s="1">
        <v>1.25</v>
      </c>
      <c r="H14" s="1">
        <f>STDEV('ID-41'!B21,'ID-52'!B21,'ID-64'!B21,'ID-74'!B21,'ID-77'!B21)/SQRT(COUNT('ID-41'!B21,'ID-52'!B21,'ID-64'!B21,'ID-74'!B21,'ID-77'!B21))</f>
        <v>0.77004130200593868</v>
      </c>
      <c r="I14" s="1">
        <f t="shared" si="2"/>
        <v>1.2828888091418939E-4</v>
      </c>
      <c r="J14" s="1">
        <f>STDEV('ID-23'!B21,'ID-25'!B21,'ID-66'!B21)/SQRT(COUNT('ID-23'!B21,'ID-25'!B21,'ID-66'!B21))</f>
        <v>1.4378915771228142</v>
      </c>
      <c r="K14" s="1">
        <f t="shared" si="3"/>
        <v>2.3955273674866086E-4</v>
      </c>
    </row>
    <row r="15" spans="1:11" x14ac:dyDescent="0.25">
      <c r="A15" s="1">
        <v>1.375</v>
      </c>
      <c r="B15" s="1">
        <f>STDEV('ID-41'!B22,'ID-52'!B22,'ID-64'!B22,'ID-74'!B22,'ID-77'!B22)</f>
        <v>1.7016011506123694</v>
      </c>
      <c r="C15" s="1">
        <f t="shared" si="0"/>
        <v>2.8348675169202075E-4</v>
      </c>
      <c r="D15" s="1">
        <f>STDEV('ID-23'!B22,'ID-25'!B22,'ID-66'!B22)</f>
        <v>2.4262940290926238</v>
      </c>
      <c r="E15" s="1">
        <f t="shared" si="1"/>
        <v>4.0422058524683114E-4</v>
      </c>
      <c r="G15" s="1">
        <v>1.375</v>
      </c>
      <c r="H15" s="1">
        <f>STDEV('ID-41'!B22,'ID-52'!B22,'ID-64'!B22,'ID-74'!B22,'ID-77'!B22)/SQRT(COUNT('ID-41'!B22,'ID-52'!B22,'ID-64'!B22,'ID-74'!B22,'ID-77'!B22))</f>
        <v>0.76097916867222315</v>
      </c>
      <c r="I15" s="1">
        <f t="shared" si="2"/>
        <v>1.2677912950079237E-4</v>
      </c>
      <c r="J15" s="1">
        <f>STDEV('ID-23'!B22,'ID-25'!B22,'ID-66'!B22)/SQRT(COUNT('ID-23'!B22,'ID-25'!B22,'ID-66'!B22))</f>
        <v>1.4008215108298081</v>
      </c>
      <c r="K15" s="1">
        <f t="shared" si="3"/>
        <v>2.3337686370424605E-4</v>
      </c>
    </row>
    <row r="16" spans="1:11" x14ac:dyDescent="0.25">
      <c r="A16" s="1">
        <v>1.5</v>
      </c>
      <c r="B16" s="1">
        <f>STDEV('ID-41'!B23,'ID-52'!B23,'ID-64'!B23,'ID-74'!B23,'ID-77'!B23)</f>
        <v>1.6868994642257158</v>
      </c>
      <c r="C16" s="1">
        <f t="shared" si="0"/>
        <v>2.8103745074000428E-4</v>
      </c>
      <c r="D16" s="1">
        <f>STDEV('ID-23'!B23,'ID-25'!B23,'ID-66'!B23)</f>
        <v>2.3904850955769885</v>
      </c>
      <c r="E16" s="1">
        <f t="shared" si="1"/>
        <v>3.9825481692312633E-4</v>
      </c>
      <c r="G16" s="1">
        <v>1.5</v>
      </c>
      <c r="H16" s="1">
        <f>STDEV('ID-41'!B23,'ID-52'!B23,'ID-64'!B23,'ID-74'!B23,'ID-77'!B23)/SQRT(COUNT('ID-41'!B23,'ID-52'!B23,'ID-64'!B23,'ID-74'!B23,'ID-77'!B23))</f>
        <v>0.75440437464333499</v>
      </c>
      <c r="I16" s="1">
        <f t="shared" si="2"/>
        <v>1.2568376881557961E-4</v>
      </c>
      <c r="J16" s="1">
        <f>STDEV('ID-23'!B23,'ID-25'!B23,'ID-66'!B23)/SQRT(COUNT('ID-23'!B23,'ID-25'!B23,'ID-66'!B23))</f>
        <v>1.3801472134251627</v>
      </c>
      <c r="K16" s="1">
        <f t="shared" si="3"/>
        <v>2.2993252575663213E-4</v>
      </c>
    </row>
    <row r="17" spans="1:11" x14ac:dyDescent="0.25">
      <c r="A17" s="1">
        <v>1.625</v>
      </c>
      <c r="B17" s="1">
        <f>STDEV('ID-41'!B24,'ID-52'!B24,'ID-64'!B24,'ID-74'!B24,'ID-77'!B24)</f>
        <v>1.6570707999985075</v>
      </c>
      <c r="C17" s="1">
        <f t="shared" si="0"/>
        <v>2.7606799527975137E-4</v>
      </c>
      <c r="D17" s="1">
        <f>STDEV('ID-23'!B24,'ID-25'!B24,'ID-66'!B24)</f>
        <v>2.3131263927779595</v>
      </c>
      <c r="E17" s="1">
        <f t="shared" si="1"/>
        <v>3.8536685703680805E-4</v>
      </c>
      <c r="G17" s="1">
        <v>1.625</v>
      </c>
      <c r="H17" s="1">
        <f>STDEV('ID-41'!B24,'ID-52'!B24,'ID-64'!B24,'ID-74'!B24,'ID-77'!B24)/SQRT(COUNT('ID-41'!B24,'ID-52'!B24,'ID-64'!B24,'ID-74'!B24,'ID-77'!B24))</f>
        <v>0.74106459046532425</v>
      </c>
      <c r="I17" s="1">
        <f t="shared" si="2"/>
        <v>1.2346136077152304E-4</v>
      </c>
      <c r="J17" s="1">
        <f>STDEV('ID-23'!B24,'ID-25'!B24,'ID-66'!B24)/SQRT(COUNT('ID-23'!B24,'ID-25'!B24,'ID-66'!B24))</f>
        <v>1.3354841455399831</v>
      </c>
      <c r="K17" s="1">
        <f t="shared" si="3"/>
        <v>2.224916586469612E-4</v>
      </c>
    </row>
    <row r="18" spans="1:11" x14ac:dyDescent="0.25">
      <c r="A18" s="1">
        <v>1.75</v>
      </c>
      <c r="B18" s="1">
        <f>STDEV('ID-41'!B25,'ID-52'!B25,'ID-64'!B25,'ID-74'!B25,'ID-77'!B25)</f>
        <v>1.6661005109415974</v>
      </c>
      <c r="C18" s="1">
        <f t="shared" si="0"/>
        <v>2.7757234512287013E-4</v>
      </c>
      <c r="D18" s="1">
        <f>STDEV('ID-23'!B25,'ID-25'!B25,'ID-66'!B25)</f>
        <v>2.062609503477387</v>
      </c>
      <c r="E18" s="1">
        <f t="shared" si="1"/>
        <v>3.4363074327933271E-4</v>
      </c>
      <c r="G18" s="1">
        <v>1.75</v>
      </c>
      <c r="H18" s="1">
        <f>STDEV('ID-41'!B25,'ID-52'!B25,'ID-64'!B25,'ID-74'!B25,'ID-77'!B25)/SQRT(COUNT('ID-41'!B25,'ID-52'!B25,'ID-64'!B25,'ID-74'!B25,'ID-77'!B25))</f>
        <v>0.74510279996250872</v>
      </c>
      <c r="I18" s="1">
        <f t="shared" si="2"/>
        <v>1.2413412647375397E-4</v>
      </c>
      <c r="J18" s="1">
        <f>STDEV('ID-23'!B25,'ID-25'!B25,'ID-66'!B25)/SQRT(COUNT('ID-23'!B25,'ID-25'!B25,'ID-66'!B25))</f>
        <v>1.1908481520657499</v>
      </c>
      <c r="K18" s="1">
        <f t="shared" si="3"/>
        <v>1.9839530213415396E-4</v>
      </c>
    </row>
    <row r="19" spans="1:11" x14ac:dyDescent="0.25">
      <c r="A19" s="1">
        <v>1.875</v>
      </c>
      <c r="B19" s="1">
        <f>STDEV('ID-41'!B26,'ID-52'!B26,'ID-64'!B26,'ID-74'!B26,'ID-77'!B26)</f>
        <v>1.6624298215289739</v>
      </c>
      <c r="C19" s="1">
        <f t="shared" si="0"/>
        <v>2.7696080826672707E-4</v>
      </c>
      <c r="D19" s="1">
        <f>STDEV('ID-23'!B26,'ID-25'!B26,'ID-66'!B26)</f>
        <v>1.985927038224014</v>
      </c>
      <c r="E19" s="1">
        <f t="shared" si="1"/>
        <v>3.3085544456812072E-4</v>
      </c>
      <c r="G19" s="1">
        <v>1.875</v>
      </c>
      <c r="H19" s="1">
        <f>STDEV('ID-41'!B26,'ID-52'!B26,'ID-64'!B26,'ID-74'!B26,'ID-77'!B26)/SQRT(COUNT('ID-41'!B26,'ID-52'!B26,'ID-64'!B26,'ID-74'!B26,'ID-77'!B26))</f>
        <v>0.74346121775232576</v>
      </c>
      <c r="I19" s="1">
        <f t="shared" si="2"/>
        <v>1.2386063887753749E-4</v>
      </c>
      <c r="J19" s="1">
        <f>STDEV('ID-23'!B26,'ID-25'!B26,'ID-66'!B26)/SQRT(COUNT('ID-23'!B26,'ID-25'!B26,'ID-66'!B26))</f>
        <v>1.1465755101095907</v>
      </c>
      <c r="K19" s="1">
        <f t="shared" si="3"/>
        <v>1.9101947998425783E-4</v>
      </c>
    </row>
    <row r="20" spans="1:11" x14ac:dyDescent="0.25">
      <c r="A20" s="1">
        <v>2</v>
      </c>
      <c r="B20" s="1">
        <f>STDEV('ID-41'!B27,'ID-52'!B27,'ID-64'!B27,'ID-74'!B27,'ID-77'!B27)</f>
        <v>1.6750223809914717</v>
      </c>
      <c r="C20" s="1">
        <f t="shared" si="0"/>
        <v>2.7905872867317919E-4</v>
      </c>
      <c r="D20" s="1">
        <f>STDEV('ID-23'!B27,'ID-25'!B27,'ID-66'!B27)</f>
        <v>2.0104859377459072</v>
      </c>
      <c r="E20" s="1">
        <f t="shared" si="1"/>
        <v>3.3494695722846818E-4</v>
      </c>
      <c r="G20" s="1">
        <v>2</v>
      </c>
      <c r="H20" s="1">
        <f>STDEV('ID-41'!B27,'ID-52'!B27,'ID-64'!B27,'ID-74'!B27,'ID-77'!B27)/SQRT(COUNT('ID-41'!B27,'ID-52'!B27,'ID-64'!B27,'ID-74'!B27,'ID-77'!B27))</f>
        <v>0.74909278154609649</v>
      </c>
      <c r="I20" s="1">
        <f t="shared" si="2"/>
        <v>1.2479885740557969E-4</v>
      </c>
      <c r="J20" s="1">
        <f>STDEV('ID-23'!B27,'ID-25'!B27,'ID-66'!B27)/SQRT(COUNT('ID-23'!B27,'ID-25'!B27,'ID-66'!B27))</f>
        <v>1.1607545973595568</v>
      </c>
      <c r="K20" s="1">
        <f t="shared" si="3"/>
        <v>1.9338171592010218E-4</v>
      </c>
    </row>
    <row r="21" spans="1:11" x14ac:dyDescent="0.25">
      <c r="A21" s="1">
        <v>2.125</v>
      </c>
      <c r="B21" s="1">
        <f>STDEV('ID-41'!B28,'ID-52'!B28,'ID-64'!B28,'ID-74'!B28,'ID-77'!B28)</f>
        <v>1.658234331110898</v>
      </c>
      <c r="C21" s="1">
        <f t="shared" si="0"/>
        <v>2.7626183956307561E-4</v>
      </c>
      <c r="D21" s="1">
        <f>STDEV('ID-23'!B28,'ID-25'!B28,'ID-66'!B28)</f>
        <v>1.9466981878946266</v>
      </c>
      <c r="E21" s="1">
        <f t="shared" si="1"/>
        <v>3.2431991810324479E-4</v>
      </c>
      <c r="G21" s="1">
        <v>2.125</v>
      </c>
      <c r="H21" s="1">
        <f>STDEV('ID-41'!B28,'ID-52'!B28,'ID-64'!B28,'ID-74'!B28,'ID-77'!B28)/SQRT(COUNT('ID-41'!B28,'ID-52'!B28,'ID-64'!B28,'ID-74'!B28,'ID-77'!B28))</f>
        <v>0.74158493739757247</v>
      </c>
      <c r="I21" s="1">
        <f t="shared" si="2"/>
        <v>1.2354805057043558E-4</v>
      </c>
      <c r="J21" s="1">
        <f>STDEV('ID-23'!B28,'ID-25'!B28,'ID-66'!B28)/SQRT(COUNT('ID-23'!B28,'ID-25'!B28,'ID-66'!B28))</f>
        <v>1.1239267228119194</v>
      </c>
      <c r="K21" s="1">
        <f t="shared" si="3"/>
        <v>1.8724619202046579E-4</v>
      </c>
    </row>
    <row r="22" spans="1:11" x14ac:dyDescent="0.25">
      <c r="A22" s="1">
        <v>2.25</v>
      </c>
      <c r="B22" s="1">
        <f>STDEV('ID-41'!B29,'ID-52'!B29,'ID-64'!B29,'ID-74'!B29,'ID-77'!B29)</f>
        <v>1.6629512861223106</v>
      </c>
      <c r="C22" s="1">
        <f t="shared" si="0"/>
        <v>2.7704768426797696E-4</v>
      </c>
      <c r="D22" s="1">
        <f>STDEV('ID-23'!B29,'ID-25'!B29,'ID-66'!B29)</f>
        <v>1.8810952380684867</v>
      </c>
      <c r="E22" s="1">
        <f t="shared" si="1"/>
        <v>3.1339046666220988E-4</v>
      </c>
      <c r="G22" s="1">
        <v>2.25</v>
      </c>
      <c r="H22" s="1">
        <f>STDEV('ID-41'!B29,'ID-52'!B29,'ID-64'!B29,'ID-74'!B29,'ID-77'!B29)/SQRT(COUNT('ID-41'!B29,'ID-52'!B29,'ID-64'!B29,'ID-74'!B29,'ID-77'!B29))</f>
        <v>0.74369442380803774</v>
      </c>
      <c r="I22" s="1">
        <f t="shared" si="2"/>
        <v>1.238994910064191E-4</v>
      </c>
      <c r="J22" s="1">
        <f>STDEV('ID-23'!B29,'ID-25'!B29,'ID-66'!B29)/SQRT(COUNT('ID-23'!B29,'ID-25'!B29,'ID-66'!B29))</f>
        <v>1.086050842070164</v>
      </c>
      <c r="K22" s="1">
        <f t="shared" si="3"/>
        <v>1.8093607028888932E-4</v>
      </c>
    </row>
    <row r="23" spans="1:11" x14ac:dyDescent="0.25">
      <c r="A23" s="1">
        <v>2.375</v>
      </c>
      <c r="B23" s="1">
        <f>STDEV('ID-41'!B30,'ID-52'!B30,'ID-64'!B30,'ID-74'!B30,'ID-77'!B30)</f>
        <v>1.6716113684063256</v>
      </c>
      <c r="C23" s="1">
        <f t="shared" si="0"/>
        <v>2.7849045397649387E-4</v>
      </c>
      <c r="D23" s="1">
        <f>STDEV('ID-23'!B30,'ID-25'!B30,'ID-66'!B30)</f>
        <v>1.7824799180242847</v>
      </c>
      <c r="E23" s="1">
        <f t="shared" si="1"/>
        <v>2.9696115434284584E-4</v>
      </c>
      <c r="G23" s="1">
        <v>2.375</v>
      </c>
      <c r="H23" s="1">
        <f>STDEV('ID-41'!B30,'ID-52'!B30,'ID-64'!B30,'ID-74'!B30,'ID-77'!B30)/SQRT(COUNT('ID-41'!B30,'ID-52'!B30,'ID-64'!B30,'ID-74'!B30,'ID-77'!B30))</f>
        <v>0.74756733034359768</v>
      </c>
      <c r="I23" s="1">
        <f t="shared" si="2"/>
        <v>1.2454471723524337E-4</v>
      </c>
      <c r="J23" s="1">
        <f>STDEV('ID-23'!B30,'ID-25'!B30,'ID-66'!B30)/SQRT(COUNT('ID-23'!B30,'ID-25'!B30,'ID-66'!B30))</f>
        <v>1.0291152604964229</v>
      </c>
      <c r="K23" s="1">
        <f t="shared" si="3"/>
        <v>1.7145060239870407E-4</v>
      </c>
    </row>
    <row r="24" spans="1:11" x14ac:dyDescent="0.25">
      <c r="A24" s="1">
        <v>2.5</v>
      </c>
      <c r="B24" s="1">
        <f>STDEV('ID-41'!B31,'ID-52'!B31,'ID-64'!B31,'ID-74'!B31,'ID-77'!B31)</f>
        <v>1.6991737249421075</v>
      </c>
      <c r="C24" s="1">
        <f t="shared" si="0"/>
        <v>2.8308234257535511E-4</v>
      </c>
      <c r="D24" s="1">
        <f>STDEV('ID-23'!B31,'ID-25'!B31,'ID-66'!B31)</f>
        <v>1.5936193091308348</v>
      </c>
      <c r="E24" s="1">
        <f t="shared" si="1"/>
        <v>2.6549697690119708E-4</v>
      </c>
      <c r="G24" s="1">
        <v>2.5</v>
      </c>
      <c r="H24" s="1">
        <f>STDEV('ID-41'!B31,'ID-52'!B31,'ID-64'!B31,'ID-74'!B31,'ID-77'!B31)/SQRT(COUNT('ID-41'!B31,'ID-52'!B31,'ID-64'!B31,'ID-74'!B31,'ID-77'!B31))</f>
        <v>0.75989359091041642</v>
      </c>
      <c r="I24" s="1">
        <f t="shared" si="2"/>
        <v>1.2659827224567539E-4</v>
      </c>
      <c r="J24" s="1">
        <f>STDEV('ID-23'!B31,'ID-25'!B31,'ID-66'!B31)/SQRT(COUNT('ID-23'!B31,'ID-25'!B31,'ID-66'!B31))</f>
        <v>0.92007653711247295</v>
      </c>
      <c r="K24" s="1">
        <f t="shared" si="3"/>
        <v>1.5328475108293801E-4</v>
      </c>
    </row>
    <row r="25" spans="1:11" x14ac:dyDescent="0.25">
      <c r="A25" s="1">
        <v>2.625</v>
      </c>
      <c r="B25" s="1">
        <f>STDEV('ID-41'!B32,'ID-52'!B32,'ID-64'!B32,'ID-74'!B32,'ID-77'!B32)</f>
        <v>1.7077213842722574</v>
      </c>
      <c r="C25" s="1">
        <f t="shared" si="0"/>
        <v>2.8450638261975811E-4</v>
      </c>
      <c r="D25" s="1">
        <f>STDEV('ID-23'!B32,'ID-25'!B32,'ID-66'!B32)</f>
        <v>1.5500241109139266</v>
      </c>
      <c r="E25" s="1">
        <f t="shared" si="1"/>
        <v>2.5823401687826016E-4</v>
      </c>
      <c r="G25" s="1">
        <v>2.625</v>
      </c>
      <c r="H25" s="1">
        <f>STDEV('ID-41'!B32,'ID-52'!B32,'ID-64'!B32,'ID-74'!B32,'ID-77'!B32)/SQRT(COUNT('ID-41'!B32,'ID-52'!B32,'ID-64'!B32,'ID-74'!B32,'ID-77'!B32))</f>
        <v>0.76371622037256148</v>
      </c>
      <c r="I25" s="1">
        <f t="shared" si="2"/>
        <v>1.2723512231406874E-4</v>
      </c>
      <c r="J25" s="1">
        <f>STDEV('ID-23'!B32,'ID-25'!B32,'ID-66'!B32)/SQRT(COUNT('ID-23'!B32,'ID-25'!B32,'ID-66'!B32))</f>
        <v>0.89490683768656587</v>
      </c>
      <c r="K25" s="1">
        <f t="shared" si="3"/>
        <v>1.4909147915858188E-4</v>
      </c>
    </row>
    <row r="26" spans="1:11" x14ac:dyDescent="0.25">
      <c r="A26" s="1">
        <v>2.75</v>
      </c>
      <c r="B26" s="1">
        <f>STDEV('ID-41'!B33,'ID-52'!B33,'ID-64'!B33,'ID-74'!B33,'ID-77'!B33)</f>
        <v>1.7364162259913021</v>
      </c>
      <c r="C26" s="1">
        <f t="shared" si="0"/>
        <v>2.8928694325015093E-4</v>
      </c>
      <c r="D26" s="1">
        <f>STDEV('ID-23'!B33,'ID-25'!B33,'ID-66'!B33)</f>
        <v>1.6086673309813944</v>
      </c>
      <c r="E26" s="1">
        <f t="shared" si="1"/>
        <v>2.6800397734150032E-4</v>
      </c>
      <c r="G26" s="1">
        <v>2.75</v>
      </c>
      <c r="H26" s="1">
        <f>STDEV('ID-41'!B33,'ID-52'!B33,'ID-64'!B33,'ID-74'!B33,'ID-77'!B33)/SQRT(COUNT('ID-41'!B33,'ID-52'!B33,'ID-64'!B33,'ID-74'!B33,'ID-77'!B33))</f>
        <v>0.77654894371003769</v>
      </c>
      <c r="I26" s="1">
        <f t="shared" si="2"/>
        <v>1.2937305402209228E-4</v>
      </c>
      <c r="J26" s="1">
        <f>STDEV('ID-23'!B33,'ID-25'!B33,'ID-66'!B33)/SQRT(COUNT('ID-23'!B33,'ID-25'!B33,'ID-66'!B33))</f>
        <v>0.92876451657866488</v>
      </c>
      <c r="K26" s="1">
        <f t="shared" si="3"/>
        <v>1.5473216846200558E-4</v>
      </c>
    </row>
    <row r="27" spans="1:11" x14ac:dyDescent="0.25">
      <c r="A27" s="1">
        <v>2.875</v>
      </c>
      <c r="B27" s="1">
        <f>STDEV('ID-41'!B34,'ID-52'!B34,'ID-64'!B34,'ID-74'!B34,'ID-77'!B34)</f>
        <v>1.7359559627390286</v>
      </c>
      <c r="C27" s="1">
        <f t="shared" si="0"/>
        <v>2.892102633923222E-4</v>
      </c>
      <c r="D27" s="1">
        <f>STDEV('ID-23'!B34,'ID-25'!B34,'ID-66'!B34)</f>
        <v>1.6012036140501409</v>
      </c>
      <c r="E27" s="1">
        <f t="shared" si="1"/>
        <v>2.6676052210075347E-4</v>
      </c>
      <c r="G27" s="1">
        <v>2.875</v>
      </c>
      <c r="H27" s="1">
        <f>STDEV('ID-41'!B34,'ID-52'!B34,'ID-64'!B34,'ID-74'!B34,'ID-77'!B34)/SQRT(COUNT('ID-41'!B34,'ID-52'!B34,'ID-64'!B34,'ID-74'!B34,'ID-77'!B34))</f>
        <v>0.77634310772611193</v>
      </c>
      <c r="I27" s="1">
        <f t="shared" si="2"/>
        <v>1.2933876174717025E-4</v>
      </c>
      <c r="J27" s="1">
        <f>STDEV('ID-23'!B34,'ID-25'!B34,'ID-66'!B34)/SQRT(COUNT('ID-23'!B34,'ID-25'!B34,'ID-66'!B34))</f>
        <v>0.92445533759925058</v>
      </c>
      <c r="K27" s="1">
        <f t="shared" si="3"/>
        <v>1.5401425924403515E-4</v>
      </c>
    </row>
    <row r="28" spans="1:11" x14ac:dyDescent="0.25">
      <c r="A28" s="1">
        <v>3</v>
      </c>
      <c r="B28" s="1">
        <f>STDEV('ID-41'!B35,'ID-52'!B35,'ID-64'!B35,'ID-74'!B35,'ID-77'!B35)</f>
        <v>1.7022368831769219</v>
      </c>
      <c r="C28" s="1">
        <f t="shared" si="0"/>
        <v>2.835926647372752E-4</v>
      </c>
      <c r="D28" s="1">
        <f>STDEV('ID-23'!B35,'ID-25'!B35,'ID-66'!B35)</f>
        <v>1.5895571940315978</v>
      </c>
      <c r="E28" s="1">
        <f t="shared" si="1"/>
        <v>2.6482022852566419E-4</v>
      </c>
      <c r="G28" s="1">
        <v>3</v>
      </c>
      <c r="H28" s="1">
        <f>STDEV('ID-41'!B35,'ID-52'!B35,'ID-64'!B35,'ID-74'!B35,'ID-77'!B35)/SQRT(COUNT('ID-41'!B35,'ID-52'!B35,'ID-64'!B35,'ID-74'!B35,'ID-77'!B35))</f>
        <v>0.76126347691819307</v>
      </c>
      <c r="I28" s="1">
        <f t="shared" si="2"/>
        <v>1.2682649525457096E-4</v>
      </c>
      <c r="J28" s="1">
        <f>STDEV('ID-23'!B35,'ID-25'!B35,'ID-66'!B35)/SQRT(COUNT('ID-23'!B35,'ID-25'!B35,'ID-66'!B35))</f>
        <v>0.91773127386644926</v>
      </c>
      <c r="K28" s="1">
        <f t="shared" si="3"/>
        <v>1.5289403022615046E-4</v>
      </c>
    </row>
    <row r="29" spans="1:11" x14ac:dyDescent="0.25">
      <c r="A29" s="1">
        <v>3.125</v>
      </c>
      <c r="B29" s="1">
        <f>STDEV('ID-41'!B36,'ID-52'!B36,'ID-64'!B36,'ID-74'!B36,'ID-77'!B36)</f>
        <v>1.697318017977004</v>
      </c>
      <c r="C29" s="1">
        <f t="shared" si="0"/>
        <v>2.8277318179496889E-4</v>
      </c>
      <c r="D29" s="1">
        <f>STDEV('ID-23'!B36,'ID-25'!B36,'ID-66'!B36)</f>
        <v>1.5741850497636749</v>
      </c>
      <c r="E29" s="1">
        <f t="shared" si="1"/>
        <v>2.6225922929062824E-4</v>
      </c>
      <c r="G29" s="1">
        <v>3.125</v>
      </c>
      <c r="H29" s="1">
        <f>STDEV('ID-41'!B36,'ID-52'!B36,'ID-64'!B36,'ID-74'!B36,'ID-77'!B36)/SQRT(COUNT('ID-41'!B36,'ID-52'!B36,'ID-64'!B36,'ID-74'!B36,'ID-77'!B36))</f>
        <v>0.75906369352635816</v>
      </c>
      <c r="I29" s="1">
        <f t="shared" si="2"/>
        <v>1.2646001134149128E-4</v>
      </c>
      <c r="J29" s="1">
        <f>STDEV('ID-23'!B36,'ID-25'!B36,'ID-66'!B36)/SQRT(COUNT('ID-23'!B36,'ID-25'!B36,'ID-66'!B36))</f>
        <v>0.90885616223534216</v>
      </c>
      <c r="K29" s="1">
        <f t="shared" si="3"/>
        <v>1.51415436628408E-4</v>
      </c>
    </row>
    <row r="30" spans="1:11" x14ac:dyDescent="0.25">
      <c r="A30" s="1">
        <v>3.25</v>
      </c>
      <c r="B30" s="1">
        <f>STDEV('ID-41'!B37,'ID-52'!B37,'ID-64'!B37,'ID-74'!B37,'ID-77'!B37)</f>
        <v>1.6760167710519462</v>
      </c>
      <c r="C30" s="1">
        <f t="shared" si="0"/>
        <v>2.7922439405725428E-4</v>
      </c>
      <c r="D30" s="1">
        <f>STDEV('ID-23'!B37,'ID-25'!B37,'ID-66'!B37)</f>
        <v>1.4909957023272487</v>
      </c>
      <c r="E30" s="1">
        <f t="shared" si="1"/>
        <v>2.4839988400771962E-4</v>
      </c>
      <c r="G30" s="1">
        <v>3.25</v>
      </c>
      <c r="H30" s="1">
        <f>STDEV('ID-41'!B37,'ID-52'!B37,'ID-64'!B37,'ID-74'!B37,'ID-77'!B37)/SQRT(COUNT('ID-41'!B37,'ID-52'!B37,'ID-64'!B37,'ID-74'!B37,'ID-77'!B37))</f>
        <v>0.74953748630037065</v>
      </c>
      <c r="I30" s="1">
        <f t="shared" si="2"/>
        <v>1.2487294521764175E-4</v>
      </c>
      <c r="J30" s="1">
        <f>STDEV('ID-23'!B37,'ID-25'!B37,'ID-66'!B37)/SQRT(COUNT('ID-23'!B37,'ID-25'!B37,'ID-66'!B37))</f>
        <v>0.86082677009921216</v>
      </c>
      <c r="K30" s="1">
        <f t="shared" si="3"/>
        <v>1.4341373989852876E-4</v>
      </c>
    </row>
    <row r="31" spans="1:11" x14ac:dyDescent="0.25">
      <c r="A31" s="1">
        <v>3.375</v>
      </c>
      <c r="B31" s="1">
        <f>STDEV('ID-41'!B38,'ID-52'!B38,'ID-64'!B38,'ID-74'!B38,'ID-77'!B38)</f>
        <v>1.6537254060271827</v>
      </c>
      <c r="C31" s="1">
        <f t="shared" si="0"/>
        <v>2.7551065264412865E-4</v>
      </c>
      <c r="D31" s="1">
        <f>STDEV('ID-23'!B38,'ID-25'!B38,'ID-66'!B38)</f>
        <v>1.3823660477664779</v>
      </c>
      <c r="E31" s="1">
        <f t="shared" si="1"/>
        <v>2.3030218355789522E-4</v>
      </c>
      <c r="G31" s="1">
        <v>3.375</v>
      </c>
      <c r="H31" s="1">
        <f>STDEV('ID-41'!B38,'ID-52'!B38,'ID-64'!B38,'ID-74'!B38,'ID-77'!B38)/SQRT(COUNT('ID-41'!B38,'ID-52'!B38,'ID-64'!B38,'ID-74'!B38,'ID-77'!B38))</f>
        <v>0.73956848479904413</v>
      </c>
      <c r="I31" s="1">
        <f t="shared" si="2"/>
        <v>1.2321210956752076E-4</v>
      </c>
      <c r="J31" s="1">
        <f>STDEV('ID-23'!B38,'ID-25'!B38,'ID-66'!B38)/SQRT(COUNT('ID-23'!B38,'ID-25'!B38,'ID-66'!B38))</f>
        <v>0.79810940979657508</v>
      </c>
      <c r="K31" s="1">
        <f t="shared" si="3"/>
        <v>1.3296502767210942E-4</v>
      </c>
    </row>
    <row r="32" spans="1:11" x14ac:dyDescent="0.25">
      <c r="A32" s="1">
        <v>3.5</v>
      </c>
      <c r="B32" s="1">
        <f>STDEV('ID-41'!B39,'ID-52'!B39,'ID-64'!B39,'ID-74'!B39,'ID-77'!B39)</f>
        <v>1.6320973436499262</v>
      </c>
      <c r="C32" s="1">
        <f t="shared" si="0"/>
        <v>2.7190741745207773E-4</v>
      </c>
      <c r="D32" s="1">
        <f>STDEV('ID-23'!B39,'ID-25'!B39,'ID-66'!B39)</f>
        <v>1.4363667401269149</v>
      </c>
      <c r="E32" s="1">
        <f t="shared" si="1"/>
        <v>2.3929869890514403E-4</v>
      </c>
      <c r="G32" s="1">
        <v>3.5</v>
      </c>
      <c r="H32" s="1">
        <f>STDEV('ID-41'!B39,'ID-52'!B39,'ID-64'!B39,'ID-74'!B39,'ID-77'!B39)/SQRT(COUNT('ID-41'!B39,'ID-52'!B39,'ID-64'!B39,'ID-74'!B39,'ID-77'!B39))</f>
        <v>0.72989612125961389</v>
      </c>
      <c r="I32" s="1">
        <f t="shared" si="2"/>
        <v>1.2160069380185168E-4</v>
      </c>
      <c r="J32" s="1">
        <f>STDEV('ID-23'!B39,'ID-25'!B39,'ID-66'!B39)/SQRT(COUNT('ID-23'!B39,'ID-25'!B39,'ID-66'!B39))</f>
        <v>0.82928672406729964</v>
      </c>
      <c r="K32" s="1">
        <f t="shared" si="3"/>
        <v>1.3815916822961213E-4</v>
      </c>
    </row>
    <row r="33" spans="1:11" x14ac:dyDescent="0.25">
      <c r="A33" s="1">
        <v>3.625</v>
      </c>
      <c r="B33" s="1">
        <f>STDEV('ID-41'!B40,'ID-52'!B40,'ID-64'!B40,'ID-74'!B40,'ID-77'!B40)</f>
        <v>1.6228789888014845</v>
      </c>
      <c r="C33" s="1">
        <f t="shared" si="0"/>
        <v>2.7037163953432734E-4</v>
      </c>
      <c r="D33" s="1">
        <f>STDEV('ID-23'!B40,'ID-25'!B40,'ID-66'!B40)</f>
        <v>1.5328240870440102</v>
      </c>
      <c r="E33" s="1">
        <f t="shared" si="1"/>
        <v>2.553684929015321E-4</v>
      </c>
      <c r="G33" s="1">
        <v>3.625</v>
      </c>
      <c r="H33" s="1">
        <f>STDEV('ID-41'!B40,'ID-52'!B40,'ID-64'!B40,'ID-74'!B40,'ID-77'!B40)/SQRT(COUNT('ID-41'!B40,'ID-52'!B40,'ID-64'!B40,'ID-74'!B40,'ID-77'!B40))</f>
        <v>0.72577354764324786</v>
      </c>
      <c r="I33" s="1">
        <f t="shared" si="2"/>
        <v>1.209138730373651E-4</v>
      </c>
      <c r="J33" s="1">
        <f>STDEV('ID-23'!B40,'ID-25'!B40,'ID-66'!B40)/SQRT(COUNT('ID-23'!B40,'ID-25'!B40,'ID-66'!B40))</f>
        <v>0.88497639927520166</v>
      </c>
      <c r="K33" s="1">
        <f t="shared" si="3"/>
        <v>1.474370681192486E-4</v>
      </c>
    </row>
    <row r="34" spans="1:11" x14ac:dyDescent="0.25">
      <c r="A34" s="1">
        <v>3.75</v>
      </c>
      <c r="B34" s="1">
        <f>STDEV('ID-41'!B41,'ID-52'!B41,'ID-64'!B41,'ID-74'!B41,'ID-77'!B41)</f>
        <v>1.6111407080468596</v>
      </c>
      <c r="C34" s="1">
        <f t="shared" si="0"/>
        <v>2.6841604196060681E-4</v>
      </c>
      <c r="D34" s="1">
        <f>STDEV('ID-23'!B41,'ID-25'!B41,'ID-66'!B41)</f>
        <v>1.5392305116734553</v>
      </c>
      <c r="E34" s="1">
        <f t="shared" si="1"/>
        <v>2.5643580324479767E-4</v>
      </c>
      <c r="G34" s="1">
        <v>3.75</v>
      </c>
      <c r="H34" s="1">
        <f>STDEV('ID-41'!B41,'ID-52'!B41,'ID-64'!B41,'ID-74'!B41,'ID-77'!B41)/SQRT(COUNT('ID-41'!B41,'ID-52'!B41,'ID-64'!B41,'ID-74'!B41,'ID-77'!B41))</f>
        <v>0.72052402890198408</v>
      </c>
      <c r="I34" s="1">
        <f t="shared" si="2"/>
        <v>1.2003930321507056E-4</v>
      </c>
      <c r="J34" s="1">
        <f>STDEV('ID-23'!B41,'ID-25'!B41,'ID-66'!B41)/SQRT(COUNT('ID-23'!B41,'ID-25'!B41,'ID-66'!B41))</f>
        <v>0.8886751502595549</v>
      </c>
      <c r="K34" s="1">
        <f t="shared" si="3"/>
        <v>1.4805328003324186E-4</v>
      </c>
    </row>
    <row r="35" spans="1:11" x14ac:dyDescent="0.25">
      <c r="A35" s="1">
        <v>3.875</v>
      </c>
      <c r="B35" s="1">
        <f>STDEV('ID-41'!B42,'ID-52'!B42,'ID-64'!B42,'ID-74'!B42,'ID-77'!B42)</f>
        <v>1.607858810097414</v>
      </c>
      <c r="C35" s="1">
        <f t="shared" si="0"/>
        <v>2.6786927776222918E-4</v>
      </c>
      <c r="D35" s="1">
        <f>STDEV('ID-23'!B42,'ID-25'!B42,'ID-66'!B42)</f>
        <v>1.4652442485207173</v>
      </c>
      <c r="E35" s="1">
        <f t="shared" si="1"/>
        <v>2.4410969180355151E-4</v>
      </c>
      <c r="G35" s="1">
        <v>3.875</v>
      </c>
      <c r="H35" s="1">
        <f>STDEV('ID-41'!B42,'ID-52'!B42,'ID-64'!B42,'ID-74'!B42,'ID-77'!B42)/SQRT(COUNT('ID-41'!B42,'ID-52'!B42,'ID-64'!B42,'ID-74'!B42,'ID-77'!B42))</f>
        <v>0.71905631951994853</v>
      </c>
      <c r="I35" s="1">
        <f t="shared" si="2"/>
        <v>1.1979478283202343E-4</v>
      </c>
      <c r="J35" s="1">
        <f>STDEV('ID-23'!B42,'ID-25'!B42,'ID-66'!B42)/SQRT(COUNT('ID-23'!B42,'ID-25'!B42,'ID-66'!B42))</f>
        <v>0.84595916131198712</v>
      </c>
      <c r="K35" s="1">
        <f t="shared" si="3"/>
        <v>1.4093679627457707E-4</v>
      </c>
    </row>
    <row r="36" spans="1:11" x14ac:dyDescent="0.25">
      <c r="A36" s="1">
        <v>4</v>
      </c>
      <c r="B36" s="1">
        <f>STDEV('ID-41'!B43,'ID-52'!B43,'ID-64'!B43,'ID-74'!B43,'ID-77'!B43)</f>
        <v>1.6254277422425152</v>
      </c>
      <c r="C36" s="1">
        <f t="shared" si="0"/>
        <v>2.7079626185760305E-4</v>
      </c>
      <c r="D36" s="1">
        <f>STDEV('ID-23'!B43,'ID-25'!B43,'ID-66'!B43)</f>
        <v>1.50372129846488</v>
      </c>
      <c r="E36" s="1">
        <f t="shared" si="1"/>
        <v>2.5051996832424901E-4</v>
      </c>
      <c r="G36" s="1">
        <v>4</v>
      </c>
      <c r="H36" s="1">
        <f>STDEV('ID-41'!B43,'ID-52'!B43,'ID-64'!B43,'ID-74'!B43,'ID-77'!B43)/SQRT(COUNT('ID-41'!B43,'ID-52'!B43,'ID-64'!B43,'ID-74'!B43,'ID-77'!B43))</f>
        <v>0.72691338483365409</v>
      </c>
      <c r="I36" s="1">
        <f t="shared" si="2"/>
        <v>1.2110376991328678E-4</v>
      </c>
      <c r="J36" s="1">
        <f>STDEV('ID-23'!B43,'ID-25'!B43,'ID-66'!B43)/SQRT(COUNT('ID-23'!B43,'ID-25'!B43,'ID-66'!B43))</f>
        <v>0.86817389645487208</v>
      </c>
      <c r="K36" s="1">
        <f t="shared" si="3"/>
        <v>1.4463777114938169E-4</v>
      </c>
    </row>
    <row r="37" spans="1:11" x14ac:dyDescent="0.25">
      <c r="A37" s="1">
        <v>4.125</v>
      </c>
      <c r="B37" s="1">
        <f>STDEV('ID-41'!B44,'ID-52'!B44,'ID-64'!B44,'ID-74'!B44,'ID-77'!B44)</f>
        <v>1.6072385525733608</v>
      </c>
      <c r="C37" s="1">
        <f t="shared" si="0"/>
        <v>2.6776594285872192E-4</v>
      </c>
      <c r="D37" s="1">
        <f>STDEV('ID-23'!B44,'ID-25'!B44,'ID-66'!B44)</f>
        <v>1.4141734963382977</v>
      </c>
      <c r="E37" s="1">
        <f t="shared" si="1"/>
        <v>2.3560130448996042E-4</v>
      </c>
      <c r="G37" s="1">
        <v>4.125</v>
      </c>
      <c r="H37" s="1">
        <f>STDEV('ID-41'!B44,'ID-52'!B44,'ID-64'!B44,'ID-74'!B44,'ID-77'!B44)/SQRT(COUNT('ID-41'!B44,'ID-52'!B44,'ID-64'!B44,'ID-74'!B44,'ID-77'!B44))</f>
        <v>0.71877893192248077</v>
      </c>
      <c r="I37" s="1">
        <f t="shared" si="2"/>
        <v>1.197485700582853E-4</v>
      </c>
      <c r="J37" s="1">
        <f>STDEV('ID-23'!B44,'ID-25'!B44,'ID-66'!B44)/SQRT(COUNT('ID-23'!B44,'ID-25'!B44,'ID-66'!B44))</f>
        <v>0.81647344879175043</v>
      </c>
      <c r="K37" s="1">
        <f t="shared" si="3"/>
        <v>1.3602447656870564E-4</v>
      </c>
    </row>
    <row r="38" spans="1:11" x14ac:dyDescent="0.25">
      <c r="A38" s="1">
        <v>4.25</v>
      </c>
      <c r="B38" s="1">
        <f>STDEV('ID-41'!B45,'ID-52'!B45,'ID-64'!B45,'ID-74'!B45,'ID-77'!B45)</f>
        <v>1.5759671642316271</v>
      </c>
      <c r="C38" s="1">
        <f t="shared" si="0"/>
        <v>2.6255612956098911E-4</v>
      </c>
      <c r="D38" s="1">
        <f>STDEV('ID-23'!B45,'ID-25'!B45,'ID-66'!B45)</f>
        <v>1.4002268494975667</v>
      </c>
      <c r="E38" s="1">
        <f t="shared" si="1"/>
        <v>2.3327779312629462E-4</v>
      </c>
      <c r="G38" s="1">
        <v>4.25</v>
      </c>
      <c r="H38" s="1">
        <f>STDEV('ID-41'!B45,'ID-52'!B45,'ID-64'!B45,'ID-74'!B45,'ID-77'!B45)/SQRT(COUNT('ID-41'!B45,'ID-52'!B45,'ID-64'!B45,'ID-74'!B45,'ID-77'!B45))</f>
        <v>0.70479394190589861</v>
      </c>
      <c r="I38" s="1">
        <f t="shared" si="2"/>
        <v>1.1741867072152272E-4</v>
      </c>
      <c r="J38" s="1">
        <f>STDEV('ID-23'!B45,'ID-25'!B45,'ID-66'!B45)/SQRT(COUNT('ID-23'!B45,'ID-25'!B45,'ID-66'!B45))</f>
        <v>0.80842134848396174</v>
      </c>
      <c r="K38" s="1">
        <f t="shared" si="3"/>
        <v>1.3468299665742804E-4</v>
      </c>
    </row>
    <row r="39" spans="1:11" x14ac:dyDescent="0.25">
      <c r="A39" s="1">
        <v>4.375</v>
      </c>
      <c r="B39" s="1">
        <f>STDEV('ID-41'!B46,'ID-52'!B46,'ID-64'!B46,'ID-74'!B46,'ID-77'!B46)</f>
        <v>1.5493760172613029</v>
      </c>
      <c r="C39" s="1">
        <f t="shared" si="0"/>
        <v>2.5812604447573306E-4</v>
      </c>
      <c r="D39" s="1">
        <f>STDEV('ID-23'!B46,'ID-25'!B46,'ID-66'!B46)</f>
        <v>1.4913943400105039</v>
      </c>
      <c r="E39" s="1">
        <f t="shared" si="1"/>
        <v>2.4846629704574995E-4</v>
      </c>
      <c r="G39" s="1">
        <v>4.375</v>
      </c>
      <c r="H39" s="1">
        <f>STDEV('ID-41'!B46,'ID-52'!B46,'ID-64'!B46,'ID-74'!B46,'ID-77'!B46)/SQRT(COUNT('ID-41'!B46,'ID-52'!B46,'ID-64'!B46,'ID-74'!B46,'ID-77'!B46))</f>
        <v>0.69290201946083219</v>
      </c>
      <c r="I39" s="1">
        <f t="shared" si="2"/>
        <v>1.1543747644217465E-4</v>
      </c>
      <c r="J39" s="1">
        <f>STDEV('ID-23'!B46,'ID-25'!B46,'ID-66'!B46)/SQRT(COUNT('ID-23'!B46,'ID-25'!B46,'ID-66'!B46))</f>
        <v>0.86105692367294873</v>
      </c>
      <c r="K39" s="1">
        <f t="shared" si="3"/>
        <v>1.4345208348391327E-4</v>
      </c>
    </row>
    <row r="40" spans="1:11" x14ac:dyDescent="0.25">
      <c r="A40" s="1">
        <v>4.5</v>
      </c>
      <c r="B40" s="1">
        <f>STDEV('ID-41'!B47,'ID-52'!B47,'ID-64'!B47,'ID-74'!B47,'ID-77'!B47)</f>
        <v>1.5214527885860902</v>
      </c>
      <c r="C40" s="1">
        <f t="shared" si="0"/>
        <v>2.5347403457844265E-4</v>
      </c>
      <c r="D40" s="1">
        <f>STDEV('ID-23'!B47,'ID-25'!B47,'ID-66'!B47)</f>
        <v>1.4852629634259336</v>
      </c>
      <c r="E40" s="1">
        <f t="shared" si="1"/>
        <v>2.4744480970676055E-4</v>
      </c>
      <c r="G40" s="1">
        <v>4.5</v>
      </c>
      <c r="H40" s="1">
        <f>STDEV('ID-41'!B47,'ID-52'!B47,'ID-64'!B47,'ID-74'!B47,'ID-77'!B47)/SQRT(COUNT('ID-41'!B47,'ID-52'!B47,'ID-64'!B47,'ID-74'!B47,'ID-77'!B47))</f>
        <v>0.6804143719670227</v>
      </c>
      <c r="I40" s="1">
        <f t="shared" si="2"/>
        <v>1.1335703436970599E-4</v>
      </c>
      <c r="J40" s="1">
        <f>STDEV('ID-23'!B47,'ID-25'!B47,'ID-66'!B47)/SQRT(COUNT('ID-23'!B47,'ID-25'!B47,'ID-66'!B47))</f>
        <v>0.85751697175134411</v>
      </c>
      <c r="K40" s="1">
        <f t="shared" si="3"/>
        <v>1.4286232749377394E-4</v>
      </c>
    </row>
    <row r="41" spans="1:11" x14ac:dyDescent="0.25">
      <c r="A41" s="1">
        <v>4.625</v>
      </c>
      <c r="B41" s="1">
        <f>STDEV('ID-41'!B48,'ID-52'!B48,'ID-64'!B48,'ID-74'!B48,'ID-77'!B48)</f>
        <v>1.5096603343078121</v>
      </c>
      <c r="C41" s="1">
        <f t="shared" si="0"/>
        <v>2.5150941169568153E-4</v>
      </c>
      <c r="D41" s="1">
        <f>STDEV('ID-23'!B48,'ID-25'!B48,'ID-66'!B48)</f>
        <v>1.4982700793820158</v>
      </c>
      <c r="E41" s="1">
        <f t="shared" si="1"/>
        <v>2.4961179522504386E-4</v>
      </c>
      <c r="G41" s="1">
        <v>4.625</v>
      </c>
      <c r="H41" s="1">
        <f>STDEV('ID-41'!B48,'ID-52'!B48,'ID-64'!B48,'ID-74'!B48,'ID-77'!B48)/SQRT(COUNT('ID-41'!B48,'ID-52'!B48,'ID-64'!B48,'ID-74'!B48,'ID-77'!B48))</f>
        <v>0.67514062608946512</v>
      </c>
      <c r="I41" s="1">
        <f t="shared" si="2"/>
        <v>1.124784283065049E-4</v>
      </c>
      <c r="J41" s="1">
        <f>STDEV('ID-23'!B48,'ID-25'!B48,'ID-66'!B48)/SQRT(COUNT('ID-23'!B48,'ID-25'!B48,'ID-66'!B48))</f>
        <v>0.8650266336499689</v>
      </c>
      <c r="K41" s="1">
        <f t="shared" si="3"/>
        <v>1.4411343716608482E-4</v>
      </c>
    </row>
    <row r="42" spans="1:11" x14ac:dyDescent="0.25">
      <c r="A42" s="1">
        <v>4.75</v>
      </c>
      <c r="B42" s="1">
        <f>STDEV('ID-41'!B49,'ID-52'!B49,'ID-64'!B49,'ID-74'!B49,'ID-77'!B49)</f>
        <v>1.4938976275710372</v>
      </c>
      <c r="C42" s="1">
        <f t="shared" si="0"/>
        <v>2.488833447533348E-4</v>
      </c>
      <c r="D42" s="1">
        <f>STDEV('ID-23'!B49,'ID-25'!B49,'ID-66'!B49)</f>
        <v>1.4249153424064294</v>
      </c>
      <c r="E42" s="1">
        <f t="shared" si="1"/>
        <v>2.3739089604491115E-4</v>
      </c>
      <c r="G42" s="1">
        <v>4.75</v>
      </c>
      <c r="H42" s="1">
        <f>STDEV('ID-41'!B49,'ID-52'!B49,'ID-64'!B49,'ID-74'!B49,'ID-77'!B49)/SQRT(COUNT('ID-41'!B49,'ID-52'!B49,'ID-64'!B49,'ID-74'!B49,'ID-77'!B49))</f>
        <v>0.66809132933490056</v>
      </c>
      <c r="I42" s="1">
        <f t="shared" si="2"/>
        <v>1.1130401546719444E-4</v>
      </c>
      <c r="J42" s="1">
        <f>STDEV('ID-23'!B49,'ID-25'!B49,'ID-66'!B49)/SQRT(COUNT('ID-23'!B49,'ID-25'!B49,'ID-66'!B49))</f>
        <v>0.82267525651077977</v>
      </c>
      <c r="K42" s="1">
        <f t="shared" si="3"/>
        <v>1.3705769773469592E-4</v>
      </c>
    </row>
    <row r="43" spans="1:11" x14ac:dyDescent="0.25">
      <c r="A43" s="1">
        <v>4.875</v>
      </c>
      <c r="B43" s="1">
        <f>STDEV('ID-41'!B50,'ID-52'!B50,'ID-64'!B50,'ID-74'!B50,'ID-77'!B50)</f>
        <v>1.4808440949796018</v>
      </c>
      <c r="C43" s="1">
        <f t="shared" si="0"/>
        <v>2.4670862622360167E-4</v>
      </c>
      <c r="D43" s="1">
        <f>STDEV('ID-23'!B50,'ID-25'!B50,'ID-66'!B50)</f>
        <v>1.4503834134691256</v>
      </c>
      <c r="E43" s="1">
        <f t="shared" si="1"/>
        <v>2.4163387668395633E-4</v>
      </c>
      <c r="G43" s="1">
        <v>4.875</v>
      </c>
      <c r="H43" s="1">
        <f>STDEV('ID-41'!B50,'ID-52'!B50,'ID-64'!B50,'ID-74'!B50,'ID-77'!B50)/SQRT(COUNT('ID-41'!B50,'ID-52'!B50,'ID-64'!B50,'ID-74'!B50,'ID-77'!B50))</f>
        <v>0.66225361209070888</v>
      </c>
      <c r="I43" s="1">
        <f t="shared" si="2"/>
        <v>1.103314517743121E-4</v>
      </c>
      <c r="J43" s="1">
        <f>STDEV('ID-23'!B50,'ID-25'!B50,'ID-66'!B50)/SQRT(COUNT('ID-23'!B50,'ID-25'!B50,'ID-66'!B50))</f>
        <v>0.83737925419456793</v>
      </c>
      <c r="K43" s="1">
        <f t="shared" si="3"/>
        <v>1.3950738374881504E-4</v>
      </c>
    </row>
    <row r="44" spans="1:11" x14ac:dyDescent="0.25">
      <c r="A44" s="1">
        <v>5</v>
      </c>
      <c r="B44" s="1">
        <f>STDEV('ID-41'!B51,'ID-52'!B51,'ID-64'!B51,'ID-74'!B51,'ID-77'!B51)</f>
        <v>1.4659161896735735</v>
      </c>
      <c r="C44" s="1">
        <f t="shared" si="0"/>
        <v>2.4422163719961738E-4</v>
      </c>
      <c r="D44" s="1">
        <f>STDEV('ID-23'!B51,'ID-25'!B51,'ID-66'!B51)</f>
        <v>1.4643739803776934</v>
      </c>
      <c r="E44" s="1">
        <f t="shared" si="1"/>
        <v>2.4396470513092373E-4</v>
      </c>
      <c r="G44" s="1">
        <v>5</v>
      </c>
      <c r="H44" s="1">
        <f>STDEV('ID-41'!B51,'ID-52'!B51,'ID-64'!B51,'ID-74'!B51,'ID-77'!B51)/SQRT(COUNT('ID-41'!B51,'ID-52'!B51,'ID-64'!B51,'ID-74'!B51,'ID-77'!B51))</f>
        <v>0.65557764988551714</v>
      </c>
      <c r="I44" s="1">
        <f t="shared" si="2"/>
        <v>1.0921923647092716E-4</v>
      </c>
      <c r="J44" s="1">
        <f>STDEV('ID-23'!B51,'ID-25'!B51,'ID-66'!B51)/SQRT(COUNT('ID-23'!B51,'ID-25'!B51,'ID-66'!B51))</f>
        <v>0.84545671176534509</v>
      </c>
      <c r="K44" s="1">
        <f t="shared" si="3"/>
        <v>1.408530881801065E-4</v>
      </c>
    </row>
    <row r="45" spans="1:11" x14ac:dyDescent="0.25">
      <c r="A45" s="1">
        <v>5.125</v>
      </c>
      <c r="B45" s="1">
        <f>STDEV('ID-41'!B52,'ID-52'!B52,'ID-64'!B52,'ID-74'!B52,'ID-77'!B52)</f>
        <v>1.4478407442653536</v>
      </c>
      <c r="C45" s="1">
        <f t="shared" si="0"/>
        <v>2.4121026799460793E-4</v>
      </c>
      <c r="D45" s="1">
        <f>STDEV('ID-23'!B52,'ID-25'!B52,'ID-66'!B52)</f>
        <v>1.4512101021445341</v>
      </c>
      <c r="E45" s="1">
        <f t="shared" si="1"/>
        <v>2.4177160301727939E-4</v>
      </c>
      <c r="G45" s="1">
        <v>5.125</v>
      </c>
      <c r="H45" s="1">
        <f>STDEV('ID-41'!B52,'ID-52'!B52,'ID-64'!B52,'ID-74'!B52,'ID-77'!B52)/SQRT(COUNT('ID-41'!B52,'ID-52'!B52,'ID-64'!B52,'ID-74'!B52,'ID-77'!B52))</f>
        <v>0.64749406495424389</v>
      </c>
      <c r="I45" s="1">
        <f t="shared" si="2"/>
        <v>1.0787251122137704E-4</v>
      </c>
      <c r="J45" s="1">
        <f>STDEV('ID-23'!B52,'ID-25'!B52,'ID-66'!B52)/SQRT(COUNT('ID-23'!B52,'ID-25'!B52,'ID-66'!B52))</f>
        <v>0.83785654312385105</v>
      </c>
      <c r="K45" s="1">
        <f t="shared" si="3"/>
        <v>1.3958690008443358E-4</v>
      </c>
    </row>
    <row r="46" spans="1:11" x14ac:dyDescent="0.25">
      <c r="A46" s="1">
        <v>5.25</v>
      </c>
      <c r="B46" s="1">
        <f>STDEV('ID-41'!B53,'ID-52'!B53,'ID-64'!B53,'ID-74'!B53,'ID-77'!B53)</f>
        <v>1.5008790790917526</v>
      </c>
      <c r="C46" s="1">
        <f t="shared" si="0"/>
        <v>2.50046454576686E-4</v>
      </c>
      <c r="D46" s="1">
        <f>STDEV('ID-23'!B53,'ID-25'!B53,'ID-66'!B53)</f>
        <v>1.4451780983982754</v>
      </c>
      <c r="E46" s="1">
        <f t="shared" si="1"/>
        <v>2.4076667119315268E-4</v>
      </c>
      <c r="G46" s="1">
        <v>5.25</v>
      </c>
      <c r="H46" s="1">
        <f>STDEV('ID-41'!B53,'ID-52'!B53,'ID-64'!B53,'ID-74'!B53,'ID-77'!B53)/SQRT(COUNT('ID-41'!B53,'ID-52'!B53,'ID-64'!B53,'ID-74'!B53,'ID-77'!B53))</f>
        <v>0.67121352937128842</v>
      </c>
      <c r="I46" s="1">
        <f t="shared" si="2"/>
        <v>1.1182417399325666E-4</v>
      </c>
      <c r="J46" s="1">
        <f>STDEV('ID-23'!B53,'ID-25'!B53,'ID-66'!B53)/SQRT(COUNT('ID-23'!B53,'ID-25'!B53,'ID-66'!B53))</f>
        <v>0.83437396413719578</v>
      </c>
      <c r="K46" s="1">
        <f t="shared" si="3"/>
        <v>1.3900670242525683E-4</v>
      </c>
    </row>
    <row r="47" spans="1:11" x14ac:dyDescent="0.25">
      <c r="A47" s="1">
        <v>5.375</v>
      </c>
      <c r="B47" s="1">
        <f>STDEV('ID-41'!B54,'ID-52'!B54,'ID-64'!B54,'ID-74'!B54,'ID-77'!B54)</f>
        <v>1.5360183313109947</v>
      </c>
      <c r="C47" s="1">
        <f t="shared" si="0"/>
        <v>2.5590065399641175E-4</v>
      </c>
      <c r="D47" s="1">
        <f>STDEV('ID-23'!B54,'ID-25'!B54,'ID-66'!B54)</f>
        <v>1.4457981827443207</v>
      </c>
      <c r="E47" s="1">
        <f t="shared" si="1"/>
        <v>2.4086997724520384E-4</v>
      </c>
      <c r="G47" s="1">
        <v>5.375</v>
      </c>
      <c r="H47" s="1">
        <f>STDEV('ID-41'!B54,'ID-52'!B54,'ID-64'!B54,'ID-74'!B54,'ID-77'!B54)/SQRT(COUNT('ID-41'!B54,'ID-52'!B54,'ID-64'!B54,'ID-74'!B54,'ID-77'!B54))</f>
        <v>0.68692828069943557</v>
      </c>
      <c r="I47" s="1">
        <f t="shared" si="2"/>
        <v>1.1444225156452598E-4</v>
      </c>
      <c r="J47" s="1">
        <f>STDEV('ID-23'!B54,'ID-25'!B54,'ID-66'!B54)/SQRT(COUNT('ID-23'!B54,'ID-25'!B54,'ID-66'!B54))</f>
        <v>0.83473197000130539</v>
      </c>
      <c r="K47" s="1">
        <f t="shared" si="3"/>
        <v>1.3906634620221747E-4</v>
      </c>
    </row>
    <row r="48" spans="1:11" x14ac:dyDescent="0.25">
      <c r="A48" s="1">
        <v>5.5</v>
      </c>
      <c r="B48" s="1">
        <f>STDEV('ID-41'!B55,'ID-52'!B55,'ID-64'!B55,'ID-74'!B55,'ID-77'!B55)</f>
        <v>1.6070870388553218</v>
      </c>
      <c r="C48" s="1">
        <f t="shared" si="0"/>
        <v>2.677407006732966E-4</v>
      </c>
      <c r="D48" s="1">
        <f>STDEV('ID-23'!B55,'ID-25'!B55,'ID-66'!B55)</f>
        <v>1.523600599114205</v>
      </c>
      <c r="E48" s="1">
        <f t="shared" si="1"/>
        <v>2.5383185981242654E-4</v>
      </c>
      <c r="G48" s="1">
        <v>5.5</v>
      </c>
      <c r="H48" s="1">
        <f>STDEV('ID-41'!B55,'ID-52'!B55,'ID-64'!B55,'ID-74'!B55,'ID-77'!B55)/SQRT(COUNT('ID-41'!B55,'ID-52'!B55,'ID-64'!B55,'ID-74'!B55,'ID-77'!B55))</f>
        <v>0.71871117292786901</v>
      </c>
      <c r="I48" s="1">
        <f t="shared" si="2"/>
        <v>1.1973728140978299E-4</v>
      </c>
      <c r="J48" s="1">
        <f>STDEV('ID-23'!B55,'ID-25'!B55,'ID-66'!B55)/SQRT(COUNT('ID-23'!B55,'ID-25'!B55,'ID-66'!B55))</f>
        <v>0.87965121603606133</v>
      </c>
      <c r="K48" s="1">
        <f t="shared" si="3"/>
        <v>1.4654989259160783E-4</v>
      </c>
    </row>
    <row r="49" spans="1:11" x14ac:dyDescent="0.25">
      <c r="A49" s="1">
        <v>5.625</v>
      </c>
      <c r="B49" s="1">
        <f>STDEV('ID-41'!B56,'ID-52'!B56,'ID-64'!B56,'ID-74'!B56,'ID-77'!B56)</f>
        <v>1.6472825580823505</v>
      </c>
      <c r="C49" s="1">
        <f t="shared" si="0"/>
        <v>2.7443727417651958E-4</v>
      </c>
      <c r="D49" s="1">
        <f>STDEV('ID-23'!B56,'ID-25'!B56,'ID-66'!B56)</f>
        <v>1.4521449783673455</v>
      </c>
      <c r="E49" s="1">
        <f t="shared" si="1"/>
        <v>2.4192735339599976E-4</v>
      </c>
      <c r="G49" s="1">
        <v>5.625</v>
      </c>
      <c r="H49" s="1">
        <f>STDEV('ID-41'!B56,'ID-52'!B56,'ID-64'!B56,'ID-74'!B56,'ID-77'!B56)/SQRT(COUNT('ID-41'!B56,'ID-52'!B56,'ID-64'!B56,'ID-74'!B56,'ID-77'!B56))</f>
        <v>0.73668715560437625</v>
      </c>
      <c r="I49" s="1">
        <f t="shared" si="2"/>
        <v>1.2273208012368909E-4</v>
      </c>
      <c r="J49" s="1">
        <f>STDEV('ID-23'!B56,'ID-25'!B56,'ID-66'!B56)/SQRT(COUNT('ID-23'!B56,'ID-25'!B56,'ID-66'!B56))</f>
        <v>0.83839629416275019</v>
      </c>
      <c r="K49" s="1">
        <f t="shared" si="3"/>
        <v>1.3967682260751418E-4</v>
      </c>
    </row>
    <row r="50" spans="1:11" x14ac:dyDescent="0.25">
      <c r="A50" s="1">
        <v>5.75</v>
      </c>
      <c r="B50" s="1">
        <f>STDEV('ID-41'!B57,'ID-52'!B57,'ID-64'!B57,'ID-74'!B57,'ID-77'!B57)</f>
        <v>1.6684131516454683</v>
      </c>
      <c r="C50" s="1">
        <f t="shared" si="0"/>
        <v>2.7795763106413504E-4</v>
      </c>
      <c r="D50" s="1">
        <f>STDEV('ID-23'!B57,'ID-25'!B57,'ID-66'!B57)</f>
        <v>1.4582901766485612</v>
      </c>
      <c r="E50" s="1">
        <f t="shared" si="1"/>
        <v>2.429511434296503E-4</v>
      </c>
      <c r="G50" s="1">
        <v>5.75</v>
      </c>
      <c r="H50" s="1">
        <f>STDEV('ID-41'!B57,'ID-52'!B57,'ID-64'!B57,'ID-74'!B57,'ID-77'!B57)/SQRT(COUNT('ID-41'!B57,'ID-52'!B57,'ID-64'!B57,'ID-74'!B57,'ID-77'!B57))</f>
        <v>0.7461370443267864</v>
      </c>
      <c r="I50" s="1">
        <f t="shared" si="2"/>
        <v>1.2430643158484262E-4</v>
      </c>
      <c r="J50" s="1">
        <f>STDEV('ID-23'!B57,'ID-25'!B57,'ID-66'!B57)/SQRT(COUNT('ID-23'!B57,'ID-25'!B57,'ID-66'!B57))</f>
        <v>0.84194422604463381</v>
      </c>
      <c r="K50" s="1">
        <f t="shared" si="3"/>
        <v>1.40267908059036E-4</v>
      </c>
    </row>
    <row r="51" spans="1:11" x14ac:dyDescent="0.25">
      <c r="A51" s="1">
        <v>5.875</v>
      </c>
      <c r="B51" s="1">
        <f>STDEV('ID-41'!B58,'ID-52'!B58,'ID-64'!B58,'ID-74'!B58,'ID-77'!B58)</f>
        <v>1.6769796710423526</v>
      </c>
      <c r="C51" s="1">
        <f t="shared" si="0"/>
        <v>2.7938481319565598E-4</v>
      </c>
      <c r="D51" s="1">
        <f>STDEV('ID-23'!B58,'ID-25'!B58,'ID-66'!B58)</f>
        <v>1.3866886465340327</v>
      </c>
      <c r="E51" s="1">
        <f t="shared" si="1"/>
        <v>2.3102232851256985E-4</v>
      </c>
      <c r="G51" s="1">
        <v>5.875</v>
      </c>
      <c r="H51" s="1">
        <f>STDEV('ID-41'!B58,'ID-52'!B58,'ID-64'!B58,'ID-74'!B58,'ID-77'!B58)/SQRT(COUNT('ID-41'!B58,'ID-52'!B58,'ID-64'!B58,'ID-74'!B58,'ID-77'!B58))</f>
        <v>0.74996810826718718</v>
      </c>
      <c r="I51" s="1">
        <f t="shared" si="2"/>
        <v>1.2494468683731338E-4</v>
      </c>
      <c r="J51" s="1">
        <f>STDEV('ID-23'!B58,'ID-25'!B58,'ID-66'!B58)/SQRT(COUNT('ID-23'!B58,'ID-25'!B58,'ID-66'!B58))</f>
        <v>0.80060506335862158</v>
      </c>
      <c r="K51" s="1">
        <f t="shared" si="3"/>
        <v>1.3338080355554638E-4</v>
      </c>
    </row>
    <row r="52" spans="1:11" x14ac:dyDescent="0.25">
      <c r="A52" s="1">
        <v>6</v>
      </c>
      <c r="B52" s="1">
        <f>STDEV('ID-41'!B59,'ID-52'!B59,'ID-64'!B59,'ID-74'!B59,'ID-77'!B59)</f>
        <v>1.6628065578107378</v>
      </c>
      <c r="C52" s="1">
        <f t="shared" si="0"/>
        <v>2.7702357253126892E-4</v>
      </c>
      <c r="D52" s="1">
        <f>STDEV('ID-23'!B59,'ID-25'!B59,'ID-66'!B59)</f>
        <v>1.269571401494124</v>
      </c>
      <c r="E52" s="1">
        <f t="shared" si="1"/>
        <v>2.1151059548892107E-4</v>
      </c>
      <c r="G52" s="1">
        <v>6</v>
      </c>
      <c r="H52" s="1">
        <f>STDEV('ID-41'!B59,'ID-52'!B59,'ID-64'!B59,'ID-74'!B59,'ID-77'!B59)/SQRT(COUNT('ID-41'!B59,'ID-52'!B59,'ID-64'!B59,'ID-74'!B59,'ID-77'!B59))</f>
        <v>0.74362969933944867</v>
      </c>
      <c r="I52" s="1">
        <f t="shared" si="2"/>
        <v>1.2388870790995215E-4</v>
      </c>
      <c r="J52" s="1">
        <f>STDEV('ID-23'!B59,'ID-25'!B59,'ID-66'!B59)/SQRT(COUNT('ID-23'!B59,'ID-25'!B59,'ID-66'!B59))</f>
        <v>0.73298739040808292</v>
      </c>
      <c r="K52" s="1">
        <f t="shared" si="3"/>
        <v>1.2211569924198661E-4</v>
      </c>
    </row>
    <row r="53" spans="1:11" x14ac:dyDescent="0.25">
      <c r="A53" s="1">
        <v>6.125</v>
      </c>
      <c r="B53" s="1">
        <f>STDEV('ID-41'!B60,'ID-52'!B60,'ID-64'!B60,'ID-74'!B60,'ID-77'!B60)</f>
        <v>1.6481085224625509</v>
      </c>
      <c r="C53" s="1">
        <f t="shared" si="0"/>
        <v>2.7457487984226098E-4</v>
      </c>
      <c r="D53" s="1">
        <f>STDEV('ID-23'!B60,'ID-25'!B60,'ID-66'!B60)</f>
        <v>1.2790532664827297</v>
      </c>
      <c r="E53" s="1">
        <f t="shared" si="1"/>
        <v>2.1309027419602277E-4</v>
      </c>
      <c r="G53" s="1">
        <v>6.125</v>
      </c>
      <c r="H53" s="1">
        <f>STDEV('ID-41'!B60,'ID-52'!B60,'ID-64'!B60,'ID-74'!B60,'ID-77'!B60)/SQRT(COUNT('ID-41'!B60,'ID-52'!B60,'ID-64'!B60,'ID-74'!B60,'ID-77'!B60))</f>
        <v>0.73705653810460059</v>
      </c>
      <c r="I53" s="1">
        <f t="shared" si="2"/>
        <v>1.2279361924822646E-4</v>
      </c>
      <c r="J53" s="1">
        <f>STDEV('ID-23'!B60,'ID-25'!B60,'ID-66'!B60)/SQRT(COUNT('ID-23'!B60,'ID-25'!B60,'ID-66'!B60))</f>
        <v>0.73846174771167417</v>
      </c>
      <c r="K53" s="1">
        <f t="shared" si="3"/>
        <v>1.2302772716876493E-4</v>
      </c>
    </row>
    <row r="54" spans="1:11" x14ac:dyDescent="0.25">
      <c r="A54" s="1">
        <v>6.25</v>
      </c>
      <c r="B54" s="1">
        <f>STDEV('ID-41'!B61,'ID-52'!B61,'ID-64'!B61,'ID-74'!B61,'ID-77'!B61)</f>
        <v>1.6455946527889023</v>
      </c>
      <c r="C54" s="1">
        <f t="shared" si="0"/>
        <v>2.7415606915463114E-4</v>
      </c>
      <c r="D54" s="1">
        <f>STDEV('ID-23'!B61,'ID-25'!B61,'ID-66'!B61)</f>
        <v>1.1648785994789765</v>
      </c>
      <c r="E54" s="1">
        <f t="shared" si="1"/>
        <v>1.9406877467319751E-4</v>
      </c>
      <c r="G54" s="1">
        <v>6.25</v>
      </c>
      <c r="H54" s="1">
        <f>STDEV('ID-41'!B61,'ID-52'!B61,'ID-64'!B61,'ID-74'!B61,'ID-77'!B61)/SQRT(COUNT('ID-41'!B61,'ID-52'!B61,'ID-64'!B61,'ID-74'!B61,'ID-77'!B61))</f>
        <v>0.73593230140922983</v>
      </c>
      <c r="I54" s="1">
        <f t="shared" si="2"/>
        <v>1.226063214147777E-4</v>
      </c>
      <c r="J54" s="1">
        <f>STDEV('ID-23'!B61,'ID-25'!B61,'ID-66'!B61)/SQRT(COUNT('ID-23'!B61,'ID-25'!B61,'ID-66'!B61))</f>
        <v>0.67254297298242138</v>
      </c>
      <c r="K54" s="1">
        <f t="shared" si="3"/>
        <v>1.1204565929887141E-4</v>
      </c>
    </row>
    <row r="55" spans="1:11" x14ac:dyDescent="0.25">
      <c r="A55" s="1">
        <v>6.375</v>
      </c>
      <c r="B55" s="1">
        <f>STDEV('ID-41'!B62,'ID-52'!B62,'ID-64'!B62,'ID-74'!B62,'ID-77'!B62)</f>
        <v>1.6548064582557771</v>
      </c>
      <c r="C55" s="1">
        <f t="shared" si="0"/>
        <v>2.7569075594541248E-4</v>
      </c>
      <c r="D55" s="1">
        <f>STDEV('ID-23'!B62,'ID-25'!B62,'ID-66'!B62)</f>
        <v>1.1278820058598777</v>
      </c>
      <c r="E55" s="1">
        <f t="shared" si="1"/>
        <v>1.8790514217625564E-4</v>
      </c>
      <c r="G55" s="1">
        <v>6.375</v>
      </c>
      <c r="H55" s="1">
        <f>STDEV('ID-41'!B62,'ID-52'!B62,'ID-64'!B62,'ID-74'!B62,'ID-77'!B62)/SQRT(COUNT('ID-41'!B62,'ID-52'!B62,'ID-64'!B62,'ID-74'!B62,'ID-77'!B62))</f>
        <v>0.74005194605311708</v>
      </c>
      <c r="I55" s="1">
        <f t="shared" si="2"/>
        <v>1.2329265421244932E-4</v>
      </c>
      <c r="J55" s="1">
        <f>STDEV('ID-23'!B62,'ID-25'!B62,'ID-66'!B62)/SQRT(COUNT('ID-23'!B62,'ID-25'!B62,'ID-66'!B62))</f>
        <v>0.65118297969733552</v>
      </c>
      <c r="K55" s="1">
        <f t="shared" si="3"/>
        <v>1.084870844175761E-4</v>
      </c>
    </row>
    <row r="56" spans="1:11" x14ac:dyDescent="0.25">
      <c r="A56" s="1">
        <v>6.5</v>
      </c>
      <c r="B56" s="1">
        <f>STDEV('ID-41'!B63,'ID-52'!B63,'ID-64'!B63,'ID-74'!B63,'ID-77'!B63)</f>
        <v>1.6681119004580391</v>
      </c>
      <c r="C56" s="1">
        <f t="shared" si="0"/>
        <v>2.7790744261630936E-4</v>
      </c>
      <c r="D56" s="1">
        <f>STDEV('ID-23'!B63,'ID-25'!B63,'ID-66'!B63)</f>
        <v>1.1710664993372104</v>
      </c>
      <c r="E56" s="1">
        <f t="shared" si="1"/>
        <v>1.9509967878957927E-4</v>
      </c>
      <c r="G56" s="1">
        <v>6.5</v>
      </c>
      <c r="H56" s="1">
        <f>STDEV('ID-41'!B63,'ID-52'!B63,'ID-64'!B63,'ID-74'!B63,'ID-77'!B63)/SQRT(COUNT('ID-41'!B63,'ID-52'!B63,'ID-64'!B63,'ID-74'!B63,'ID-77'!B63))</f>
        <v>0.74600232070010764</v>
      </c>
      <c r="I56" s="1">
        <f t="shared" si="2"/>
        <v>1.2428398662863794E-4</v>
      </c>
      <c r="J56" s="1">
        <f>STDEV('ID-23'!B63,'ID-25'!B63,'ID-66'!B63)/SQRT(COUNT('ID-23'!B63,'ID-25'!B63,'ID-66'!B63))</f>
        <v>0.67611555863129114</v>
      </c>
      <c r="K56" s="1">
        <f t="shared" si="3"/>
        <v>1.1264085206797311E-4</v>
      </c>
    </row>
    <row r="57" spans="1:11" x14ac:dyDescent="0.25">
      <c r="A57" s="1">
        <v>6.625</v>
      </c>
      <c r="B57" s="1">
        <f>STDEV('ID-41'!B64,'ID-52'!B64,'ID-64'!B64,'ID-74'!B64,'ID-77'!B64)</f>
        <v>1.6660856334107625</v>
      </c>
      <c r="C57" s="1">
        <f t="shared" si="0"/>
        <v>2.7756986652623306E-4</v>
      </c>
      <c r="D57" s="1">
        <f>STDEV('ID-23'!B64,'ID-25'!B64,'ID-66'!B64)</f>
        <v>1.1745818062347202</v>
      </c>
      <c r="E57" s="1">
        <f t="shared" si="1"/>
        <v>1.9568532891870439E-4</v>
      </c>
      <c r="G57" s="1">
        <v>6.625</v>
      </c>
      <c r="H57" s="1">
        <f>STDEV('ID-41'!B64,'ID-52'!B64,'ID-64'!B64,'ID-74'!B64,'ID-77'!B64)/SQRT(COUNT('ID-41'!B64,'ID-52'!B64,'ID-64'!B64,'ID-74'!B64,'ID-77'!B64))</f>
        <v>0.74509614652845191</v>
      </c>
      <c r="I57" s="1">
        <f t="shared" si="2"/>
        <v>1.241330180116401E-4</v>
      </c>
      <c r="J57" s="1">
        <f>STDEV('ID-23'!B64,'ID-25'!B64,'ID-66'!B64)/SQRT(COUNT('ID-23'!B64,'ID-25'!B64,'ID-66'!B64))</f>
        <v>0.67814512201485255</v>
      </c>
      <c r="K57" s="1">
        <f t="shared" si="3"/>
        <v>1.1297897732767444E-4</v>
      </c>
    </row>
    <row r="58" spans="1:11" x14ac:dyDescent="0.25">
      <c r="A58" s="1">
        <v>6.75</v>
      </c>
      <c r="B58" s="1">
        <f>STDEV('ID-41'!B65,'ID-52'!B65,'ID-64'!B65,'ID-74'!B65,'ID-77'!B65)</f>
        <v>1.6631784288828717</v>
      </c>
      <c r="C58" s="1">
        <f t="shared" si="0"/>
        <v>2.7708552625188646E-4</v>
      </c>
      <c r="D58" s="1">
        <f>STDEV('ID-23'!B65,'ID-25'!B65,'ID-66'!B65)</f>
        <v>1.1781316642995741</v>
      </c>
      <c r="E58" s="1">
        <f t="shared" si="1"/>
        <v>1.9627673527230905E-4</v>
      </c>
      <c r="G58" s="1">
        <v>6.75</v>
      </c>
      <c r="H58" s="1">
        <f>STDEV('ID-41'!B65,'ID-52'!B65,'ID-64'!B65,'ID-74'!B65,'ID-77'!B65)/SQRT(COUNT('ID-41'!B65,'ID-52'!B65,'ID-64'!B65,'ID-74'!B65,'ID-77'!B65))</f>
        <v>0.74379600513868016</v>
      </c>
      <c r="I58" s="1">
        <f t="shared" si="2"/>
        <v>1.2391641445610413E-4</v>
      </c>
      <c r="J58" s="1">
        <f>STDEV('ID-23'!B65,'ID-25'!B65,'ID-66'!B65)/SQRT(COUNT('ID-23'!B65,'ID-25'!B65,'ID-66'!B65))</f>
        <v>0.68019463352418097</v>
      </c>
      <c r="K58" s="1">
        <f t="shared" si="3"/>
        <v>1.1332042594512855E-4</v>
      </c>
    </row>
    <row r="59" spans="1:11" x14ac:dyDescent="0.25">
      <c r="A59" s="1">
        <v>6.875</v>
      </c>
      <c r="B59" s="1">
        <f>STDEV('ID-41'!B66,'ID-52'!B66,'ID-64'!B66,'ID-74'!B66,'ID-77'!B66)</f>
        <v>1.6660721553961164</v>
      </c>
      <c r="C59" s="1">
        <f t="shared" si="0"/>
        <v>2.77567621088993E-4</v>
      </c>
      <c r="D59" s="1">
        <f>STDEV('ID-23'!B66,'ID-25'!B66,'ID-66'!B66)</f>
        <v>1.1243045140573045</v>
      </c>
      <c r="E59" s="1">
        <f t="shared" si="1"/>
        <v>1.8730913204194693E-4</v>
      </c>
      <c r="G59" s="1">
        <v>6.875</v>
      </c>
      <c r="H59" s="1">
        <f>STDEV('ID-41'!B66,'ID-52'!B66,'ID-64'!B66,'ID-74'!B66,'ID-77'!B66)/SQRT(COUNT('ID-41'!B66,'ID-52'!B66,'ID-64'!B66,'ID-74'!B66,'ID-77'!B66))</f>
        <v>0.74509011897706179</v>
      </c>
      <c r="I59" s="1">
        <f t="shared" si="2"/>
        <v>1.2413201382157851E-4</v>
      </c>
      <c r="J59" s="1">
        <f>STDEV('ID-23'!B66,'ID-25'!B66,'ID-66'!B66)/SQRT(COUNT('ID-23'!B66,'ID-25'!B66,'ID-66'!B66))</f>
        <v>0.64911751384209615</v>
      </c>
      <c r="K59" s="1">
        <f t="shared" si="3"/>
        <v>1.0814297780609322E-4</v>
      </c>
    </row>
    <row r="60" spans="1:11" x14ac:dyDescent="0.25">
      <c r="A60" s="1">
        <v>7</v>
      </c>
      <c r="B60" s="1">
        <f>STDEV('ID-41'!B67,'ID-52'!B67,'ID-64'!B67,'ID-74'!B67,'ID-77'!B67)</f>
        <v>1.6065404991675036</v>
      </c>
      <c r="C60" s="1">
        <f t="shared" si="0"/>
        <v>2.6764964716130611E-4</v>
      </c>
      <c r="D60" s="1">
        <f>STDEV('ID-23'!B67,'ID-25'!B67,'ID-66'!B67)</f>
        <v>1.1435277840365343</v>
      </c>
      <c r="E60" s="1">
        <f t="shared" si="1"/>
        <v>1.9051172882048663E-4</v>
      </c>
      <c r="G60" s="1">
        <v>7</v>
      </c>
      <c r="H60" s="1">
        <f>STDEV('ID-41'!B67,'ID-52'!B67,'ID-64'!B67,'ID-74'!B67,'ID-77'!B67)/SQRT(COUNT('ID-41'!B67,'ID-52'!B67,'ID-64'!B67,'ID-74'!B67,'ID-77'!B67))</f>
        <v>0.71846675294899642</v>
      </c>
      <c r="I60" s="1">
        <f t="shared" si="2"/>
        <v>1.1969656104130281E-4</v>
      </c>
      <c r="J60" s="1">
        <f>STDEV('ID-23'!B67,'ID-25'!B67,'ID-66'!B67)/SQRT(COUNT('ID-23'!B67,'ID-25'!B67,'ID-66'!B67))</f>
        <v>0.66021607393930937</v>
      </c>
      <c r="K60" s="1">
        <f t="shared" si="3"/>
        <v>1.0999199791828895E-4</v>
      </c>
    </row>
    <row r="61" spans="1:11" x14ac:dyDescent="0.25">
      <c r="A61" s="1">
        <v>7.125</v>
      </c>
      <c r="B61" s="1">
        <f>STDEV('ID-41'!B68,'ID-52'!B68,'ID-64'!B68,'ID-74'!B68,'ID-77'!B68)</f>
        <v>1.6035469164160943</v>
      </c>
      <c r="C61" s="1">
        <f t="shared" si="0"/>
        <v>2.6715091627492129E-4</v>
      </c>
      <c r="D61" s="1">
        <f>STDEV('ID-23'!B68,'ID-25'!B68,'ID-66'!B68)</f>
        <v>1.1594883616350748</v>
      </c>
      <c r="E61" s="1">
        <f t="shared" si="1"/>
        <v>1.9317076104840349E-4</v>
      </c>
      <c r="G61" s="1">
        <v>7.125</v>
      </c>
      <c r="H61" s="1">
        <f>STDEV('ID-41'!B68,'ID-52'!B68,'ID-64'!B68,'ID-74'!B68,'ID-77'!B68)/SQRT(COUNT('ID-41'!B68,'ID-52'!B68,'ID-64'!B68,'ID-74'!B68,'ID-77'!B68))</f>
        <v>0.71712798204331196</v>
      </c>
      <c r="I61" s="1">
        <f t="shared" si="2"/>
        <v>1.1947352180841578E-4</v>
      </c>
      <c r="J61" s="1">
        <f>STDEV('ID-23'!B68,'ID-25'!B68,'ID-66'!B68)/SQRT(COUNT('ID-23'!B68,'ID-25'!B68,'ID-66'!B68))</f>
        <v>0.66943091771224861</v>
      </c>
      <c r="K61" s="1">
        <f t="shared" si="3"/>
        <v>1.1152719089086063E-4</v>
      </c>
    </row>
    <row r="62" spans="1:11" x14ac:dyDescent="0.25">
      <c r="A62" s="1">
        <v>7.25</v>
      </c>
      <c r="B62" s="1">
        <f>STDEV('ID-41'!B69,'ID-52'!B69,'ID-64'!B69,'ID-74'!B69,'ID-77'!B69)</f>
        <v>1.5781032922975466</v>
      </c>
      <c r="C62" s="1">
        <f t="shared" si="0"/>
        <v>2.6291200849677129E-4</v>
      </c>
      <c r="D62" s="1">
        <f>STDEV('ID-23'!B69,'ID-25'!B69,'ID-66'!B69)</f>
        <v>1.2155018866060947</v>
      </c>
      <c r="E62" s="1">
        <f t="shared" si="1"/>
        <v>2.0250261430857538E-4</v>
      </c>
      <c r="G62" s="1">
        <v>7.25</v>
      </c>
      <c r="H62" s="1">
        <f>STDEV('ID-41'!B69,'ID-52'!B69,'ID-64'!B69,'ID-74'!B69,'ID-77'!B69)/SQRT(COUNT('ID-41'!B69,'ID-52'!B69,'ID-64'!B69,'ID-74'!B69,'ID-77'!B69))</f>
        <v>0.70574924741870693</v>
      </c>
      <c r="I62" s="1">
        <f t="shared" si="2"/>
        <v>1.1757782461995658E-4</v>
      </c>
      <c r="J62" s="1">
        <f>STDEV('ID-23'!B69,'ID-25'!B69,'ID-66'!B69)/SQRT(COUNT('ID-23'!B69,'ID-25'!B69,'ID-66'!B69))</f>
        <v>0.70177034143252681</v>
      </c>
      <c r="K62" s="1">
        <f t="shared" si="3"/>
        <v>1.1691493888265897E-4</v>
      </c>
    </row>
    <row r="63" spans="1:11" x14ac:dyDescent="0.25">
      <c r="A63" s="1">
        <v>7.375</v>
      </c>
      <c r="B63" s="1">
        <f>STDEV('ID-41'!B70,'ID-52'!B70,'ID-64'!B70,'ID-74'!B70,'ID-77'!B70)</f>
        <v>1.5400470747543162</v>
      </c>
      <c r="C63" s="1">
        <f t="shared" si="0"/>
        <v>2.5657184265406911E-4</v>
      </c>
      <c r="D63" s="1">
        <f>STDEV('ID-23'!B70,'ID-25'!B70,'ID-66'!B70)</f>
        <v>1.2804800656590687</v>
      </c>
      <c r="E63" s="1">
        <f t="shared" si="1"/>
        <v>2.1332797893880087E-4</v>
      </c>
      <c r="G63" s="1">
        <v>7.375</v>
      </c>
      <c r="H63" s="1">
        <f>STDEV('ID-41'!B70,'ID-52'!B70,'ID-64'!B70,'ID-74'!B70,'ID-77'!B70)/SQRT(COUNT('ID-41'!B70,'ID-52'!B70,'ID-64'!B70,'ID-74'!B70,'ID-77'!B70))</f>
        <v>0.68872998954007025</v>
      </c>
      <c r="I63" s="1">
        <f t="shared" si="2"/>
        <v>1.1474241625737572E-4</v>
      </c>
      <c r="J63" s="1">
        <f>STDEV('ID-23'!B70,'ID-25'!B70,'ID-66'!B70)/SQRT(COUNT('ID-23'!B70,'ID-25'!B70,'ID-66'!B70))</f>
        <v>0.73928551060021297</v>
      </c>
      <c r="K63" s="1">
        <f t="shared" si="3"/>
        <v>1.231649660659955E-4</v>
      </c>
    </row>
    <row r="64" spans="1:11" x14ac:dyDescent="0.25">
      <c r="A64" s="1">
        <v>7.5</v>
      </c>
      <c r="B64" s="1">
        <f>STDEV('ID-41'!B71,'ID-52'!B71,'ID-64'!B71,'ID-74'!B71,'ID-77'!B71)</f>
        <v>1.5162704949263683</v>
      </c>
      <c r="C64" s="1">
        <f t="shared" si="0"/>
        <v>2.52610664454733E-4</v>
      </c>
      <c r="D64" s="1">
        <f>STDEV('ID-23'!B71,'ID-25'!B71,'ID-66'!B71)</f>
        <v>1.2641213923958969</v>
      </c>
      <c r="E64" s="1">
        <f t="shared" si="1"/>
        <v>2.1060262397315646E-4</v>
      </c>
      <c r="G64" s="1">
        <v>7.5</v>
      </c>
      <c r="H64" s="1">
        <f>STDEV('ID-41'!B71,'ID-52'!B71,'ID-64'!B71,'ID-74'!B71,'ID-77'!B71)/SQRT(COUNT('ID-41'!B71,'ID-52'!B71,'ID-64'!B71,'ID-74'!B71,'ID-77'!B71))</f>
        <v>0.67809677978652183</v>
      </c>
      <c r="I64" s="1">
        <f t="shared" si="2"/>
        <v>1.1297092351243455E-4</v>
      </c>
      <c r="J64" s="1">
        <f>STDEV('ID-23'!B71,'ID-25'!B71,'ID-66'!B71)/SQRT(COUNT('ID-23'!B71,'ID-25'!B71,'ID-66'!B71))</f>
        <v>0.72984082618813573</v>
      </c>
      <c r="K64" s="1">
        <f t="shared" si="3"/>
        <v>1.2159148164294342E-4</v>
      </c>
    </row>
    <row r="65" spans="1:11" x14ac:dyDescent="0.25">
      <c r="A65" s="1">
        <v>7.625</v>
      </c>
      <c r="B65" s="1">
        <f>STDEV('ID-41'!B72,'ID-52'!B72,'ID-64'!B72,'ID-74'!B72,'ID-77'!B72)</f>
        <v>1.513999707078993</v>
      </c>
      <c r="C65" s="1">
        <f t="shared" si="0"/>
        <v>2.5223235119936025E-4</v>
      </c>
      <c r="D65" s="1">
        <f>STDEV('ID-23'!B72,'ID-25'!B72,'ID-66'!B72)</f>
        <v>1.3406349169634595</v>
      </c>
      <c r="E65" s="1">
        <f t="shared" si="1"/>
        <v>2.2334977716611235E-4</v>
      </c>
      <c r="G65" s="1">
        <v>7.625</v>
      </c>
      <c r="H65" s="1">
        <f>STDEV('ID-41'!B72,'ID-52'!B72,'ID-64'!B72,'ID-74'!B72,'ID-77'!B72)/SQRT(COUNT('ID-41'!B72,'ID-52'!B72,'ID-64'!B72,'ID-74'!B72,'ID-77'!B72))</f>
        <v>0.67708125258867957</v>
      </c>
      <c r="I65" s="1">
        <f t="shared" si="2"/>
        <v>1.1280173668127403E-4</v>
      </c>
      <c r="J65" s="1">
        <f>STDEV('ID-23'!B72,'ID-25'!B72,'ID-66'!B72)/SQRT(COUNT('ID-23'!B72,'ID-25'!B72,'ID-66'!B72))</f>
        <v>0.77401593019386494</v>
      </c>
      <c r="K65" s="1">
        <f t="shared" si="3"/>
        <v>1.2895105397029791E-4</v>
      </c>
    </row>
    <row r="66" spans="1:11" x14ac:dyDescent="0.25">
      <c r="A66" s="1">
        <v>7.75</v>
      </c>
      <c r="B66" s="1">
        <f>STDEV('ID-41'!B73,'ID-52'!B73,'ID-64'!B73,'ID-74'!B73,'ID-77'!B73)</f>
        <v>1.46966013198755</v>
      </c>
      <c r="C66" s="1">
        <f t="shared" si="0"/>
        <v>2.4484537798912583E-4</v>
      </c>
      <c r="D66" s="1">
        <f>STDEV('ID-23'!B73,'ID-25'!B73,'ID-66'!B73)</f>
        <v>1.3518072567729293</v>
      </c>
      <c r="E66" s="1">
        <f t="shared" si="1"/>
        <v>2.2521108897837004E-4</v>
      </c>
      <c r="G66" s="1">
        <v>7.75</v>
      </c>
      <c r="H66" s="1">
        <f>STDEV('ID-41'!B73,'ID-52'!B73,'ID-64'!B73,'ID-74'!B73,'ID-77'!B73)/SQRT(COUNT('ID-41'!B73,'ID-52'!B73,'ID-64'!B73,'ID-74'!B73,'ID-77'!B73))</f>
        <v>0.65725199178909488</v>
      </c>
      <c r="I66" s="1">
        <f t="shared" si="2"/>
        <v>1.0949818183206321E-4</v>
      </c>
      <c r="J66" s="1">
        <f>STDEV('ID-23'!B73,'ID-25'!B73,'ID-66'!B73)/SQRT(COUNT('ID-23'!B73,'ID-25'!B73,'ID-66'!B73))</f>
        <v>0.78046628359034032</v>
      </c>
      <c r="K66" s="1">
        <f t="shared" si="3"/>
        <v>1.3002568284615069E-4</v>
      </c>
    </row>
    <row r="67" spans="1:11" x14ac:dyDescent="0.25">
      <c r="A67" s="1">
        <v>7.875</v>
      </c>
      <c r="B67" s="1">
        <f>STDEV('ID-41'!B74,'ID-52'!B74,'ID-64'!B74,'ID-74'!B74,'ID-77'!B74)</f>
        <v>1.4902805068877829</v>
      </c>
      <c r="C67" s="1">
        <f t="shared" si="0"/>
        <v>2.4828073244750464E-4</v>
      </c>
      <c r="D67" s="1">
        <f>STDEV('ID-23'!B74,'ID-25'!B74,'ID-66'!B74)</f>
        <v>1.3632305337329311</v>
      </c>
      <c r="E67" s="1">
        <f t="shared" si="1"/>
        <v>2.2711420691990633E-4</v>
      </c>
      <c r="G67" s="1">
        <v>7.875</v>
      </c>
      <c r="H67" s="1">
        <f>STDEV('ID-41'!B74,'ID-52'!B74,'ID-64'!B74,'ID-74'!B74,'ID-77'!B74)/SQRT(COUNT('ID-41'!B74,'ID-52'!B74,'ID-64'!B74,'ID-74'!B74,'ID-77'!B74))</f>
        <v>0.66647370378878523</v>
      </c>
      <c r="I67" s="1">
        <f t="shared" si="2"/>
        <v>1.1103451905121163E-4</v>
      </c>
      <c r="J67" s="1">
        <f>STDEV('ID-23'!B74,'ID-25'!B74,'ID-66'!B74)/SQRT(COUNT('ID-23'!B74,'ID-25'!B74,'ID-66'!B74))</f>
        <v>0.78706151561822502</v>
      </c>
      <c r="K67" s="1">
        <f t="shared" si="3"/>
        <v>1.311244485019963E-4</v>
      </c>
    </row>
    <row r="68" spans="1:11" x14ac:dyDescent="0.25">
      <c r="A68" s="1">
        <v>8</v>
      </c>
      <c r="B68" s="1">
        <f>STDEV('ID-41'!B75,'ID-52'!B75,'ID-64'!B75,'ID-74'!B75,'ID-77'!B75)</f>
        <v>1.4712746148338469</v>
      </c>
      <c r="C68" s="1">
        <f t="shared" si="0"/>
        <v>2.4511435083131891E-4</v>
      </c>
      <c r="D68" s="1">
        <f>STDEV('ID-23'!B75,'ID-25'!B75,'ID-66'!B75)</f>
        <v>1.3876669585939716</v>
      </c>
      <c r="E68" s="1">
        <f t="shared" si="1"/>
        <v>2.311853153017557E-4</v>
      </c>
      <c r="G68" s="1">
        <v>8</v>
      </c>
      <c r="H68" s="1">
        <f>STDEV('ID-41'!B75,'ID-52'!B75,'ID-64'!B75,'ID-74'!B75,'ID-77'!B75)/SQRT(COUNT('ID-41'!B75,'ID-52'!B75,'ID-64'!B75,'ID-74'!B75,'ID-77'!B75))</f>
        <v>0.65797401046766035</v>
      </c>
      <c r="I68" s="1">
        <f t="shared" si="2"/>
        <v>1.0961847014391222E-4</v>
      </c>
      <c r="J68" s="1">
        <f>STDEV('ID-23'!B75,'ID-25'!B75,'ID-66'!B75)/SQRT(COUNT('ID-23'!B75,'ID-25'!B75,'ID-66'!B75))</f>
        <v>0.80116989208977885</v>
      </c>
      <c r="K68" s="1">
        <f t="shared" si="3"/>
        <v>1.3347490402215717E-4</v>
      </c>
    </row>
    <row r="69" spans="1:11" x14ac:dyDescent="0.25">
      <c r="A69" s="1">
        <v>8.125</v>
      </c>
      <c r="B69" s="1">
        <f>STDEV('ID-41'!B76,'ID-52'!B76,'ID-64'!B76,'ID-74'!B76,'ID-77'!B76)</f>
        <v>1.4786125020885845</v>
      </c>
      <c r="C69" s="1">
        <f t="shared" ref="C69:C132" si="4">B69*(0.1666*0.001)</f>
        <v>2.463368428479582E-4</v>
      </c>
      <c r="D69" s="1">
        <f>STDEV('ID-23'!B76,'ID-25'!B76,'ID-66'!B76)</f>
        <v>1.4123919695516982</v>
      </c>
      <c r="E69" s="1">
        <f t="shared" ref="E69:E132" si="5">D69*(0.1666*0.001)</f>
        <v>2.3530450212731294E-4</v>
      </c>
      <c r="G69" s="1">
        <v>8.125</v>
      </c>
      <c r="H69" s="1">
        <f>STDEV('ID-41'!B76,'ID-52'!B76,'ID-64'!B76,'ID-74'!B76,'ID-77'!B76)/SQRT(COUNT('ID-41'!B76,'ID-52'!B76,'ID-64'!B76,'ID-74'!B76,'ID-77'!B76))</f>
        <v>0.66125561341022487</v>
      </c>
      <c r="I69" s="1">
        <f t="shared" ref="I69:I132" si="6">H69*(0.1666*0.001)</f>
        <v>1.1016518519414347E-4</v>
      </c>
      <c r="J69" s="1">
        <f>STDEV('ID-23'!B76,'ID-25'!B76,'ID-66'!B76)/SQRT(COUNT('ID-23'!B76,'ID-25'!B76,'ID-66'!B76))</f>
        <v>0.81544488382193869</v>
      </c>
      <c r="K69" s="1">
        <f t="shared" ref="K69:K132" si="7">J69*(0.1666*0.001)</f>
        <v>1.3585311764473501E-4</v>
      </c>
    </row>
    <row r="70" spans="1:11" x14ac:dyDescent="0.25">
      <c r="A70" s="1">
        <v>8.25</v>
      </c>
      <c r="B70" s="1">
        <f>STDEV('ID-41'!B77,'ID-52'!B77,'ID-64'!B77,'ID-74'!B77,'ID-77'!B77)</f>
        <v>1.486674656794164</v>
      </c>
      <c r="C70" s="1">
        <f t="shared" si="4"/>
        <v>2.4767999782190773E-4</v>
      </c>
      <c r="D70" s="1">
        <f>STDEV('ID-23'!B77,'ID-25'!B77,'ID-66'!B77)</f>
        <v>1.4364852501443945</v>
      </c>
      <c r="E70" s="1">
        <f t="shared" si="5"/>
        <v>2.3931844267405616E-4</v>
      </c>
      <c r="G70" s="1">
        <v>8.25</v>
      </c>
      <c r="H70" s="1">
        <f>STDEV('ID-41'!B77,'ID-52'!B77,'ID-64'!B77,'ID-74'!B77,'ID-77'!B77)/SQRT(COUNT('ID-41'!B77,'ID-52'!B77,'ID-64'!B77,'ID-74'!B77,'ID-77'!B77))</f>
        <v>0.66486111860358399</v>
      </c>
      <c r="I70" s="1">
        <f t="shared" si="6"/>
        <v>1.107658623593571E-4</v>
      </c>
      <c r="J70" s="1">
        <f>STDEV('ID-23'!B77,'ID-25'!B77,'ID-66'!B77)/SQRT(COUNT('ID-23'!B77,'ID-25'!B77,'ID-66'!B77))</f>
        <v>0.82935514585779313</v>
      </c>
      <c r="K70" s="1">
        <f t="shared" si="7"/>
        <v>1.3817056729990834E-4</v>
      </c>
    </row>
    <row r="71" spans="1:11" x14ac:dyDescent="0.25">
      <c r="A71" s="1">
        <v>8.375</v>
      </c>
      <c r="B71" s="1">
        <f>STDEV('ID-41'!B78,'ID-52'!B78,'ID-64'!B78,'ID-74'!B78,'ID-77'!B78)</f>
        <v>1.5246154649925703</v>
      </c>
      <c r="C71" s="1">
        <f t="shared" si="4"/>
        <v>2.5400093646776222E-4</v>
      </c>
      <c r="D71" s="1">
        <f>STDEV('ID-23'!B78,'ID-25'!B78,'ID-66'!B78)</f>
        <v>0.67224859762697209</v>
      </c>
      <c r="E71" s="1">
        <f t="shared" si="5"/>
        <v>1.1199661636465356E-4</v>
      </c>
      <c r="G71" s="1">
        <v>8.375</v>
      </c>
      <c r="H71" s="1">
        <f>STDEV('ID-41'!B78,'ID-52'!B78,'ID-64'!B78,'ID-74'!B78,'ID-77'!B78)/SQRT(COUNT('ID-41'!B78,'ID-52'!B78,'ID-64'!B78,'ID-74'!B78,'ID-77'!B78))</f>
        <v>0.68182876385416757</v>
      </c>
      <c r="I71" s="1">
        <f t="shared" si="6"/>
        <v>1.1359267205810432E-4</v>
      </c>
      <c r="J71" s="1">
        <f>STDEV('ID-23'!B78,'ID-25'!B78,'ID-66'!B78)/SQRT(COUNT('ID-23'!B78,'ID-25'!B78,'ID-66'!B78))</f>
        <v>0.38812290880228079</v>
      </c>
      <c r="K71" s="1">
        <f t="shared" si="7"/>
        <v>6.4661276606459983E-5</v>
      </c>
    </row>
    <row r="72" spans="1:11" x14ac:dyDescent="0.25">
      <c r="A72" s="1">
        <v>8.5</v>
      </c>
      <c r="B72" s="1">
        <f>STDEV('ID-41'!B79,'ID-52'!B79,'ID-64'!B79,'ID-74'!B79,'ID-77'!B79)</f>
        <v>1.5542701317207817</v>
      </c>
      <c r="C72" s="1">
        <f t="shared" si="4"/>
        <v>2.5894140394468223E-4</v>
      </c>
      <c r="D72" s="1">
        <f>STDEV('ID-23'!B79,'ID-25'!B79,'ID-66'!B79)</f>
        <v>0.84271340009398565</v>
      </c>
      <c r="E72" s="1">
        <f t="shared" si="5"/>
        <v>1.4039605245565802E-4</v>
      </c>
      <c r="G72" s="1">
        <v>8.5</v>
      </c>
      <c r="H72" s="1">
        <f>STDEV('ID-41'!B79,'ID-52'!B79,'ID-64'!B79,'ID-74'!B79,'ID-77'!B79)/SQRT(COUNT('ID-41'!B79,'ID-52'!B79,'ID-64'!B79,'ID-74'!B79,'ID-77'!B79))</f>
        <v>0.69509073398504395</v>
      </c>
      <c r="I72" s="1">
        <f t="shared" si="6"/>
        <v>1.1580211628190832E-4</v>
      </c>
      <c r="J72" s="1">
        <f>STDEV('ID-23'!B79,'ID-25'!B79,'ID-66'!B79)/SQRT(COUNT('ID-23'!B79,'ID-25'!B79,'ID-66'!B79))</f>
        <v>0.48654080839396746</v>
      </c>
      <c r="K72" s="1">
        <f t="shared" si="7"/>
        <v>8.1057698678434979E-5</v>
      </c>
    </row>
    <row r="73" spans="1:11" x14ac:dyDescent="0.25">
      <c r="A73" s="1">
        <v>8.625</v>
      </c>
      <c r="B73" s="1">
        <f>STDEV('ID-41'!B80,'ID-52'!B80,'ID-64'!B80,'ID-74'!B80,'ID-77'!B80)</f>
        <v>1.545986952262961</v>
      </c>
      <c r="C73" s="1">
        <f t="shared" si="4"/>
        <v>2.5756142624700932E-4</v>
      </c>
      <c r="D73" s="1">
        <f>STDEV('ID-23'!B80,'ID-25'!B80,'ID-66'!B80)</f>
        <v>0.87003557112092533</v>
      </c>
      <c r="E73" s="1">
        <f t="shared" si="5"/>
        <v>1.4494792614874616E-4</v>
      </c>
      <c r="G73" s="1">
        <v>8.625</v>
      </c>
      <c r="H73" s="1">
        <f>STDEV('ID-41'!B80,'ID-52'!B80,'ID-64'!B80,'ID-74'!B80,'ID-77'!B80)/SQRT(COUNT('ID-41'!B80,'ID-52'!B80,'ID-64'!B80,'ID-74'!B80,'ID-77'!B80))</f>
        <v>0.69138638351754056</v>
      </c>
      <c r="I73" s="1">
        <f t="shared" si="6"/>
        <v>1.1518497149402226E-4</v>
      </c>
      <c r="J73" s="1">
        <f>STDEV('ID-23'!B80,'ID-25'!B80,'ID-66'!B80)/SQRT(COUNT('ID-23'!B80,'ID-25'!B80,'ID-66'!B80))</f>
        <v>0.50231527119121611</v>
      </c>
      <c r="K73" s="1">
        <f t="shared" si="7"/>
        <v>8.3685724180456605E-5</v>
      </c>
    </row>
    <row r="74" spans="1:11" x14ac:dyDescent="0.25">
      <c r="A74" s="1">
        <v>8.75</v>
      </c>
      <c r="B74" s="1">
        <f>STDEV('ID-41'!B81,'ID-52'!B81,'ID-64'!B81,'ID-74'!B81,'ID-77'!B81)</f>
        <v>1.5784083405767693</v>
      </c>
      <c r="C74" s="1">
        <f t="shared" si="4"/>
        <v>2.6296282954008977E-4</v>
      </c>
      <c r="D74" s="1">
        <f>STDEV('ID-23'!B81,'ID-25'!B81,'ID-66'!B81)</f>
        <v>0.9767516725073031</v>
      </c>
      <c r="E74" s="1">
        <f t="shared" si="5"/>
        <v>1.6272682863971671E-4</v>
      </c>
      <c r="G74" s="1">
        <v>8.75</v>
      </c>
      <c r="H74" s="1">
        <f>STDEV('ID-41'!B81,'ID-52'!B81,'ID-64'!B81,'ID-74'!B81,'ID-77'!B81)/SQRT(COUNT('ID-41'!B81,'ID-52'!B81,'ID-64'!B81,'ID-74'!B81,'ID-77'!B81))</f>
        <v>0.70588566915645912</v>
      </c>
      <c r="I74" s="1">
        <f t="shared" si="6"/>
        <v>1.1760055248146609E-4</v>
      </c>
      <c r="J74" s="1">
        <f>STDEV('ID-23'!B81,'ID-25'!B81,'ID-66'!B81)/SQRT(COUNT('ID-23'!B81,'ID-25'!B81,'ID-66'!B81))</f>
        <v>0.56392784105350868</v>
      </c>
      <c r="K74" s="1">
        <f t="shared" si="7"/>
        <v>9.3950378319514557E-5</v>
      </c>
    </row>
    <row r="75" spans="1:11" x14ac:dyDescent="0.25">
      <c r="A75" s="1">
        <v>8.875</v>
      </c>
      <c r="B75" s="1">
        <f>STDEV('ID-41'!B82,'ID-52'!B82,'ID-64'!B82,'ID-74'!B82,'ID-77'!B82)</f>
        <v>1.556447795461797</v>
      </c>
      <c r="C75" s="1">
        <f t="shared" si="4"/>
        <v>2.5930420272393537E-4</v>
      </c>
      <c r="D75" s="1">
        <f>STDEV('ID-23'!B82,'ID-25'!B82,'ID-66'!B82)</f>
        <v>1.3001022635294928</v>
      </c>
      <c r="E75" s="1">
        <f t="shared" si="5"/>
        <v>2.1659703710401351E-4</v>
      </c>
      <c r="G75" s="1">
        <v>8.875</v>
      </c>
      <c r="H75" s="1">
        <f>STDEV('ID-41'!B82,'ID-52'!B82,'ID-64'!B82,'ID-74'!B82,'ID-77'!B82)/SQRT(COUNT('ID-41'!B82,'ID-52'!B82,'ID-64'!B82,'ID-74'!B82,'ID-77'!B82))</f>
        <v>0.69606461481645332</v>
      </c>
      <c r="I75" s="1">
        <f t="shared" si="6"/>
        <v>1.1596436482842112E-4</v>
      </c>
      <c r="J75" s="1">
        <f>STDEV('ID-23'!B82,'ID-25'!B82,'ID-66'!B82)/SQRT(COUNT('ID-23'!B82,'ID-25'!B82,'ID-66'!B82))</f>
        <v>0.75061439182279444</v>
      </c>
      <c r="K75" s="1">
        <f t="shared" si="7"/>
        <v>1.2505235767767755E-4</v>
      </c>
    </row>
    <row r="76" spans="1:11" x14ac:dyDescent="0.25">
      <c r="A76" s="1">
        <v>9</v>
      </c>
      <c r="B76" s="1">
        <f>STDEV('ID-41'!B83,'ID-52'!B83,'ID-64'!B83,'ID-74'!B83,'ID-77'!B83)</f>
        <v>1.5705444271080873</v>
      </c>
      <c r="C76" s="1">
        <f t="shared" si="4"/>
        <v>2.6165270155620736E-4</v>
      </c>
      <c r="D76" s="1">
        <f>STDEV('ID-23'!B83,'ID-25'!B83,'ID-66'!B83)</f>
        <v>1.3772003199485203</v>
      </c>
      <c r="E76" s="1">
        <f t="shared" si="5"/>
        <v>2.2944157330342349E-4</v>
      </c>
      <c r="G76" s="1">
        <v>9</v>
      </c>
      <c r="H76" s="1">
        <f>STDEV('ID-41'!B83,'ID-52'!B83,'ID-64'!B83,'ID-74'!B83,'ID-77'!B83)/SQRT(COUNT('ID-41'!B83,'ID-52'!B83,'ID-64'!B83,'ID-74'!B83,'ID-77'!B83))</f>
        <v>0.70236882013942925</v>
      </c>
      <c r="I76" s="1">
        <f t="shared" si="6"/>
        <v>1.1701464543522892E-4</v>
      </c>
      <c r="J76" s="1">
        <f>STDEV('ID-23'!B83,'ID-25'!B83,'ID-66'!B83)/SQRT(COUNT('ID-23'!B83,'ID-25'!B83,'ID-66'!B83))</f>
        <v>0.79512697545031696</v>
      </c>
      <c r="K76" s="1">
        <f t="shared" si="7"/>
        <v>1.3246815411002282E-4</v>
      </c>
    </row>
    <row r="77" spans="1:11" x14ac:dyDescent="0.25">
      <c r="A77" s="1">
        <v>9.125</v>
      </c>
      <c r="B77" s="1">
        <f>STDEV('ID-41'!B84,'ID-52'!B84,'ID-64'!B84,'ID-74'!B84,'ID-77'!B84)</f>
        <v>1.5489542361815805</v>
      </c>
      <c r="C77" s="1">
        <f t="shared" si="4"/>
        <v>2.580557757478513E-4</v>
      </c>
      <c r="D77" s="1">
        <f>STDEV('ID-23'!B84,'ID-25'!B84,'ID-66'!B84)</f>
        <v>1.2656151253554382</v>
      </c>
      <c r="E77" s="1">
        <f t="shared" si="5"/>
        <v>2.1085147988421601E-4</v>
      </c>
      <c r="G77" s="1">
        <v>9.125</v>
      </c>
      <c r="H77" s="1">
        <f>STDEV('ID-41'!B84,'ID-52'!B84,'ID-64'!B84,'ID-74'!B84,'ID-77'!B84)/SQRT(COUNT('ID-41'!B84,'ID-52'!B84,'ID-64'!B84,'ID-74'!B84,'ID-77'!B84))</f>
        <v>0.69271339322765557</v>
      </c>
      <c r="I77" s="1">
        <f t="shared" si="6"/>
        <v>1.1540605131172742E-4</v>
      </c>
      <c r="J77" s="1">
        <f>STDEV('ID-23'!B84,'ID-25'!B84,'ID-66'!B84)/SQRT(COUNT('ID-23'!B84,'ID-25'!B84,'ID-66'!B84))</f>
        <v>0.73070323331442422</v>
      </c>
      <c r="K77" s="1">
        <f t="shared" si="7"/>
        <v>1.2173515867018308E-4</v>
      </c>
    </row>
    <row r="78" spans="1:11" x14ac:dyDescent="0.25">
      <c r="A78" s="1">
        <v>9.25</v>
      </c>
      <c r="B78" s="1">
        <f>STDEV('ID-41'!B85,'ID-52'!B85,'ID-64'!B85,'ID-74'!B85,'ID-77'!B85)</f>
        <v>1.5044136878759982</v>
      </c>
      <c r="C78" s="1">
        <f t="shared" si="4"/>
        <v>2.5063532040014129E-4</v>
      </c>
      <c r="D78" s="1">
        <f>STDEV('ID-23'!B85,'ID-25'!B85,'ID-66'!B85)</f>
        <v>1.3196449576430469</v>
      </c>
      <c r="E78" s="1">
        <f t="shared" si="5"/>
        <v>2.1985284994333163E-4</v>
      </c>
      <c r="G78" s="1">
        <v>9.25</v>
      </c>
      <c r="H78" s="1">
        <f>STDEV('ID-41'!B85,'ID-52'!B85,'ID-64'!B85,'ID-74'!B85,'ID-77'!B85)/SQRT(COUNT('ID-41'!B85,'ID-52'!B85,'ID-64'!B85,'ID-74'!B85,'ID-77'!B85))</f>
        <v>0.67279425447437657</v>
      </c>
      <c r="I78" s="1">
        <f t="shared" si="6"/>
        <v>1.1208752279543115E-4</v>
      </c>
      <c r="J78" s="1">
        <f>STDEV('ID-23'!B85,'ID-25'!B85,'ID-66'!B85)/SQRT(COUNT('ID-23'!B85,'ID-25'!B85,'ID-66'!B85))</f>
        <v>0.76189737152994541</v>
      </c>
      <c r="K78" s="1">
        <f t="shared" si="7"/>
        <v>1.2693210209688892E-4</v>
      </c>
    </row>
    <row r="79" spans="1:11" x14ac:dyDescent="0.25">
      <c r="A79" s="1">
        <v>9.375</v>
      </c>
      <c r="B79" s="1">
        <f>STDEV('ID-41'!B86,'ID-52'!B86,'ID-64'!B86,'ID-74'!B86,'ID-77'!B86)</f>
        <v>1.3884038283980138</v>
      </c>
      <c r="C79" s="1">
        <f t="shared" si="4"/>
        <v>2.3130807781110912E-4</v>
      </c>
      <c r="D79" s="1">
        <f>STDEV('ID-23'!B86,'ID-25'!B86,'ID-66'!B86)</f>
        <v>1.2876276378381479</v>
      </c>
      <c r="E79" s="1">
        <f t="shared" si="5"/>
        <v>2.1451876446383546E-4</v>
      </c>
      <c r="G79" s="1">
        <v>9.375</v>
      </c>
      <c r="H79" s="1">
        <f>STDEV('ID-41'!B86,'ID-52'!B86,'ID-64'!B86,'ID-74'!B86,'ID-77'!B86)/SQRT(COUNT('ID-41'!B86,'ID-52'!B86,'ID-64'!B86,'ID-74'!B86,'ID-77'!B86))</f>
        <v>0.62091306810378233</v>
      </c>
      <c r="I79" s="1">
        <f t="shared" si="6"/>
        <v>1.0344411714609015E-4</v>
      </c>
      <c r="J79" s="1">
        <f>STDEV('ID-23'!B86,'ID-25'!B86,'ID-66'!B86)/SQRT(COUNT('ID-23'!B86,'ID-25'!B86,'ID-66'!B86))</f>
        <v>0.74341216332185667</v>
      </c>
      <c r="K79" s="1">
        <f t="shared" si="7"/>
        <v>1.2385246640942132E-4</v>
      </c>
    </row>
    <row r="80" spans="1:11" x14ac:dyDescent="0.25">
      <c r="A80" s="1">
        <v>9.5</v>
      </c>
      <c r="B80" s="1">
        <f>STDEV('ID-41'!B87,'ID-52'!B87,'ID-64'!B87,'ID-74'!B87,'ID-77'!B87)</f>
        <v>1.3379184776774857</v>
      </c>
      <c r="C80" s="1">
        <f t="shared" si="4"/>
        <v>2.2289721838106915E-4</v>
      </c>
      <c r="D80" s="1">
        <f>STDEV('ID-23'!B87,'ID-25'!B87,'ID-66'!B87)</f>
        <v>1.3497177862611616</v>
      </c>
      <c r="E80" s="1">
        <f t="shared" si="5"/>
        <v>2.2486298319110954E-4</v>
      </c>
      <c r="G80" s="1">
        <v>9.5</v>
      </c>
      <c r="H80" s="1">
        <f>STDEV('ID-41'!B87,'ID-52'!B87,'ID-64'!B87,'ID-74'!B87,'ID-77'!B87)/SQRT(COUNT('ID-41'!B87,'ID-52'!B87,'ID-64'!B87,'ID-74'!B87,'ID-77'!B87))</f>
        <v>0.59833533288797858</v>
      </c>
      <c r="I80" s="1">
        <f t="shared" si="6"/>
        <v>9.9682666459137239E-5</v>
      </c>
      <c r="J80" s="1">
        <f>STDEV('ID-23'!B87,'ID-25'!B87,'ID-66'!B87)/SQRT(COUNT('ID-23'!B87,'ID-25'!B87,'ID-66'!B87))</f>
        <v>0.77925992722790749</v>
      </c>
      <c r="K80" s="1">
        <f t="shared" si="7"/>
        <v>1.2982470387616941E-4</v>
      </c>
    </row>
    <row r="81" spans="1:11" x14ac:dyDescent="0.25">
      <c r="A81" s="1">
        <v>9.625</v>
      </c>
      <c r="B81" s="1">
        <f>STDEV('ID-41'!B88,'ID-52'!B88,'ID-64'!B88,'ID-74'!B88,'ID-77'!B88)</f>
        <v>1.3023330047067099</v>
      </c>
      <c r="C81" s="1">
        <f t="shared" si="4"/>
        <v>2.1696867858413788E-4</v>
      </c>
      <c r="D81" s="1">
        <f>STDEV('ID-23'!B88,'ID-25'!B88,'ID-66'!B88)</f>
        <v>1.4337189222693074</v>
      </c>
      <c r="E81" s="1">
        <f t="shared" si="5"/>
        <v>2.3885757245006663E-4</v>
      </c>
      <c r="G81" s="1">
        <v>9.625</v>
      </c>
      <c r="H81" s="1">
        <f>STDEV('ID-41'!B88,'ID-52'!B88,'ID-64'!B88,'ID-74'!B88,'ID-77'!B88)/SQRT(COUNT('ID-41'!B88,'ID-52'!B88,'ID-64'!B88,'ID-74'!B88,'ID-77'!B88))</f>
        <v>0.58242102557315134</v>
      </c>
      <c r="I81" s="1">
        <f t="shared" si="6"/>
        <v>9.7031342860487017E-5</v>
      </c>
      <c r="J81" s="1">
        <f>STDEV('ID-23'!B88,'ID-25'!B88,'ID-66'!B88)/SQRT(COUNT('ID-23'!B88,'ID-25'!B88,'ID-66'!B88))</f>
        <v>0.8277580057144448</v>
      </c>
      <c r="K81" s="1">
        <f t="shared" si="7"/>
        <v>1.379044837520265E-4</v>
      </c>
    </row>
    <row r="82" spans="1:11" x14ac:dyDescent="0.25">
      <c r="A82" s="1">
        <v>9.75</v>
      </c>
      <c r="B82" s="1">
        <f>STDEV('ID-41'!B89,'ID-52'!B89,'ID-64'!B89,'ID-74'!B89,'ID-77'!B89)</f>
        <v>1.2886969017877767</v>
      </c>
      <c r="C82" s="1">
        <f t="shared" si="4"/>
        <v>2.1469690383784363E-4</v>
      </c>
      <c r="D82" s="1">
        <f>STDEV('ID-23'!B89,'ID-25'!B89,'ID-66'!B89)</f>
        <v>1.4955702061549241</v>
      </c>
      <c r="E82" s="1">
        <f t="shared" si="5"/>
        <v>2.4916199634541039E-4</v>
      </c>
      <c r="G82" s="1">
        <v>9.75</v>
      </c>
      <c r="H82" s="1">
        <f>STDEV('ID-41'!B89,'ID-52'!B89,'ID-64'!B89,'ID-74'!B89,'ID-77'!B89)/SQRT(COUNT('ID-41'!B89,'ID-52'!B89,'ID-64'!B89,'ID-74'!B89,'ID-77'!B89))</f>
        <v>0.57632277495816775</v>
      </c>
      <c r="I82" s="1">
        <f t="shared" si="6"/>
        <v>9.6015374308030759E-5</v>
      </c>
      <c r="J82" s="1">
        <f>STDEV('ID-23'!B89,'ID-25'!B89,'ID-66'!B89)/SQRT(COUNT('ID-23'!B89,'ID-25'!B89,'ID-66'!B89))</f>
        <v>0.86346786111552953</v>
      </c>
      <c r="K82" s="1">
        <f t="shared" si="7"/>
        <v>1.4385374566184723E-4</v>
      </c>
    </row>
    <row r="83" spans="1:11" x14ac:dyDescent="0.25">
      <c r="A83" s="1">
        <v>9.875</v>
      </c>
      <c r="B83" s="1">
        <f>STDEV('ID-41'!B90,'ID-52'!B90,'ID-64'!B90,'ID-74'!B90,'ID-77'!B90)</f>
        <v>1.2647833147692784</v>
      </c>
      <c r="C83" s="1">
        <f t="shared" si="4"/>
        <v>2.1071290024056181E-4</v>
      </c>
      <c r="D83" s="1">
        <f>STDEV('ID-23'!B90,'ID-25'!B90,'ID-66'!B90)</f>
        <v>1.4359848415726106</v>
      </c>
      <c r="E83" s="1">
        <f t="shared" si="5"/>
        <v>2.3923507460599694E-4</v>
      </c>
      <c r="G83" s="1">
        <v>9.875</v>
      </c>
      <c r="H83" s="1">
        <f>STDEV('ID-41'!B90,'ID-52'!B90,'ID-64'!B90,'ID-74'!B90,'ID-77'!B90)/SQRT(COUNT('ID-41'!B90,'ID-52'!B90,'ID-64'!B90,'ID-74'!B90,'ID-77'!B90))</f>
        <v>0.56562829372632406</v>
      </c>
      <c r="I83" s="1">
        <f t="shared" si="6"/>
        <v>9.4233673734805593E-5</v>
      </c>
      <c r="J83" s="1">
        <f>STDEV('ID-23'!B90,'ID-25'!B90,'ID-66'!B90)/SQRT(COUNT('ID-23'!B90,'ID-25'!B90,'ID-66'!B90))</f>
        <v>0.82906623483416886</v>
      </c>
      <c r="K83" s="1">
        <f t="shared" si="7"/>
        <v>1.3812243472337255E-4</v>
      </c>
    </row>
    <row r="84" spans="1:11" x14ac:dyDescent="0.25">
      <c r="A84" s="1">
        <v>10</v>
      </c>
      <c r="B84" s="1">
        <f>STDEV('ID-41'!B91,'ID-52'!B91,'ID-64'!B91,'ID-74'!B91,'ID-77'!B91)</f>
        <v>1.254916444250018</v>
      </c>
      <c r="C84" s="1">
        <f t="shared" si="4"/>
        <v>2.0906907961205302E-4</v>
      </c>
      <c r="D84" s="1">
        <f>STDEV('ID-23'!B91,'ID-25'!B91,'ID-66'!B91)</f>
        <v>1.4162478736142223</v>
      </c>
      <c r="E84" s="1">
        <f t="shared" si="5"/>
        <v>2.3594689574412946E-4</v>
      </c>
      <c r="G84" s="1">
        <v>10</v>
      </c>
      <c r="H84" s="1">
        <f>STDEV('ID-41'!B91,'ID-52'!B91,'ID-64'!B91,'ID-74'!B91,'ID-77'!B91)/SQRT(COUNT('ID-41'!B91,'ID-52'!B91,'ID-64'!B91,'ID-74'!B91,'ID-77'!B91))</f>
        <v>0.56121569508507307</v>
      </c>
      <c r="I84" s="1">
        <f t="shared" si="6"/>
        <v>9.3498534801173187E-5</v>
      </c>
      <c r="J84" s="1">
        <f>STDEV('ID-23'!B91,'ID-25'!B91,'ID-66'!B91)/SQRT(COUNT('ID-23'!B91,'ID-25'!B91,'ID-66'!B91))</f>
        <v>0.81767109107040636</v>
      </c>
      <c r="K84" s="1">
        <f t="shared" si="7"/>
        <v>1.362240037723297E-4</v>
      </c>
    </row>
    <row r="85" spans="1:11" x14ac:dyDescent="0.25">
      <c r="A85" s="1">
        <v>10.125</v>
      </c>
      <c r="B85" s="1">
        <f>STDEV('ID-41'!B92,'ID-52'!B92,'ID-64'!B92,'ID-74'!B92,'ID-77'!B92)</f>
        <v>1.2439303158393458</v>
      </c>
      <c r="C85" s="1">
        <f t="shared" si="4"/>
        <v>2.0723879061883502E-4</v>
      </c>
      <c r="D85" s="1">
        <f>STDEV('ID-23'!B92,'ID-25'!B92,'ID-66'!B92)</f>
        <v>1.2765966680424747</v>
      </c>
      <c r="E85" s="1">
        <f t="shared" si="5"/>
        <v>2.1268100489587631E-4</v>
      </c>
      <c r="G85" s="1">
        <v>10.125</v>
      </c>
      <c r="H85" s="1">
        <f>STDEV('ID-41'!B92,'ID-52'!B92,'ID-64'!B92,'ID-74'!B92,'ID-77'!B92)/SQRT(COUNT('ID-41'!B92,'ID-52'!B92,'ID-64'!B92,'ID-74'!B92,'ID-77'!B92))</f>
        <v>0.5563025490979121</v>
      </c>
      <c r="I85" s="1">
        <f t="shared" si="6"/>
        <v>9.2680004679712157E-5</v>
      </c>
      <c r="J85" s="1">
        <f>STDEV('ID-23'!B92,'ID-25'!B92,'ID-66'!B92)/SQRT(COUNT('ID-23'!B92,'ID-25'!B92,'ID-66'!B92))</f>
        <v>0.73704342994090211</v>
      </c>
      <c r="K85" s="1">
        <f t="shared" si="7"/>
        <v>1.227914354281543E-4</v>
      </c>
    </row>
    <row r="86" spans="1:11" x14ac:dyDescent="0.25">
      <c r="A86" s="1">
        <v>10.25</v>
      </c>
      <c r="B86" s="1">
        <f>STDEV('ID-41'!B93,'ID-52'!B93,'ID-64'!B93,'ID-74'!B93,'ID-77'!B93)</f>
        <v>1.1656181368487557</v>
      </c>
      <c r="C86" s="1">
        <f t="shared" si="4"/>
        <v>1.9419198159900271E-4</v>
      </c>
      <c r="D86" s="1">
        <f>STDEV('ID-23'!B93,'ID-25'!B93,'ID-66'!B93)</f>
        <v>1.3071325895842367</v>
      </c>
      <c r="E86" s="1">
        <f t="shared" si="5"/>
        <v>2.1776828942473385E-4</v>
      </c>
      <c r="G86" s="1">
        <v>10.25</v>
      </c>
      <c r="H86" s="1">
        <f>STDEV('ID-41'!B93,'ID-52'!B93,'ID-64'!B93,'ID-74'!B93,'ID-77'!B93)/SQRT(COUNT('ID-41'!B93,'ID-52'!B93,'ID-64'!B93,'ID-74'!B93,'ID-77'!B93))</f>
        <v>0.52128027796009402</v>
      </c>
      <c r="I86" s="1">
        <f t="shared" si="6"/>
        <v>8.6845294308151674E-5</v>
      </c>
      <c r="J86" s="1">
        <f>STDEV('ID-23'!B93,'ID-25'!B93,'ID-66'!B93)/SQRT(COUNT('ID-23'!B93,'ID-25'!B93,'ID-66'!B93))</f>
        <v>0.75467335246299172</v>
      </c>
      <c r="K86" s="1">
        <f t="shared" si="7"/>
        <v>1.2572858052033444E-4</v>
      </c>
    </row>
    <row r="87" spans="1:11" x14ac:dyDescent="0.25">
      <c r="A87" s="1">
        <v>10.375</v>
      </c>
      <c r="B87" s="1">
        <f>STDEV('ID-41'!B94,'ID-52'!B94,'ID-64'!B94,'ID-74'!B94,'ID-77'!B94)</f>
        <v>1.1756784207999751</v>
      </c>
      <c r="C87" s="1">
        <f t="shared" si="4"/>
        <v>1.9586802490527587E-4</v>
      </c>
      <c r="D87" s="1">
        <f>STDEV('ID-23'!B94,'ID-25'!B94,'ID-66'!B94)</f>
        <v>1.2882340093451334</v>
      </c>
      <c r="E87" s="1">
        <f t="shared" si="5"/>
        <v>2.1461978595689924E-4</v>
      </c>
      <c r="G87" s="1">
        <v>10.375</v>
      </c>
      <c r="H87" s="1">
        <f>STDEV('ID-41'!B94,'ID-52'!B94,'ID-64'!B94,'ID-74'!B94,'ID-77'!B94)/SQRT(COUNT('ID-41'!B94,'ID-52'!B94,'ID-64'!B94,'ID-74'!B94,'ID-77'!B94))</f>
        <v>0.52577937371766936</v>
      </c>
      <c r="I87" s="1">
        <f t="shared" si="6"/>
        <v>8.7594843661363726E-5</v>
      </c>
      <c r="J87" s="1">
        <f>STDEV('ID-23'!B94,'ID-25'!B94,'ID-66'!B94)/SQRT(COUNT('ID-23'!B94,'ID-25'!B94,'ID-66'!B94))</f>
        <v>0.74376225207464375</v>
      </c>
      <c r="K87" s="1">
        <f t="shared" si="7"/>
        <v>1.2391079119563564E-4</v>
      </c>
    </row>
    <row r="88" spans="1:11" x14ac:dyDescent="0.25">
      <c r="A88" s="1">
        <v>10.5</v>
      </c>
      <c r="B88" s="1">
        <f>STDEV('ID-41'!B95,'ID-52'!B95,'ID-64'!B95,'ID-74'!B95,'ID-77'!B95)</f>
        <v>1.1819403541048776</v>
      </c>
      <c r="C88" s="1">
        <f t="shared" si="4"/>
        <v>1.9691126299387264E-4</v>
      </c>
      <c r="D88" s="1">
        <f>STDEV('ID-23'!B95,'ID-25'!B95,'ID-66'!B95)</f>
        <v>1.1925684524104545</v>
      </c>
      <c r="E88" s="1">
        <f t="shared" si="5"/>
        <v>1.9868190417158174E-4</v>
      </c>
      <c r="G88" s="1">
        <v>10.5</v>
      </c>
      <c r="H88" s="1">
        <f>STDEV('ID-41'!B95,'ID-52'!B95,'ID-64'!B95,'ID-74'!B95,'ID-77'!B95)/SQRT(COUNT('ID-41'!B95,'ID-52'!B95,'ID-64'!B95,'ID-74'!B95,'ID-77'!B95))</f>
        <v>0.52857979542573574</v>
      </c>
      <c r="I88" s="1">
        <f t="shared" si="6"/>
        <v>8.8061393917927583E-5</v>
      </c>
      <c r="J88" s="1">
        <f>STDEV('ID-23'!B95,'ID-25'!B95,'ID-66'!B95)/SQRT(COUNT('ID-23'!B95,'ID-25'!B95,'ID-66'!B95))</f>
        <v>0.68852971702623134</v>
      </c>
      <c r="K88" s="1">
        <f t="shared" si="7"/>
        <v>1.1470905085657015E-4</v>
      </c>
    </row>
    <row r="89" spans="1:11" x14ac:dyDescent="0.25">
      <c r="A89" s="1">
        <v>10.625</v>
      </c>
      <c r="B89" s="1">
        <f>STDEV('ID-41'!B96,'ID-52'!B96,'ID-64'!B96,'ID-74'!B96,'ID-77'!B96)</f>
        <v>1.1879036888332946</v>
      </c>
      <c r="C89" s="1">
        <f t="shared" si="4"/>
        <v>1.9790475455962688E-4</v>
      </c>
      <c r="D89" s="1">
        <f>STDEV('ID-23'!B96,'ID-25'!B96,'ID-66'!B96)</f>
        <v>1.22097461596353</v>
      </c>
      <c r="E89" s="1">
        <f t="shared" si="5"/>
        <v>2.0341437101952412E-4</v>
      </c>
      <c r="G89" s="1">
        <v>10.625</v>
      </c>
      <c r="H89" s="1">
        <f>STDEV('ID-41'!B96,'ID-52'!B96,'ID-64'!B96,'ID-74'!B96,'ID-77'!B96)/SQRT(COUNT('ID-41'!B96,'ID-52'!B96,'ID-64'!B96,'ID-74'!B96,'ID-77'!B96))</f>
        <v>0.53124667979080087</v>
      </c>
      <c r="I89" s="1">
        <f t="shared" si="6"/>
        <v>8.8505696853147432E-5</v>
      </c>
      <c r="J89" s="1">
        <f>STDEV('ID-23'!B96,'ID-25'!B96,'ID-66'!B96)/SQRT(COUNT('ID-23'!B96,'ID-25'!B96,'ID-66'!B96))</f>
        <v>0.704930023200244</v>
      </c>
      <c r="K89" s="1">
        <f t="shared" si="7"/>
        <v>1.1744134186516065E-4</v>
      </c>
    </row>
    <row r="90" spans="1:11" x14ac:dyDescent="0.25">
      <c r="A90" s="1">
        <v>10.75</v>
      </c>
      <c r="B90" s="1">
        <f>STDEV('ID-41'!B97,'ID-52'!B97,'ID-64'!B97,'ID-74'!B97,'ID-77'!B97)</f>
        <v>1.1950587300449387</v>
      </c>
      <c r="C90" s="1">
        <f t="shared" si="4"/>
        <v>1.9909678442548678E-4</v>
      </c>
      <c r="D90" s="1">
        <f>STDEV('ID-23'!B97,'ID-25'!B97,'ID-66'!B97)</f>
        <v>1.1506821933708664</v>
      </c>
      <c r="E90" s="1">
        <f t="shared" si="5"/>
        <v>1.9170365341558636E-4</v>
      </c>
      <c r="G90" s="1">
        <v>10.75</v>
      </c>
      <c r="H90" s="1">
        <f>STDEV('ID-41'!B97,'ID-52'!B97,'ID-64'!B97,'ID-74'!B97,'ID-77'!B97)/SQRT(COUNT('ID-41'!B97,'ID-52'!B97,'ID-64'!B97,'ID-74'!B97,'ID-77'!B97))</f>
        <v>0.53444651149701061</v>
      </c>
      <c r="I90" s="1">
        <f t="shared" si="6"/>
        <v>8.9038788815401978E-5</v>
      </c>
      <c r="J90" s="1">
        <f>STDEV('ID-23'!B97,'ID-25'!B97,'ID-66'!B97)/SQRT(COUNT('ID-23'!B97,'ID-25'!B97,'ID-66'!B97))</f>
        <v>0.66434667409437875</v>
      </c>
      <c r="K90" s="1">
        <f t="shared" si="7"/>
        <v>1.106801559041235E-4</v>
      </c>
    </row>
    <row r="91" spans="1:11" x14ac:dyDescent="0.25">
      <c r="A91" s="1">
        <v>10.875</v>
      </c>
      <c r="B91" s="1">
        <f>STDEV('ID-41'!B98,'ID-52'!B98,'ID-64'!B98,'ID-74'!B98,'ID-77'!B98)</f>
        <v>1.1624456843991879</v>
      </c>
      <c r="C91" s="1">
        <f t="shared" si="4"/>
        <v>1.9366345102090471E-4</v>
      </c>
      <c r="D91" s="1">
        <f>STDEV('ID-23'!B98,'ID-25'!B98,'ID-66'!B98)</f>
        <v>1.2374463362188295</v>
      </c>
      <c r="E91" s="1">
        <f t="shared" si="5"/>
        <v>2.0615855961405701E-4</v>
      </c>
      <c r="G91" s="1">
        <v>10.875</v>
      </c>
      <c r="H91" s="1">
        <f>STDEV('ID-41'!B98,'ID-52'!B98,'ID-64'!B98,'ID-74'!B98,'ID-77'!B98)/SQRT(COUNT('ID-41'!B98,'ID-52'!B98,'ID-64'!B98,'ID-74'!B98,'ID-77'!B98))</f>
        <v>0.51986151409357018</v>
      </c>
      <c r="I91" s="1">
        <f t="shared" si="6"/>
        <v>8.660892824798879E-5</v>
      </c>
      <c r="J91" s="1">
        <f>STDEV('ID-23'!B98,'ID-25'!B98,'ID-66'!B98)/SQRT(COUNT('ID-23'!B98,'ID-25'!B98,'ID-66'!B98))</f>
        <v>0.71443997532365744</v>
      </c>
      <c r="K91" s="1">
        <f t="shared" si="7"/>
        <v>1.1902569988892133E-4</v>
      </c>
    </row>
    <row r="92" spans="1:11" x14ac:dyDescent="0.25">
      <c r="A92" s="1">
        <v>11</v>
      </c>
      <c r="B92" s="1">
        <f>STDEV('ID-41'!B99,'ID-52'!B99,'ID-64'!B99,'ID-74'!B99,'ID-77'!B99)</f>
        <v>1.1831641553790448</v>
      </c>
      <c r="C92" s="1">
        <f t="shared" si="4"/>
        <v>1.9711514828614889E-4</v>
      </c>
      <c r="D92" s="1">
        <f>STDEV('ID-23'!B99,'ID-25'!B99,'ID-66'!B99)</f>
        <v>1.2768277612332073</v>
      </c>
      <c r="E92" s="1">
        <f t="shared" si="5"/>
        <v>2.1271950502145236E-4</v>
      </c>
      <c r="G92" s="1">
        <v>11</v>
      </c>
      <c r="H92" s="1">
        <f>STDEV('ID-41'!B99,'ID-52'!B99,'ID-64'!B99,'ID-74'!B99,'ID-77'!B99)/SQRT(COUNT('ID-41'!B99,'ID-52'!B99,'ID-64'!B99,'ID-74'!B99,'ID-77'!B99))</f>
        <v>0.52912709599373353</v>
      </c>
      <c r="I92" s="1">
        <f t="shared" si="6"/>
        <v>8.8152574192556016E-5</v>
      </c>
      <c r="J92" s="1">
        <f>STDEV('ID-23'!B99,'ID-25'!B99,'ID-66'!B99)/SQRT(COUNT('ID-23'!B99,'ID-25'!B99,'ID-66'!B99))</f>
        <v>0.73717685165677949</v>
      </c>
      <c r="K92" s="1">
        <f t="shared" si="7"/>
        <v>1.2281366348601948E-4</v>
      </c>
    </row>
    <row r="93" spans="1:11" x14ac:dyDescent="0.25">
      <c r="A93" s="1">
        <v>11.125</v>
      </c>
      <c r="B93" s="1">
        <f>STDEV('ID-41'!B100,'ID-52'!B100,'ID-64'!B100,'ID-74'!B100,'ID-77'!B100)</f>
        <v>1.2596112049037864</v>
      </c>
      <c r="C93" s="1">
        <f t="shared" si="4"/>
        <v>2.0985122673697083E-4</v>
      </c>
      <c r="D93" s="1">
        <f>STDEV('ID-23'!B100,'ID-25'!B100,'ID-66'!B100)</f>
        <v>1.2895614615897995</v>
      </c>
      <c r="E93" s="1">
        <f t="shared" si="5"/>
        <v>2.148409395008606E-4</v>
      </c>
      <c r="G93" s="1">
        <v>11.125</v>
      </c>
      <c r="H93" s="1">
        <f>STDEV('ID-41'!B100,'ID-52'!B100,'ID-64'!B100,'ID-74'!B100,'ID-77'!B100)/SQRT(COUNT('ID-41'!B100,'ID-52'!B100,'ID-64'!B100,'ID-74'!B100,'ID-77'!B100))</f>
        <v>0.56331525587705655</v>
      </c>
      <c r="I93" s="1">
        <f t="shared" si="6"/>
        <v>9.3848321629117626E-5</v>
      </c>
      <c r="J93" s="1">
        <f>STDEV('ID-23'!B100,'ID-25'!B100,'ID-66'!B100)/SQRT(COUNT('ID-23'!B100,'ID-25'!B100,'ID-66'!B100))</f>
        <v>0.74452865698543802</v>
      </c>
      <c r="K93" s="1">
        <f t="shared" si="7"/>
        <v>1.2403847425377398E-4</v>
      </c>
    </row>
    <row r="94" spans="1:11" x14ac:dyDescent="0.25">
      <c r="A94" s="1">
        <v>11.25</v>
      </c>
      <c r="B94" s="1">
        <f>STDEV('ID-41'!B101,'ID-52'!B101,'ID-64'!B101,'ID-74'!B101,'ID-77'!B101)</f>
        <v>1.236548842133081</v>
      </c>
      <c r="C94" s="1">
        <f t="shared" si="4"/>
        <v>2.0600903709937132E-4</v>
      </c>
      <c r="D94" s="1">
        <f>STDEV('ID-23'!B101,'ID-25'!B101,'ID-66'!B101)</f>
        <v>1.3526547074677391</v>
      </c>
      <c r="E94" s="1">
        <f t="shared" si="5"/>
        <v>2.2535227426412533E-4</v>
      </c>
      <c r="G94" s="1">
        <v>11.25</v>
      </c>
      <c r="H94" s="1">
        <f>STDEV('ID-41'!B101,'ID-52'!B101,'ID-64'!B101,'ID-74'!B101,'ID-77'!B101)/SQRT(COUNT('ID-41'!B101,'ID-52'!B101,'ID-64'!B101,'ID-74'!B101,'ID-77'!B101))</f>
        <v>0.553001453701645</v>
      </c>
      <c r="I94" s="1">
        <f t="shared" si="6"/>
        <v>9.2130042186694066E-5</v>
      </c>
      <c r="J94" s="1">
        <f>STDEV('ID-23'!B101,'ID-25'!B101,'ID-66'!B101)/SQRT(COUNT('ID-23'!B101,'ID-25'!B101,'ID-66'!B101))</f>
        <v>0.7809555594771137</v>
      </c>
      <c r="K94" s="1">
        <f t="shared" si="7"/>
        <v>1.3010719620888716E-4</v>
      </c>
    </row>
    <row r="95" spans="1:11" x14ac:dyDescent="0.25">
      <c r="A95" s="1">
        <v>11.375</v>
      </c>
      <c r="B95" s="1">
        <f>STDEV('ID-41'!B102,'ID-52'!B102,'ID-64'!B102,'ID-74'!B102,'ID-77'!B102)</f>
        <v>1.2208619295089804</v>
      </c>
      <c r="C95" s="1">
        <f t="shared" si="4"/>
        <v>2.0339559745619616E-4</v>
      </c>
      <c r="D95" s="1">
        <f>STDEV('ID-23'!B102,'ID-25'!B102,'ID-66'!B102)</f>
        <v>1.246024536727385</v>
      </c>
      <c r="E95" s="1">
        <f t="shared" si="5"/>
        <v>2.0758768781878236E-4</v>
      </c>
      <c r="G95" s="1">
        <v>11.375</v>
      </c>
      <c r="H95" s="1">
        <f>STDEV('ID-41'!B102,'ID-52'!B102,'ID-64'!B102,'ID-74'!B102,'ID-77'!B102)/SQRT(COUNT('ID-41'!B102,'ID-52'!B102,'ID-64'!B102,'ID-74'!B102,'ID-77'!B102))</f>
        <v>0.54598605310472725</v>
      </c>
      <c r="I95" s="1">
        <f t="shared" si="6"/>
        <v>9.0961276447247566E-5</v>
      </c>
      <c r="J95" s="1">
        <f>STDEV('ID-23'!B102,'ID-25'!B102,'ID-66'!B102)/SQRT(COUNT('ID-23'!B102,'ID-25'!B102,'ID-66'!B102))</f>
        <v>0.71939260169643449</v>
      </c>
      <c r="K95" s="1">
        <f t="shared" si="7"/>
        <v>1.19850807442626E-4</v>
      </c>
    </row>
    <row r="96" spans="1:11" x14ac:dyDescent="0.25">
      <c r="A96" s="1">
        <v>11.5</v>
      </c>
      <c r="B96" s="1">
        <f>STDEV('ID-41'!B103,'ID-52'!B103,'ID-64'!B103,'ID-74'!B103,'ID-77'!B103)</f>
        <v>1.2218996554375499</v>
      </c>
      <c r="C96" s="1">
        <f t="shared" si="4"/>
        <v>2.0356848259589581E-4</v>
      </c>
      <c r="D96" s="1">
        <f>STDEV('ID-23'!B103,'ID-25'!B103,'ID-66'!B103)</f>
        <v>1.2096555390188093</v>
      </c>
      <c r="E96" s="1">
        <f t="shared" si="5"/>
        <v>2.0152861280053365E-4</v>
      </c>
      <c r="G96" s="1">
        <v>11.5</v>
      </c>
      <c r="H96" s="1">
        <f>STDEV('ID-41'!B103,'ID-52'!B103,'ID-64'!B103,'ID-74'!B103,'ID-77'!B103)/SQRT(COUNT('ID-41'!B103,'ID-52'!B103,'ID-64'!B103,'ID-74'!B103,'ID-77'!B103))</f>
        <v>0.5464501382483864</v>
      </c>
      <c r="I96" s="1">
        <f t="shared" si="6"/>
        <v>9.1038593032181174E-5</v>
      </c>
      <c r="J96" s="1">
        <f>STDEV('ID-23'!B103,'ID-25'!B103,'ID-66'!B103)/SQRT(COUNT('ID-23'!B103,'ID-25'!B103,'ID-66'!B103))</f>
        <v>0.69839495107923144</v>
      </c>
      <c r="K96" s="1">
        <f t="shared" si="7"/>
        <v>1.1635259884979996E-4</v>
      </c>
    </row>
    <row r="97" spans="1:11" x14ac:dyDescent="0.25">
      <c r="A97" s="1">
        <v>11.625</v>
      </c>
      <c r="B97" s="1">
        <f>STDEV('ID-41'!B104,'ID-52'!B104,'ID-64'!B104,'ID-74'!B104,'ID-77'!B104)</f>
        <v>1.2321070819370821</v>
      </c>
      <c r="C97" s="1">
        <f t="shared" si="4"/>
        <v>2.0526903985071789E-4</v>
      </c>
      <c r="D97" s="1">
        <f>STDEV('ID-23'!B104,'ID-25'!B104,'ID-66'!B104)</f>
        <v>1.2792172198759504</v>
      </c>
      <c r="E97" s="1">
        <f t="shared" si="5"/>
        <v>2.1311758883133336E-4</v>
      </c>
      <c r="G97" s="1">
        <v>11.625</v>
      </c>
      <c r="H97" s="1">
        <f>STDEV('ID-41'!B104,'ID-52'!B104,'ID-64'!B104,'ID-74'!B104,'ID-77'!B104)/SQRT(COUNT('ID-41'!B104,'ID-52'!B104,'ID-64'!B104,'ID-74'!B104,'ID-77'!B104))</f>
        <v>0.55101503815404373</v>
      </c>
      <c r="I97" s="1">
        <f t="shared" si="6"/>
        <v>9.1799105356463686E-5</v>
      </c>
      <c r="J97" s="1">
        <f>STDEV('ID-23'!B104,'ID-25'!B104,'ID-66'!B104)/SQRT(COUNT('ID-23'!B104,'ID-25'!B104,'ID-66'!B104))</f>
        <v>0.73855640624738472</v>
      </c>
      <c r="K97" s="1">
        <f t="shared" si="7"/>
        <v>1.230434972808143E-4</v>
      </c>
    </row>
    <row r="98" spans="1:11" x14ac:dyDescent="0.25">
      <c r="A98" s="1">
        <v>11.75</v>
      </c>
      <c r="B98" s="1">
        <f>STDEV('ID-41'!B105,'ID-52'!B105,'ID-64'!B105,'ID-74'!B105,'ID-77'!B105)</f>
        <v>1.2684578064867968</v>
      </c>
      <c r="C98" s="1">
        <f t="shared" si="4"/>
        <v>2.1132507056070038E-4</v>
      </c>
      <c r="D98" s="1">
        <f>STDEV('ID-23'!B105,'ID-25'!B105,'ID-66'!B105)</f>
        <v>1.2192853384376496</v>
      </c>
      <c r="E98" s="1">
        <f t="shared" si="5"/>
        <v>2.0313293738371245E-4</v>
      </c>
      <c r="G98" s="1">
        <v>11.75</v>
      </c>
      <c r="H98" s="1">
        <f>STDEV('ID-41'!B105,'ID-52'!B105,'ID-64'!B105,'ID-74'!B105,'ID-77'!B105)/SQRT(COUNT('ID-41'!B105,'ID-52'!B105,'ID-64'!B105,'ID-74'!B105,'ID-77'!B105))</f>
        <v>0.56727157637895032</v>
      </c>
      <c r="I98" s="1">
        <f t="shared" si="6"/>
        <v>9.4507444624733131E-5</v>
      </c>
      <c r="J98" s="1">
        <f>STDEV('ID-23'!B105,'ID-25'!B105,'ID-66'!B105)/SQRT(COUNT('ID-23'!B105,'ID-25'!B105,'ID-66'!B105))</f>
        <v>0.70395471836594103</v>
      </c>
      <c r="K98" s="1">
        <f t="shared" si="7"/>
        <v>1.1727885607976579E-4</v>
      </c>
    </row>
    <row r="99" spans="1:11" x14ac:dyDescent="0.25">
      <c r="A99" s="1">
        <v>11.875</v>
      </c>
      <c r="B99" s="1">
        <f>STDEV('ID-41'!B106,'ID-52'!B106,'ID-64'!B106,'ID-74'!B106,'ID-77'!B106)</f>
        <v>1.2805545090748029</v>
      </c>
      <c r="C99" s="1">
        <f t="shared" si="4"/>
        <v>2.1334038121186219E-4</v>
      </c>
      <c r="D99" s="1">
        <f>STDEV('ID-23'!B106,'ID-25'!B106,'ID-66'!B106)</f>
        <v>1.3821152750796324</v>
      </c>
      <c r="E99" s="1">
        <f t="shared" si="5"/>
        <v>2.3026040482826678E-4</v>
      </c>
      <c r="G99" s="1">
        <v>11.875</v>
      </c>
      <c r="H99" s="1">
        <f>STDEV('ID-41'!B106,'ID-52'!B106,'ID-64'!B106,'ID-74'!B106,'ID-77'!B106)/SQRT(COUNT('ID-41'!B106,'ID-52'!B106,'ID-64'!B106,'ID-74'!B106,'ID-77'!B106))</f>
        <v>0.57268138623702614</v>
      </c>
      <c r="I99" s="1">
        <f t="shared" si="6"/>
        <v>9.5408718947088554E-5</v>
      </c>
      <c r="J99" s="1">
        <f>STDEV('ID-23'!B106,'ID-25'!B106,'ID-66'!B106)/SQRT(COUNT('ID-23'!B106,'ID-25'!B106,'ID-66'!B106))</f>
        <v>0.79796462611831942</v>
      </c>
      <c r="K99" s="1">
        <f t="shared" si="7"/>
        <v>1.3294090671131203E-4</v>
      </c>
    </row>
    <row r="100" spans="1:11" x14ac:dyDescent="0.25">
      <c r="A100" s="1">
        <v>12</v>
      </c>
      <c r="B100" s="1">
        <f>STDEV('ID-41'!B107,'ID-52'!B107,'ID-64'!B107,'ID-74'!B107,'ID-77'!B107)</f>
        <v>1.2862077876769593</v>
      </c>
      <c r="C100" s="1">
        <f t="shared" si="4"/>
        <v>2.1428221742698144E-4</v>
      </c>
      <c r="D100" s="1">
        <f>STDEV('ID-23'!B107,'ID-25'!B107,'ID-66'!B107)</f>
        <v>1.394190939950877</v>
      </c>
      <c r="E100" s="1">
        <f t="shared" si="5"/>
        <v>2.3227221059581612E-4</v>
      </c>
      <c r="G100" s="1">
        <v>12</v>
      </c>
      <c r="H100" s="1">
        <f>STDEV('ID-41'!B107,'ID-52'!B107,'ID-64'!B107,'ID-74'!B107,'ID-77'!B107)/SQRT(COUNT('ID-41'!B107,'ID-52'!B107,'ID-64'!B107,'ID-74'!B107,'ID-77'!B107))</f>
        <v>0.57520960928705944</v>
      </c>
      <c r="I100" s="1">
        <f t="shared" si="6"/>
        <v>9.5829920907224115E-5</v>
      </c>
      <c r="J100" s="1">
        <f>STDEV('ID-23'!B107,'ID-25'!B107,'ID-66'!B107)/SQRT(COUNT('ID-23'!B107,'ID-25'!B107,'ID-66'!B107))</f>
        <v>0.80493651448237624</v>
      </c>
      <c r="K100" s="1">
        <f t="shared" si="7"/>
        <v>1.341024233127639E-4</v>
      </c>
    </row>
    <row r="101" spans="1:11" x14ac:dyDescent="0.25">
      <c r="A101" s="1">
        <v>12.125</v>
      </c>
      <c r="B101" s="1">
        <f>STDEV('ID-41'!B108,'ID-52'!B108,'ID-64'!B108,'ID-74'!B108,'ID-77'!B108)</f>
        <v>1.300183745991212</v>
      </c>
      <c r="C101" s="1">
        <f t="shared" si="4"/>
        <v>2.1661061208213593E-4</v>
      </c>
      <c r="D101" s="1">
        <f>STDEV('ID-23'!B108,'ID-25'!B108,'ID-66'!B108)</f>
        <v>1.2962730800066962</v>
      </c>
      <c r="E101" s="1">
        <f t="shared" si="5"/>
        <v>2.159590951291156E-4</v>
      </c>
      <c r="G101" s="1">
        <v>12.125</v>
      </c>
      <c r="H101" s="1">
        <f>STDEV('ID-41'!B108,'ID-52'!B108,'ID-64'!B108,'ID-74'!B108,'ID-77'!B108)/SQRT(COUNT('ID-41'!B108,'ID-52'!B108,'ID-64'!B108,'ID-74'!B108,'ID-77'!B108))</f>
        <v>0.58145984785533389</v>
      </c>
      <c r="I101" s="1">
        <f t="shared" si="6"/>
        <v>9.6871210652698628E-5</v>
      </c>
      <c r="J101" s="1">
        <f>STDEV('ID-23'!B108,'ID-25'!B108,'ID-66'!B108)/SQRT(COUNT('ID-23'!B108,'ID-25'!B108,'ID-66'!B108))</f>
        <v>0.74840361168513136</v>
      </c>
      <c r="K101" s="1">
        <f t="shared" si="7"/>
        <v>1.2468404170674289E-4</v>
      </c>
    </row>
    <row r="102" spans="1:11" x14ac:dyDescent="0.25">
      <c r="A102" s="1">
        <v>12.25</v>
      </c>
      <c r="B102" s="1">
        <f>STDEV('ID-41'!B109,'ID-52'!B109,'ID-64'!B109,'ID-74'!B109,'ID-77'!B109)</f>
        <v>1.3267733781208453</v>
      </c>
      <c r="C102" s="1">
        <f t="shared" si="4"/>
        <v>2.2104044479493283E-4</v>
      </c>
      <c r="D102" s="1">
        <f>STDEV('ID-23'!B109,'ID-25'!B109,'ID-66'!B109)</f>
        <v>1.3375033434888008</v>
      </c>
      <c r="E102" s="1">
        <f t="shared" si="5"/>
        <v>2.2282805702523423E-4</v>
      </c>
      <c r="G102" s="1">
        <v>12.25</v>
      </c>
      <c r="H102" s="1">
        <f>STDEV('ID-41'!B109,'ID-52'!B109,'ID-64'!B109,'ID-74'!B109,'ID-77'!B109)/SQRT(COUNT('ID-41'!B109,'ID-52'!B109,'ID-64'!B109,'ID-74'!B109,'ID-77'!B109))</f>
        <v>0.59335109284304843</v>
      </c>
      <c r="I102" s="1">
        <f t="shared" si="6"/>
        <v>9.8852292067651878E-5</v>
      </c>
      <c r="J102" s="1">
        <f>STDEV('ID-23'!B109,'ID-25'!B109,'ID-66'!B109)/SQRT(COUNT('ID-23'!B109,'ID-25'!B109,'ID-66'!B109))</f>
        <v>0.77220791540528366</v>
      </c>
      <c r="K102" s="1">
        <f t="shared" si="7"/>
        <v>1.2864983870652027E-4</v>
      </c>
    </row>
    <row r="103" spans="1:11" x14ac:dyDescent="0.25">
      <c r="A103" s="1">
        <v>12.375</v>
      </c>
      <c r="B103" s="1">
        <f>STDEV('ID-41'!B110,'ID-52'!B110,'ID-64'!B110,'ID-74'!B110,'ID-77'!B110)</f>
        <v>1.3784304002834125</v>
      </c>
      <c r="C103" s="1">
        <f t="shared" si="4"/>
        <v>2.2964650468721654E-4</v>
      </c>
      <c r="D103" s="1">
        <f>STDEV('ID-23'!B110,'ID-25'!B110,'ID-66'!B110)</f>
        <v>1.318239163697184</v>
      </c>
      <c r="E103" s="1">
        <f t="shared" si="5"/>
        <v>2.1961864467195087E-4</v>
      </c>
      <c r="G103" s="1">
        <v>12.375</v>
      </c>
      <c r="H103" s="1">
        <f>STDEV('ID-41'!B110,'ID-52'!B110,'ID-64'!B110,'ID-74'!B110,'ID-77'!B110)/SQRT(COUNT('ID-41'!B110,'ID-52'!B110,'ID-64'!B110,'ID-74'!B110,'ID-77'!B110))</f>
        <v>0.61645281545719111</v>
      </c>
      <c r="I103" s="1">
        <f t="shared" si="6"/>
        <v>1.0270103905516804E-4</v>
      </c>
      <c r="J103" s="1">
        <f>STDEV('ID-23'!B110,'ID-25'!B110,'ID-66'!B110)/SQRT(COUNT('ID-23'!B110,'ID-25'!B110,'ID-66'!B110))</f>
        <v>0.76108573601687635</v>
      </c>
      <c r="K103" s="1">
        <f t="shared" si="7"/>
        <v>1.2679688362041161E-4</v>
      </c>
    </row>
    <row r="104" spans="1:11" x14ac:dyDescent="0.25">
      <c r="A104" s="1">
        <v>12.5</v>
      </c>
      <c r="B104" s="1">
        <f>STDEV('ID-41'!B111,'ID-52'!B111,'ID-64'!B111,'ID-74'!B111,'ID-77'!B111)</f>
        <v>1.4700175276473586</v>
      </c>
      <c r="C104" s="1">
        <f t="shared" si="4"/>
        <v>2.4490492010604994E-4</v>
      </c>
      <c r="D104" s="1">
        <f>STDEV('ID-23'!B111,'ID-25'!B111,'ID-66'!B111)</f>
        <v>1.2856503617716599</v>
      </c>
      <c r="E104" s="1">
        <f t="shared" si="5"/>
        <v>2.1418935027115856E-4</v>
      </c>
      <c r="G104" s="1">
        <v>12.5</v>
      </c>
      <c r="H104" s="1">
        <f>STDEV('ID-41'!B111,'ID-52'!B111,'ID-64'!B111,'ID-74'!B111,'ID-77'!B111)/SQRT(COUNT('ID-41'!B111,'ID-52'!B111,'ID-64'!B111,'ID-74'!B111,'ID-77'!B111))</f>
        <v>0.65741182398713405</v>
      </c>
      <c r="I104" s="1">
        <f t="shared" si="6"/>
        <v>1.0952480987625654E-4</v>
      </c>
      <c r="J104" s="1">
        <f>STDEV('ID-23'!B111,'ID-25'!B111,'ID-66'!B111)/SQRT(COUNT('ID-23'!B111,'ID-25'!B111,'ID-66'!B111))</f>
        <v>0.74227058245260769</v>
      </c>
      <c r="K104" s="1">
        <f t="shared" si="7"/>
        <v>1.2366227903660445E-4</v>
      </c>
    </row>
    <row r="105" spans="1:11" x14ac:dyDescent="0.25">
      <c r="A105" s="1">
        <v>12.625</v>
      </c>
      <c r="B105" s="1">
        <f>STDEV('ID-41'!B112,'ID-52'!B112,'ID-64'!B112,'ID-74'!B112,'ID-77'!B112)</f>
        <v>1.4523944806319058</v>
      </c>
      <c r="C105" s="1">
        <f t="shared" si="4"/>
        <v>2.4196892047327552E-4</v>
      </c>
      <c r="D105" s="1">
        <f>STDEV('ID-23'!B112,'ID-25'!B112,'ID-66'!B112)</f>
        <v>1.0414886766128277</v>
      </c>
      <c r="E105" s="1">
        <f t="shared" si="5"/>
        <v>1.7351201352369712E-4</v>
      </c>
      <c r="G105" s="1">
        <v>12.625</v>
      </c>
      <c r="H105" s="1">
        <f>STDEV('ID-41'!B112,'ID-52'!B112,'ID-64'!B112,'ID-74'!B112,'ID-77'!B112)/SQRT(COUNT('ID-41'!B112,'ID-52'!B112,'ID-64'!B112,'ID-74'!B112,'ID-77'!B112))</f>
        <v>0.64953055776768853</v>
      </c>
      <c r="I105" s="1">
        <f t="shared" si="6"/>
        <v>1.0821179092409691E-4</v>
      </c>
      <c r="J105" s="1">
        <f>STDEV('ID-23'!B112,'ID-25'!B112,'ID-66'!B112)/SQRT(COUNT('ID-23'!B112,'ID-25'!B112,'ID-66'!B112))</f>
        <v>0.60130376780036321</v>
      </c>
      <c r="K105" s="1">
        <f t="shared" si="7"/>
        <v>1.0017720771554051E-4</v>
      </c>
    </row>
    <row r="106" spans="1:11" x14ac:dyDescent="0.25">
      <c r="A106" s="1">
        <v>12.75</v>
      </c>
      <c r="B106" s="1">
        <f>STDEV('ID-41'!B113,'ID-52'!B113,'ID-64'!B113,'ID-74'!B113,'ID-77'!B113)</f>
        <v>1.4446073767562451</v>
      </c>
      <c r="C106" s="1">
        <f t="shared" si="4"/>
        <v>2.4067158896759044E-4</v>
      </c>
      <c r="D106" s="1">
        <f>STDEV('ID-23'!B113,'ID-25'!B113,'ID-66'!B113)</f>
        <v>1.0547034057985951</v>
      </c>
      <c r="E106" s="1">
        <f t="shared" si="5"/>
        <v>1.7571358740604595E-4</v>
      </c>
      <c r="G106" s="1">
        <v>12.75</v>
      </c>
      <c r="H106" s="1">
        <f>STDEV('ID-41'!B113,'ID-52'!B113,'ID-64'!B113,'ID-74'!B113,'ID-77'!B113)/SQRT(COUNT('ID-41'!B113,'ID-52'!B113,'ID-64'!B113,'ID-74'!B113,'ID-77'!B113))</f>
        <v>0.64604805904492268</v>
      </c>
      <c r="I106" s="1">
        <f t="shared" si="6"/>
        <v>1.0763160663688413E-4</v>
      </c>
      <c r="J106" s="1">
        <f>STDEV('ID-23'!B113,'ID-25'!B113,'ID-66'!B113)/SQRT(COUNT('ID-23'!B113,'ID-25'!B113,'ID-66'!B113))</f>
        <v>0.60893329525303408</v>
      </c>
      <c r="K106" s="1">
        <f t="shared" si="7"/>
        <v>1.0144828698915548E-4</v>
      </c>
    </row>
    <row r="107" spans="1:11" x14ac:dyDescent="0.25">
      <c r="A107" s="1">
        <v>12.875</v>
      </c>
      <c r="B107" s="1">
        <f>STDEV('ID-41'!B114,'ID-52'!B114,'ID-64'!B114,'ID-74'!B114,'ID-77'!B114)</f>
        <v>1.4421507768752881</v>
      </c>
      <c r="C107" s="1">
        <f t="shared" si="4"/>
        <v>2.4026231942742303E-4</v>
      </c>
      <c r="D107" s="1">
        <f>STDEV('ID-23'!B114,'ID-25'!B114,'ID-66'!B114)</f>
        <v>0.98193404393144146</v>
      </c>
      <c r="E107" s="1">
        <f t="shared" si="5"/>
        <v>1.6359021171897815E-4</v>
      </c>
      <c r="G107" s="1">
        <v>12.875</v>
      </c>
      <c r="H107" s="1">
        <f>STDEV('ID-41'!B114,'ID-52'!B114,'ID-64'!B114,'ID-74'!B114,'ID-77'!B114)/SQRT(COUNT('ID-41'!B114,'ID-52'!B114,'ID-64'!B114,'ID-74'!B114,'ID-77'!B114))</f>
        <v>0.64494943417945516</v>
      </c>
      <c r="I107" s="1">
        <f t="shared" si="6"/>
        <v>1.0744857573429724E-4</v>
      </c>
      <c r="J107" s="1">
        <f>STDEV('ID-23'!B114,'ID-25'!B114,'ID-66'!B114)/SQRT(COUNT('ID-23'!B114,'ID-25'!B114,'ID-66'!B114))</f>
        <v>0.56691988459027554</v>
      </c>
      <c r="K107" s="1">
        <f t="shared" si="7"/>
        <v>9.4448852772739916E-5</v>
      </c>
    </row>
    <row r="108" spans="1:11" x14ac:dyDescent="0.25">
      <c r="A108" s="1">
        <v>13</v>
      </c>
      <c r="B108" s="1">
        <f>STDEV('ID-41'!B115,'ID-52'!B115,'ID-64'!B115,'ID-74'!B115,'ID-77'!B115)</f>
        <v>1.4481596392084735</v>
      </c>
      <c r="C108" s="1">
        <f t="shared" si="4"/>
        <v>2.4126339589213168E-4</v>
      </c>
      <c r="D108" s="1">
        <f>STDEV('ID-23'!B115,'ID-25'!B115,'ID-66'!B115)</f>
        <v>1.0976569048351679</v>
      </c>
      <c r="E108" s="1">
        <f t="shared" si="5"/>
        <v>1.8286964034553899E-4</v>
      </c>
      <c r="G108" s="1">
        <v>13</v>
      </c>
      <c r="H108" s="1">
        <f>STDEV('ID-41'!B115,'ID-52'!B115,'ID-64'!B115,'ID-74'!B115,'ID-77'!B115)/SQRT(COUNT('ID-41'!B115,'ID-52'!B115,'ID-64'!B115,'ID-74'!B115,'ID-77'!B115))</f>
        <v>0.64763667910834322</v>
      </c>
      <c r="I108" s="1">
        <f t="shared" si="6"/>
        <v>1.0789627073944998E-4</v>
      </c>
      <c r="J108" s="1">
        <f>STDEV('ID-23'!B115,'ID-25'!B115,'ID-66'!B115)/SQRT(COUNT('ID-23'!B115,'ID-25'!B115,'ID-66'!B115))</f>
        <v>0.6337325094844356</v>
      </c>
      <c r="K108" s="1">
        <f t="shared" si="7"/>
        <v>1.0557983608010698E-4</v>
      </c>
    </row>
    <row r="109" spans="1:11" x14ac:dyDescent="0.25">
      <c r="A109" s="1">
        <v>13.125</v>
      </c>
      <c r="B109" s="1">
        <f>STDEV('ID-41'!B116,'ID-52'!B116,'ID-64'!B116,'ID-74'!B116,'ID-77'!B116)</f>
        <v>1.4329069924290689</v>
      </c>
      <c r="C109" s="1">
        <f t="shared" si="4"/>
        <v>2.3872230493868289E-4</v>
      </c>
      <c r="D109" s="1">
        <f>STDEV('ID-23'!B116,'ID-25'!B116,'ID-66'!B116)</f>
        <v>1.111018160578267</v>
      </c>
      <c r="E109" s="1">
        <f t="shared" si="5"/>
        <v>1.8509562555233929E-4</v>
      </c>
      <c r="G109" s="1">
        <v>13.125</v>
      </c>
      <c r="H109" s="1">
        <f>STDEV('ID-41'!B116,'ID-52'!B116,'ID-64'!B116,'ID-74'!B116,'ID-77'!B116)/SQRT(COUNT('ID-41'!B116,'ID-52'!B116,'ID-64'!B116,'ID-74'!B116,'ID-77'!B116))</f>
        <v>0.6408154881012349</v>
      </c>
      <c r="I109" s="1">
        <f t="shared" si="6"/>
        <v>1.0675986031766574E-4</v>
      </c>
      <c r="J109" s="1">
        <f>STDEV('ID-23'!B116,'ID-25'!B116,'ID-66'!B116)/SQRT(COUNT('ID-23'!B116,'ID-25'!B116,'ID-66'!B116))</f>
        <v>0.64144663408442537</v>
      </c>
      <c r="K109" s="1">
        <f t="shared" si="7"/>
        <v>1.0686500923846527E-4</v>
      </c>
    </row>
    <row r="110" spans="1:11" x14ac:dyDescent="0.25">
      <c r="A110" s="1">
        <v>13.25</v>
      </c>
      <c r="B110" s="1">
        <f>STDEV('ID-41'!B117,'ID-52'!B117,'ID-64'!B117,'ID-74'!B117,'ID-77'!B117)</f>
        <v>1.4379151114031734</v>
      </c>
      <c r="C110" s="1">
        <f t="shared" si="4"/>
        <v>2.3955665755976871E-4</v>
      </c>
      <c r="D110" s="1">
        <f>STDEV('ID-23'!B117,'ID-25'!B117,'ID-66'!B117)</f>
        <v>1.1215744074792553</v>
      </c>
      <c r="E110" s="1">
        <f t="shared" si="5"/>
        <v>1.8685429628604395E-4</v>
      </c>
      <c r="G110" s="1">
        <v>13.25</v>
      </c>
      <c r="H110" s="1">
        <f>STDEV('ID-41'!B117,'ID-52'!B117,'ID-64'!B117,'ID-74'!B117,'ID-77'!B117)/SQRT(COUNT('ID-41'!B117,'ID-52'!B117,'ID-64'!B117,'ID-74'!B117,'ID-77'!B117))</f>
        <v>0.64305518699433573</v>
      </c>
      <c r="I110" s="1">
        <f t="shared" si="6"/>
        <v>1.0713299415325634E-4</v>
      </c>
      <c r="J110" s="1">
        <f>STDEV('ID-23'!B117,'ID-25'!B117,'ID-66'!B117)/SQRT(COUNT('ID-23'!B117,'ID-25'!B117,'ID-66'!B117))</f>
        <v>0.64754128607434314</v>
      </c>
      <c r="K110" s="1">
        <f t="shared" si="7"/>
        <v>1.0788037825998558E-4</v>
      </c>
    </row>
    <row r="111" spans="1:11" x14ac:dyDescent="0.25">
      <c r="A111" s="1">
        <v>13.375</v>
      </c>
      <c r="B111" s="1">
        <f>STDEV('ID-41'!B118,'ID-52'!B118,'ID-64'!B118,'ID-74'!B118,'ID-77'!B118)</f>
        <v>1.386522302681312</v>
      </c>
      <c r="C111" s="1">
        <f t="shared" si="4"/>
        <v>2.3099461562670661E-4</v>
      </c>
      <c r="D111" s="1">
        <f>STDEV('ID-23'!B118,'ID-25'!B118,'ID-66'!B118)</f>
        <v>1.1404717921443397</v>
      </c>
      <c r="E111" s="1">
        <f t="shared" si="5"/>
        <v>1.9000260057124702E-4</v>
      </c>
      <c r="G111" s="1">
        <v>13.375</v>
      </c>
      <c r="H111" s="1">
        <f>STDEV('ID-41'!B118,'ID-52'!B118,'ID-64'!B118,'ID-74'!B118,'ID-77'!B118)/SQRT(COUNT('ID-41'!B118,'ID-52'!B118,'ID-64'!B118,'ID-74'!B118,'ID-77'!B118))</f>
        <v>0.62007162422299045</v>
      </c>
      <c r="I111" s="1">
        <f t="shared" si="6"/>
        <v>1.0330393259555022E-4</v>
      </c>
      <c r="J111" s="1">
        <f>STDEV('ID-23'!B118,'ID-25'!B118,'ID-66'!B118)/SQRT(COUNT('ID-23'!B118,'ID-25'!B118,'ID-66'!B118))</f>
        <v>0.65845169619770949</v>
      </c>
      <c r="K111" s="1">
        <f t="shared" si="7"/>
        <v>1.0969805258653841E-4</v>
      </c>
    </row>
    <row r="112" spans="1:11" x14ac:dyDescent="0.25">
      <c r="A112" s="1">
        <v>13.5</v>
      </c>
      <c r="B112" s="1">
        <f>STDEV('ID-41'!B119,'ID-52'!B119,'ID-64'!B119,'ID-74'!B119,'ID-77'!B119)</f>
        <v>1.355443671829734</v>
      </c>
      <c r="C112" s="1">
        <f t="shared" si="4"/>
        <v>2.2581691572683371E-4</v>
      </c>
      <c r="D112" s="1">
        <f>STDEV('ID-23'!B119,'ID-25'!B119,'ID-66'!B119)</f>
        <v>1.0748670268037248</v>
      </c>
      <c r="E112" s="1">
        <f t="shared" si="5"/>
        <v>1.7907284666550058E-4</v>
      </c>
      <c r="G112" s="1">
        <v>13.5</v>
      </c>
      <c r="H112" s="1">
        <f>STDEV('ID-41'!B119,'ID-52'!B119,'ID-64'!B119,'ID-74'!B119,'ID-77'!B119)/SQRT(COUNT('ID-41'!B119,'ID-52'!B119,'ID-64'!B119,'ID-74'!B119,'ID-77'!B119))</f>
        <v>0.60617283797664034</v>
      </c>
      <c r="I112" s="1">
        <f t="shared" si="6"/>
        <v>1.0098839480690829E-4</v>
      </c>
      <c r="J112" s="1">
        <f>STDEV('ID-23'!B119,'ID-25'!B119,'ID-66'!B119)/SQRT(COUNT('ID-23'!B119,'ID-25'!B119,'ID-66'!B119))</f>
        <v>0.62057476726818328</v>
      </c>
      <c r="K112" s="1">
        <f t="shared" si="7"/>
        <v>1.0338775622687934E-4</v>
      </c>
    </row>
    <row r="113" spans="1:11" x14ac:dyDescent="0.25">
      <c r="A113" s="1">
        <v>13.625</v>
      </c>
      <c r="B113" s="1">
        <f>STDEV('ID-41'!B120,'ID-52'!B120,'ID-64'!B120,'ID-74'!B120,'ID-77'!B120)</f>
        <v>1.3466230997124986</v>
      </c>
      <c r="C113" s="1">
        <f t="shared" si="4"/>
        <v>2.2434740841210227E-4</v>
      </c>
      <c r="D113" s="1">
        <f>STDEV('ID-23'!B120,'ID-25'!B120,'ID-66'!B120)</f>
        <v>1.0263433009210485</v>
      </c>
      <c r="E113" s="1">
        <f t="shared" si="5"/>
        <v>1.7098879393344669E-4</v>
      </c>
      <c r="G113" s="1">
        <v>13.625</v>
      </c>
      <c r="H113" s="1">
        <f>STDEV('ID-41'!B120,'ID-52'!B120,'ID-64'!B120,'ID-74'!B120,'ID-77'!B120)/SQRT(COUNT('ID-41'!B120,'ID-52'!B120,'ID-64'!B120,'ID-74'!B120,'ID-77'!B120))</f>
        <v>0.60222815820572484</v>
      </c>
      <c r="I113" s="1">
        <f t="shared" si="6"/>
        <v>1.0033121115707376E-4</v>
      </c>
      <c r="J113" s="1">
        <f>STDEV('ID-23'!B120,'ID-25'!B120,'ID-66'!B120)/SQRT(COUNT('ID-23'!B120,'ID-25'!B120,'ID-66'!B120))</f>
        <v>0.59255958106773643</v>
      </c>
      <c r="K113" s="1">
        <f t="shared" si="7"/>
        <v>9.8720426205884892E-5</v>
      </c>
    </row>
    <row r="114" spans="1:11" x14ac:dyDescent="0.25">
      <c r="A114" s="1">
        <v>13.75</v>
      </c>
      <c r="B114" s="1">
        <f>STDEV('ID-41'!B121,'ID-52'!B121,'ID-64'!B121,'ID-74'!B121,'ID-77'!B121)</f>
        <v>1.3621000436777084</v>
      </c>
      <c r="C114" s="1">
        <f t="shared" si="4"/>
        <v>2.2692586727670623E-4</v>
      </c>
      <c r="D114" s="1">
        <f>STDEV('ID-23'!B121,'ID-25'!B121,'ID-66'!B121)</f>
        <v>1.0129848842238225</v>
      </c>
      <c r="E114" s="1">
        <f t="shared" si="5"/>
        <v>1.6876328171168883E-4</v>
      </c>
      <c r="G114" s="1">
        <v>13.75</v>
      </c>
      <c r="H114" s="1">
        <f>STDEV('ID-41'!B121,'ID-52'!B121,'ID-64'!B121,'ID-74'!B121,'ID-77'!B121)/SQRT(COUNT('ID-41'!B121,'ID-52'!B121,'ID-64'!B121,'ID-74'!B121,'ID-77'!B121))</f>
        <v>0.60914965796375775</v>
      </c>
      <c r="I114" s="1">
        <f t="shared" si="6"/>
        <v>1.0148433301676205E-4</v>
      </c>
      <c r="J114" s="1">
        <f>STDEV('ID-23'!B121,'ID-25'!B121,'ID-66'!B121)/SQRT(COUNT('ID-23'!B121,'ID-25'!B121,'ID-66'!B121))</f>
        <v>0.58484709559164583</v>
      </c>
      <c r="K114" s="1">
        <f t="shared" si="7"/>
        <v>9.7435526125568206E-5</v>
      </c>
    </row>
    <row r="115" spans="1:11" x14ac:dyDescent="0.25">
      <c r="A115" s="1">
        <v>13.875</v>
      </c>
      <c r="B115" s="1">
        <f>STDEV('ID-41'!B122,'ID-52'!B122,'ID-64'!B122,'ID-74'!B122,'ID-77'!B122)</f>
        <v>1.3564904282627612</v>
      </c>
      <c r="C115" s="1">
        <f t="shared" si="4"/>
        <v>2.2599130534857603E-4</v>
      </c>
      <c r="D115" s="1">
        <f>STDEV('ID-23'!B122,'ID-25'!B122,'ID-66'!B122)</f>
        <v>1.0328224236682051</v>
      </c>
      <c r="E115" s="1">
        <f t="shared" si="5"/>
        <v>1.7206821578312297E-4</v>
      </c>
      <c r="G115" s="1">
        <v>13.875</v>
      </c>
      <c r="H115" s="1">
        <f>STDEV('ID-41'!B122,'ID-52'!B122,'ID-64'!B122,'ID-74'!B122,'ID-77'!B122)/SQRT(COUNT('ID-41'!B122,'ID-52'!B122,'ID-64'!B122,'ID-74'!B122,'ID-77'!B122))</f>
        <v>0.60664096168466719</v>
      </c>
      <c r="I115" s="1">
        <f t="shared" si="6"/>
        <v>1.0106638421666556E-4</v>
      </c>
      <c r="J115" s="1">
        <f>STDEV('ID-23'!B122,'ID-25'!B122,'ID-66'!B122)/SQRT(COUNT('ID-23'!B122,'ID-25'!B122,'ID-66'!B122))</f>
        <v>0.59630030432991998</v>
      </c>
      <c r="K115" s="1">
        <f t="shared" si="7"/>
        <v>9.934363070136467E-5</v>
      </c>
    </row>
    <row r="116" spans="1:11" x14ac:dyDescent="0.25">
      <c r="A116" s="1">
        <v>14</v>
      </c>
      <c r="B116" s="1">
        <f>STDEV('ID-41'!B123,'ID-52'!B123,'ID-64'!B123,'ID-74'!B123,'ID-77'!B123)</f>
        <v>1.3470444571036206</v>
      </c>
      <c r="C116" s="1">
        <f t="shared" si="4"/>
        <v>2.2441760655346322E-4</v>
      </c>
      <c r="D116" s="1">
        <f>STDEV('ID-23'!B123,'ID-25'!B123,'ID-66'!B123)</f>
        <v>1.0633075510900813</v>
      </c>
      <c r="E116" s="1">
        <f t="shared" si="5"/>
        <v>1.7714703801160756E-4</v>
      </c>
      <c r="G116" s="1">
        <v>14</v>
      </c>
      <c r="H116" s="1">
        <f>STDEV('ID-41'!B123,'ID-52'!B123,'ID-64'!B123,'ID-74'!B123,'ID-77'!B123)/SQRT(COUNT('ID-41'!B123,'ID-52'!B123,'ID-64'!B123,'ID-74'!B123,'ID-77'!B123))</f>
        <v>0.60241659495959898</v>
      </c>
      <c r="I116" s="1">
        <f t="shared" si="6"/>
        <v>1.0036260472026919E-4</v>
      </c>
      <c r="J116" s="1">
        <f>STDEV('ID-23'!B123,'ID-25'!B123,'ID-66'!B123)/SQRT(COUNT('ID-23'!B123,'ID-25'!B123,'ID-66'!B123))</f>
        <v>0.61390090085322024</v>
      </c>
      <c r="K116" s="1">
        <f t="shared" si="7"/>
        <v>1.022758900821465E-4</v>
      </c>
    </row>
    <row r="117" spans="1:11" x14ac:dyDescent="0.25">
      <c r="A117" s="1">
        <v>14.125</v>
      </c>
      <c r="B117" s="1">
        <f>STDEV('ID-41'!B124,'ID-52'!B124,'ID-64'!B124,'ID-74'!B124,'ID-77'!B124)</f>
        <v>1.3528254730708078</v>
      </c>
      <c r="C117" s="1">
        <f t="shared" si="4"/>
        <v>2.2538072381359658E-4</v>
      </c>
      <c r="D117" s="1">
        <f>STDEV('ID-23'!B124,'ID-25'!B124,'ID-66'!B124)</f>
        <v>1.1514124136017547</v>
      </c>
      <c r="E117" s="1">
        <f t="shared" si="5"/>
        <v>1.9182530810605235E-4</v>
      </c>
      <c r="G117" s="1">
        <v>14.125</v>
      </c>
      <c r="H117" s="1">
        <f>STDEV('ID-41'!B124,'ID-52'!B124,'ID-64'!B124,'ID-74'!B124,'ID-77'!B124)/SQRT(COUNT('ID-41'!B124,'ID-52'!B124,'ID-64'!B124,'ID-74'!B124,'ID-77'!B124))</f>
        <v>0.60500194389592743</v>
      </c>
      <c r="I117" s="1">
        <f t="shared" si="6"/>
        <v>1.0079332385306151E-4</v>
      </c>
      <c r="J117" s="1">
        <f>STDEV('ID-23'!B124,'ID-25'!B124,'ID-66'!B124)/SQRT(COUNT('ID-23'!B124,'ID-25'!B124,'ID-66'!B124))</f>
        <v>0.6647682669412498</v>
      </c>
      <c r="K117" s="1">
        <f t="shared" si="7"/>
        <v>1.1075039327241223E-4</v>
      </c>
    </row>
    <row r="118" spans="1:11" x14ac:dyDescent="0.25">
      <c r="A118" s="1">
        <v>14.25</v>
      </c>
      <c r="B118" s="1">
        <f>STDEV('ID-41'!B125,'ID-52'!B125,'ID-64'!B125,'ID-74'!B125,'ID-77'!B125)</f>
        <v>1.3857853777059526</v>
      </c>
      <c r="C118" s="1">
        <f t="shared" si="4"/>
        <v>2.308718439258117E-4</v>
      </c>
      <c r="D118" s="1">
        <f>STDEV('ID-23'!B125,'ID-25'!B125,'ID-66'!B125)</f>
        <v>1.0195756293431191</v>
      </c>
      <c r="E118" s="1">
        <f t="shared" si="5"/>
        <v>1.6986129984856364E-4</v>
      </c>
      <c r="G118" s="1">
        <v>14.25</v>
      </c>
      <c r="H118" s="1">
        <f>STDEV('ID-41'!B125,'ID-52'!B125,'ID-64'!B125,'ID-74'!B125,'ID-77'!B125)/SQRT(COUNT('ID-41'!B125,'ID-52'!B125,'ID-64'!B125,'ID-74'!B125,'ID-77'!B125))</f>
        <v>0.61974206135514631</v>
      </c>
      <c r="I118" s="1">
        <f t="shared" si="6"/>
        <v>1.0324902742176739E-4</v>
      </c>
      <c r="J118" s="1">
        <f>STDEV('ID-23'!B125,'ID-25'!B125,'ID-66'!B125)/SQRT(COUNT('ID-23'!B125,'ID-25'!B125,'ID-66'!B125))</f>
        <v>0.58865226406043192</v>
      </c>
      <c r="K118" s="1">
        <f t="shared" si="7"/>
        <v>9.8069467192467966E-5</v>
      </c>
    </row>
    <row r="119" spans="1:11" x14ac:dyDescent="0.25">
      <c r="A119" s="1">
        <v>14.375</v>
      </c>
      <c r="B119" s="1">
        <f>STDEV('ID-41'!B126,'ID-52'!B126,'ID-64'!B126,'ID-74'!B126,'ID-77'!B126)</f>
        <v>1.3980758023163797</v>
      </c>
      <c r="C119" s="1">
        <f t="shared" si="4"/>
        <v>2.3291942866590889E-4</v>
      </c>
      <c r="D119" s="1">
        <f>STDEV('ID-23'!B126,'ID-25'!B126,'ID-66'!B126)</f>
        <v>0.94126020693032897</v>
      </c>
      <c r="E119" s="1">
        <f t="shared" si="5"/>
        <v>1.5681395047459281E-4</v>
      </c>
      <c r="G119" s="1">
        <v>14.375</v>
      </c>
      <c r="H119" s="1">
        <f>STDEV('ID-41'!B126,'ID-52'!B126,'ID-64'!B126,'ID-74'!B126,'ID-77'!B126)/SQRT(COUNT('ID-41'!B126,'ID-52'!B126,'ID-64'!B126,'ID-74'!B126,'ID-77'!B126))</f>
        <v>0.62523850633539657</v>
      </c>
      <c r="I119" s="1">
        <f t="shared" si="6"/>
        <v>1.0416473515547708E-4</v>
      </c>
      <c r="J119" s="1">
        <f>STDEV('ID-23'!B126,'ID-25'!B126,'ID-66'!B126)/SQRT(COUNT('ID-23'!B126,'ID-25'!B126,'ID-66'!B126))</f>
        <v>0.54343683384870833</v>
      </c>
      <c r="K119" s="1">
        <f t="shared" si="7"/>
        <v>9.0536576519194812E-5</v>
      </c>
    </row>
    <row r="120" spans="1:11" x14ac:dyDescent="0.25">
      <c r="A120" s="1">
        <v>14.5</v>
      </c>
      <c r="B120" s="1">
        <f>STDEV('ID-41'!B127,'ID-52'!B127,'ID-64'!B127,'ID-74'!B127,'ID-77'!B127)</f>
        <v>1.4270133808437666</v>
      </c>
      <c r="C120" s="1">
        <f t="shared" si="4"/>
        <v>2.3774042924857154E-4</v>
      </c>
      <c r="D120" s="1">
        <f>STDEV('ID-23'!B127,'ID-25'!B127,'ID-66'!B127)</f>
        <v>0.90198389955192282</v>
      </c>
      <c r="E120" s="1">
        <f t="shared" si="5"/>
        <v>1.5027051766535035E-4</v>
      </c>
      <c r="G120" s="1">
        <v>14.5</v>
      </c>
      <c r="H120" s="1">
        <f>STDEV('ID-41'!B127,'ID-52'!B127,'ID-64'!B127,'ID-74'!B127,'ID-77'!B127)/SQRT(COUNT('ID-41'!B127,'ID-52'!B127,'ID-64'!B127,'ID-74'!B127,'ID-77'!B127))</f>
        <v>0.63817978487369165</v>
      </c>
      <c r="I120" s="1">
        <f t="shared" si="6"/>
        <v>1.0632075215995704E-4</v>
      </c>
      <c r="J120" s="1">
        <f>STDEV('ID-23'!B127,'ID-25'!B127,'ID-66'!B127)/SQRT(COUNT('ID-23'!B127,'ID-25'!B127,'ID-66'!B127))</f>
        <v>0.52076064721101101</v>
      </c>
      <c r="K120" s="1">
        <f t="shared" si="7"/>
        <v>8.6758723825354443E-5</v>
      </c>
    </row>
    <row r="121" spans="1:11" x14ac:dyDescent="0.25">
      <c r="A121" s="1">
        <v>14.625</v>
      </c>
      <c r="B121" s="1">
        <f>STDEV('ID-41'!B128,'ID-52'!B128,'ID-64'!B128,'ID-74'!B128,'ID-77'!B128)</f>
        <v>1.4509789624375204</v>
      </c>
      <c r="C121" s="1">
        <f t="shared" si="4"/>
        <v>2.4173309514209093E-4</v>
      </c>
      <c r="D121" s="1">
        <f>STDEV('ID-23'!B128,'ID-25'!B128,'ID-66'!B128)</f>
        <v>0.84755283755603605</v>
      </c>
      <c r="E121" s="1">
        <f t="shared" si="5"/>
        <v>1.4120230273683562E-4</v>
      </c>
      <c r="G121" s="1">
        <v>14.625</v>
      </c>
      <c r="H121" s="1">
        <f>STDEV('ID-41'!B128,'ID-52'!B128,'ID-64'!B128,'ID-74'!B128,'ID-77'!B128)/SQRT(COUNT('ID-41'!B128,'ID-52'!B128,'ID-64'!B128,'ID-74'!B128,'ID-77'!B128))</f>
        <v>0.64889751878648194</v>
      </c>
      <c r="I121" s="1">
        <f t="shared" si="6"/>
        <v>1.0810632662982789E-4</v>
      </c>
      <c r="J121" s="1">
        <f>STDEV('ID-23'!B128,'ID-25'!B128,'ID-66'!B128)/SQRT(COUNT('ID-23'!B128,'ID-25'!B128,'ID-66'!B128))</f>
        <v>0.48933485891540862</v>
      </c>
      <c r="K121" s="1">
        <f t="shared" si="7"/>
        <v>8.152318749530708E-5</v>
      </c>
    </row>
    <row r="122" spans="1:11" x14ac:dyDescent="0.25">
      <c r="A122" s="1">
        <v>14.75</v>
      </c>
      <c r="B122" s="1">
        <f>STDEV('ID-41'!B129,'ID-52'!B129,'ID-64'!B129,'ID-74'!B129,'ID-77'!B129)</f>
        <v>1.4955304850728413</v>
      </c>
      <c r="C122" s="1">
        <f t="shared" si="4"/>
        <v>2.4915537881313536E-4</v>
      </c>
      <c r="D122" s="1">
        <f>STDEV('ID-23'!B129,'ID-25'!B129,'ID-66'!B129)</f>
        <v>0.83761839402426519</v>
      </c>
      <c r="E122" s="1">
        <f t="shared" si="5"/>
        <v>1.3954722444444259E-4</v>
      </c>
      <c r="G122" s="1">
        <v>14.75</v>
      </c>
      <c r="H122" s="1">
        <f>STDEV('ID-41'!B129,'ID-52'!B129,'ID-64'!B129,'ID-74'!B129,'ID-77'!B129)/SQRT(COUNT('ID-41'!B129,'ID-52'!B129,'ID-64'!B129,'ID-74'!B129,'ID-77'!B129))</f>
        <v>0.66882156540922144</v>
      </c>
      <c r="I122" s="1">
        <f t="shared" si="6"/>
        <v>1.114256727971763E-4</v>
      </c>
      <c r="J122" s="1">
        <f>STDEV('ID-23'!B129,'ID-25'!B129,'ID-66'!B129)/SQRT(COUNT('ID-23'!B129,'ID-25'!B129,'ID-66'!B129))</f>
        <v>0.48359920526809158</v>
      </c>
      <c r="K122" s="1">
        <f t="shared" si="7"/>
        <v>8.0567627597664067E-5</v>
      </c>
    </row>
    <row r="123" spans="1:11" x14ac:dyDescent="0.25">
      <c r="A123" s="1">
        <v>14.875</v>
      </c>
      <c r="B123" s="1">
        <f>STDEV('ID-41'!B130,'ID-52'!B130,'ID-64'!B130,'ID-74'!B130,'ID-77'!B130)</f>
        <v>1.5637960504961252</v>
      </c>
      <c r="C123" s="1">
        <f t="shared" si="4"/>
        <v>2.6052842201265447E-4</v>
      </c>
      <c r="D123" s="1">
        <f>STDEV('ID-23'!B130,'ID-25'!B130,'ID-66'!B130)</f>
        <v>0.75023786703266726</v>
      </c>
      <c r="E123" s="1">
        <f t="shared" si="5"/>
        <v>1.2498962864764237E-4</v>
      </c>
      <c r="G123" s="1">
        <v>14.875</v>
      </c>
      <c r="H123" s="1">
        <f>STDEV('ID-41'!B130,'ID-52'!B130,'ID-64'!B130,'ID-74'!B130,'ID-77'!B130)/SQRT(COUNT('ID-41'!B130,'ID-52'!B130,'ID-64'!B130,'ID-74'!B130,'ID-77'!B130))</f>
        <v>0.69935085437100597</v>
      </c>
      <c r="I123" s="1">
        <f t="shared" si="6"/>
        <v>1.165118523382096E-4</v>
      </c>
      <c r="J123" s="1">
        <f>STDEV('ID-23'!B130,'ID-25'!B130,'ID-66'!B130)/SQRT(COUNT('ID-23'!B130,'ID-25'!B130,'ID-66'!B130))</f>
        <v>0.43315003448756112</v>
      </c>
      <c r="K123" s="1">
        <f t="shared" si="7"/>
        <v>7.2162795745627694E-5</v>
      </c>
    </row>
    <row r="124" spans="1:11" x14ac:dyDescent="0.25">
      <c r="A124" s="1">
        <v>15</v>
      </c>
      <c r="B124" s="1">
        <f>STDEV('ID-41'!B131,'ID-52'!B131,'ID-64'!B131,'ID-74'!B131,'ID-77'!B131)</f>
        <v>1.615307688108869</v>
      </c>
      <c r="C124" s="1">
        <f t="shared" si="4"/>
        <v>2.6911026083893761E-4</v>
      </c>
      <c r="D124" s="1">
        <f>STDEV('ID-23'!B131,'ID-25'!B131,'ID-66'!B131)</f>
        <v>0.80915222930172082</v>
      </c>
      <c r="E124" s="1">
        <f t="shared" si="5"/>
        <v>1.3480476140166668E-4</v>
      </c>
      <c r="G124" s="1">
        <v>15</v>
      </c>
      <c r="H124" s="1">
        <f>STDEV('ID-41'!B131,'ID-52'!B131,'ID-64'!B131,'ID-74'!B131,'ID-77'!B131)/SQRT(COUNT('ID-41'!B131,'ID-52'!B131,'ID-64'!B131,'ID-74'!B131,'ID-77'!B131))</f>
        <v>0.72238755903789198</v>
      </c>
      <c r="I124" s="1">
        <f t="shared" si="6"/>
        <v>1.2034976733571282E-4</v>
      </c>
      <c r="J124" s="1">
        <f>STDEV('ID-23'!B131,'ID-25'!B131,'ID-66'!B131)/SQRT(COUNT('ID-23'!B131,'ID-25'!B131,'ID-66'!B131))</f>
        <v>0.46716425740273432</v>
      </c>
      <c r="K124" s="1">
        <f t="shared" si="7"/>
        <v>7.7829565283295545E-5</v>
      </c>
    </row>
    <row r="125" spans="1:11" x14ac:dyDescent="0.25">
      <c r="A125" s="1">
        <v>15.125</v>
      </c>
      <c r="B125" s="1">
        <f>STDEV('ID-41'!B132,'ID-52'!B132,'ID-64'!B132,'ID-74'!B132,'ID-77'!B132)</f>
        <v>1.5816834077651718</v>
      </c>
      <c r="C125" s="1">
        <f t="shared" si="4"/>
        <v>2.6350845573367766E-4</v>
      </c>
      <c r="D125" s="1">
        <f>STDEV('ID-23'!B132,'ID-25'!B132,'ID-66'!B132)</f>
        <v>0.84138307832323678</v>
      </c>
      <c r="E125" s="1">
        <f t="shared" si="5"/>
        <v>1.4017442084865125E-4</v>
      </c>
      <c r="G125" s="1">
        <v>15.125</v>
      </c>
      <c r="H125" s="1">
        <f>STDEV('ID-41'!B132,'ID-52'!B132,'ID-64'!B132,'ID-74'!B132,'ID-77'!B132)/SQRT(COUNT('ID-41'!B132,'ID-52'!B132,'ID-64'!B132,'ID-74'!B132,'ID-77'!B132))</f>
        <v>0.70735032372928852</v>
      </c>
      <c r="I125" s="1">
        <f t="shared" si="6"/>
        <v>1.1784456393329948E-4</v>
      </c>
      <c r="J125" s="1">
        <f>STDEV('ID-23'!B132,'ID-25'!B132,'ID-66'!B132)/SQRT(COUNT('ID-23'!B132,'ID-25'!B132,'ID-66'!B132))</f>
        <v>0.48577274676151677</v>
      </c>
      <c r="K125" s="1">
        <f t="shared" si="7"/>
        <v>8.0929739610468706E-5</v>
      </c>
    </row>
    <row r="126" spans="1:11" x14ac:dyDescent="0.25">
      <c r="A126" s="1">
        <v>15.25</v>
      </c>
      <c r="B126" s="1">
        <f>STDEV('ID-41'!B133,'ID-52'!B133,'ID-64'!B133,'ID-74'!B133,'ID-77'!B133)</f>
        <v>1.5949873242578165</v>
      </c>
      <c r="C126" s="1">
        <f t="shared" si="4"/>
        <v>2.6572488822135227E-4</v>
      </c>
      <c r="D126" s="1">
        <f>STDEV('ID-23'!B133,'ID-25'!B133,'ID-66'!B133)</f>
        <v>0.8119075735975454</v>
      </c>
      <c r="E126" s="1">
        <f t="shared" si="5"/>
        <v>1.3526380176135107E-4</v>
      </c>
      <c r="G126" s="1">
        <v>15.25</v>
      </c>
      <c r="H126" s="1">
        <f>STDEV('ID-41'!B133,'ID-52'!B133,'ID-64'!B133,'ID-74'!B133,'ID-77'!B133)/SQRT(COUNT('ID-41'!B133,'ID-52'!B133,'ID-64'!B133,'ID-74'!B133,'ID-77'!B133))</f>
        <v>0.71330001605819537</v>
      </c>
      <c r="I126" s="1">
        <f t="shared" si="6"/>
        <v>1.1883578267529535E-4</v>
      </c>
      <c r="J126" s="1">
        <f>STDEV('ID-23'!B133,'ID-25'!B133,'ID-66'!B133)/SQRT(COUNT('ID-23'!B133,'ID-25'!B133,'ID-66'!B133))</f>
        <v>0.46875505617363877</v>
      </c>
      <c r="K126" s="1">
        <f t="shared" si="7"/>
        <v>7.8094592358528224E-5</v>
      </c>
    </row>
    <row r="127" spans="1:11" x14ac:dyDescent="0.25">
      <c r="A127" s="1">
        <v>15.375</v>
      </c>
      <c r="B127" s="1">
        <f>STDEV('ID-41'!B134,'ID-52'!B134,'ID-64'!B134,'ID-74'!B134,'ID-77'!B134)</f>
        <v>1.6239501056248216</v>
      </c>
      <c r="C127" s="1">
        <f t="shared" si="4"/>
        <v>2.7055008759709531E-4</v>
      </c>
      <c r="D127" s="1">
        <f>STDEV('ID-23'!B134,'ID-25'!B134,'ID-66'!B134)</f>
        <v>0.8448242493829573</v>
      </c>
      <c r="E127" s="1">
        <f t="shared" si="5"/>
        <v>1.4074771994720069E-4</v>
      </c>
      <c r="G127" s="1">
        <v>15.375</v>
      </c>
      <c r="H127" s="1">
        <f>STDEV('ID-41'!B134,'ID-52'!B134,'ID-64'!B134,'ID-74'!B134,'ID-77'!B134)/SQRT(COUNT('ID-41'!B134,'ID-52'!B134,'ID-64'!B134,'ID-74'!B134,'ID-77'!B134))</f>
        <v>0.72625256564901286</v>
      </c>
      <c r="I127" s="1">
        <f t="shared" si="6"/>
        <v>1.2099367743712555E-4</v>
      </c>
      <c r="J127" s="1">
        <f>STDEV('ID-23'!B134,'ID-25'!B134,'ID-66'!B134)/SQRT(COUNT('ID-23'!B134,'ID-25'!B134,'ID-66'!B134))</f>
        <v>0.48775950779917393</v>
      </c>
      <c r="K127" s="1">
        <f t="shared" si="7"/>
        <v>8.1260733999342376E-5</v>
      </c>
    </row>
    <row r="128" spans="1:11" x14ac:dyDescent="0.25">
      <c r="A128" s="1">
        <v>15.5</v>
      </c>
      <c r="B128" s="1">
        <f>STDEV('ID-41'!B135,'ID-52'!B135,'ID-64'!B135,'ID-74'!B135,'ID-77'!B135)</f>
        <v>1.6416096418259973</v>
      </c>
      <c r="C128" s="1">
        <f t="shared" si="4"/>
        <v>2.7349216632821115E-4</v>
      </c>
      <c r="D128" s="1">
        <f>STDEV('ID-23'!B135,'ID-25'!B135,'ID-66'!B135)</f>
        <v>0.83035282428361779</v>
      </c>
      <c r="E128" s="1">
        <f t="shared" si="5"/>
        <v>1.3833678052565073E-4</v>
      </c>
      <c r="G128" s="1">
        <v>15.5</v>
      </c>
      <c r="H128" s="1">
        <f>STDEV('ID-41'!B135,'ID-52'!B135,'ID-64'!B135,'ID-74'!B135,'ID-77'!B135)/SQRT(COUNT('ID-41'!B135,'ID-52'!B135,'ID-64'!B135,'ID-74'!B135,'ID-77'!B135))</f>
        <v>0.73415015032840236</v>
      </c>
      <c r="I128" s="1">
        <f t="shared" si="6"/>
        <v>1.2230941504471184E-4</v>
      </c>
      <c r="J128" s="1">
        <f>STDEV('ID-23'!B135,'ID-25'!B135,'ID-66'!B135)/SQRT(COUNT('ID-23'!B135,'ID-25'!B135,'ID-66'!B135))</f>
        <v>0.47940442662251276</v>
      </c>
      <c r="K128" s="1">
        <f t="shared" si="7"/>
        <v>7.9868777475310628E-5</v>
      </c>
    </row>
    <row r="129" spans="1:11" x14ac:dyDescent="0.25">
      <c r="A129" s="1">
        <v>15.625</v>
      </c>
      <c r="B129" s="1">
        <f>STDEV('ID-41'!B136,'ID-52'!B136,'ID-64'!B136,'ID-74'!B136,'ID-77'!B136)</f>
        <v>1.6320110914040804</v>
      </c>
      <c r="C129" s="1">
        <f t="shared" si="4"/>
        <v>2.7189304782791979E-4</v>
      </c>
      <c r="D129" s="1">
        <f>STDEV('ID-23'!B136,'ID-25'!B136,'ID-66'!B136)</f>
        <v>0.80306445184317377</v>
      </c>
      <c r="E129" s="1">
        <f t="shared" si="5"/>
        <v>1.3379053767707276E-4</v>
      </c>
      <c r="G129" s="1">
        <v>15.625</v>
      </c>
      <c r="H129" s="1">
        <f>STDEV('ID-41'!B136,'ID-52'!B136,'ID-64'!B136,'ID-74'!B136,'ID-77'!B136)/SQRT(COUNT('ID-41'!B136,'ID-52'!B136,'ID-64'!B136,'ID-74'!B136,'ID-77'!B136))</f>
        <v>0.72985754808262926</v>
      </c>
      <c r="I129" s="1">
        <f t="shared" si="6"/>
        <v>1.2159426751056604E-4</v>
      </c>
      <c r="J129" s="1">
        <f>STDEV('ID-23'!B136,'ID-25'!B136,'ID-66'!B136)/SQRT(COUNT('ID-23'!B136,'ID-25'!B136,'ID-66'!B136))</f>
        <v>0.46364947744827567</v>
      </c>
      <c r="K129" s="1">
        <f t="shared" si="7"/>
        <v>7.7244002942882735E-5</v>
      </c>
    </row>
    <row r="130" spans="1:11" x14ac:dyDescent="0.25">
      <c r="A130" s="1">
        <v>15.75</v>
      </c>
      <c r="B130" s="1">
        <f>STDEV('ID-41'!B137,'ID-52'!B137,'ID-64'!B137,'ID-74'!B137,'ID-77'!B137)</f>
        <v>1.638981604131188</v>
      </c>
      <c r="C130" s="1">
        <f t="shared" si="4"/>
        <v>2.7305433524825592E-4</v>
      </c>
      <c r="D130" s="1">
        <f>STDEV('ID-23'!B137,'ID-25'!B137,'ID-66'!B137)</f>
        <v>0.8393919531851991</v>
      </c>
      <c r="E130" s="1">
        <f t="shared" si="5"/>
        <v>1.3984269940065419E-4</v>
      </c>
      <c r="G130" s="1">
        <v>15.75</v>
      </c>
      <c r="H130" s="1">
        <f>STDEV('ID-41'!B137,'ID-52'!B137,'ID-64'!B137,'ID-74'!B137,'ID-77'!B137)/SQRT(COUNT('ID-41'!B137,'ID-52'!B137,'ID-64'!B137,'ID-74'!B137,'ID-77'!B137))</f>
        <v>0.73297485614179725</v>
      </c>
      <c r="I130" s="1">
        <f t="shared" si="6"/>
        <v>1.2211361103322342E-4</v>
      </c>
      <c r="J130" s="1">
        <f>STDEV('ID-23'!B137,'ID-25'!B137,'ID-66'!B137)/SQRT(COUNT('ID-23'!B137,'ID-25'!B137,'ID-66'!B137))</f>
        <v>0.4846231701270805</v>
      </c>
      <c r="K130" s="1">
        <f t="shared" si="7"/>
        <v>8.0738220143171621E-5</v>
      </c>
    </row>
    <row r="131" spans="1:11" x14ac:dyDescent="0.25">
      <c r="A131" s="1">
        <v>15.875</v>
      </c>
      <c r="B131" s="1">
        <f>STDEV('ID-41'!B138,'ID-52'!B138,'ID-64'!B138,'ID-74'!B138,'ID-77'!B138)</f>
        <v>1.6282244480447734</v>
      </c>
      <c r="C131" s="1">
        <f t="shared" si="4"/>
        <v>2.7126219304425927E-4</v>
      </c>
      <c r="D131" s="1">
        <f>STDEV('ID-23'!B138,'ID-25'!B138,'ID-66'!B138)</f>
        <v>0.68068212354632041</v>
      </c>
      <c r="E131" s="1">
        <f t="shared" si="5"/>
        <v>1.1340164178281699E-4</v>
      </c>
      <c r="G131" s="1">
        <v>15.875</v>
      </c>
      <c r="H131" s="1">
        <f>STDEV('ID-41'!B138,'ID-52'!B138,'ID-64'!B138,'ID-74'!B138,'ID-77'!B138)/SQRT(COUNT('ID-41'!B138,'ID-52'!B138,'ID-64'!B138,'ID-74'!B138,'ID-77'!B138))</f>
        <v>0.72816410969103751</v>
      </c>
      <c r="I131" s="1">
        <f t="shared" si="6"/>
        <v>1.2131214067452686E-4</v>
      </c>
      <c r="J131" s="1">
        <f>STDEV('ID-23'!B138,'ID-25'!B138,'ID-66'!B138)/SQRT(COUNT('ID-23'!B138,'ID-25'!B138,'ID-66'!B138))</f>
        <v>0.3929920072620342</v>
      </c>
      <c r="K131" s="1">
        <f t="shared" si="7"/>
        <v>6.5472468409854902E-5</v>
      </c>
    </row>
    <row r="132" spans="1:11" x14ac:dyDescent="0.25">
      <c r="A132" s="1">
        <v>16</v>
      </c>
      <c r="B132" s="1">
        <f>STDEV('ID-41'!B139,'ID-52'!B139,'ID-64'!B139,'ID-74'!B139,'ID-77'!B139)</f>
        <v>1.6410184294161838</v>
      </c>
      <c r="C132" s="1">
        <f t="shared" si="4"/>
        <v>2.7339367034073624E-4</v>
      </c>
      <c r="D132" s="1">
        <f>STDEV('ID-23'!B139,'ID-25'!B139,'ID-66'!B139)</f>
        <v>0.67789905951761154</v>
      </c>
      <c r="E132" s="1">
        <f t="shared" si="5"/>
        <v>1.1293798331563408E-4</v>
      </c>
      <c r="G132" s="1">
        <v>16</v>
      </c>
      <c r="H132" s="1">
        <f>STDEV('ID-41'!B139,'ID-52'!B139,'ID-64'!B139,'ID-74'!B139,'ID-77'!B139)/SQRT(COUNT('ID-41'!B139,'ID-52'!B139,'ID-64'!B139,'ID-74'!B139,'ID-77'!B139))</f>
        <v>0.73388575210090545</v>
      </c>
      <c r="I132" s="1">
        <f t="shared" si="6"/>
        <v>1.2226536630001087E-4</v>
      </c>
      <c r="J132" s="1">
        <f>STDEV('ID-23'!B139,'ID-25'!B139,'ID-66'!B139)/SQRT(COUNT('ID-23'!B139,'ID-25'!B139,'ID-66'!B139))</f>
        <v>0.39138520449588721</v>
      </c>
      <c r="K132" s="1">
        <f t="shared" si="7"/>
        <v>6.5204775069014809E-5</v>
      </c>
    </row>
    <row r="133" spans="1:11" x14ac:dyDescent="0.25">
      <c r="A133" s="1">
        <v>16.125</v>
      </c>
      <c r="B133" s="1">
        <f>STDEV('ID-41'!B140,'ID-52'!B140,'ID-64'!B140,'ID-74'!B140,'ID-77'!B140)</f>
        <v>1.6412728013290157</v>
      </c>
      <c r="C133" s="1">
        <f t="shared" ref="C133:C196" si="8">B133*(0.1666*0.001)</f>
        <v>2.7343604870141405E-4</v>
      </c>
      <c r="D133" s="1">
        <f>STDEV('ID-23'!B140,'ID-25'!B140,'ID-66'!B140)</f>
        <v>0.70357832831564993</v>
      </c>
      <c r="E133" s="1">
        <f t="shared" ref="E133:E196" si="9">D133*(0.1666*0.001)</f>
        <v>1.1721614949738729E-4</v>
      </c>
      <c r="G133" s="1">
        <v>16.125</v>
      </c>
      <c r="H133" s="1">
        <f>STDEV('ID-41'!B140,'ID-52'!B140,'ID-64'!B140,'ID-74'!B140,'ID-77'!B140)/SQRT(COUNT('ID-41'!B140,'ID-52'!B140,'ID-64'!B140,'ID-74'!B140,'ID-77'!B140))</f>
        <v>0.73399951067863722</v>
      </c>
      <c r="I133" s="1">
        <f t="shared" ref="I133:I196" si="10">H133*(0.1666*0.001)</f>
        <v>1.2228431847906098E-4</v>
      </c>
      <c r="J133" s="1">
        <f>STDEV('ID-23'!B140,'ID-25'!B140,'ID-66'!B140)/SQRT(COUNT('ID-23'!B140,'ID-25'!B140,'ID-66'!B140))</f>
        <v>0.40621113724902741</v>
      </c>
      <c r="K133" s="1">
        <f t="shared" ref="K133:K196" si="11">J133*(0.1666*0.001)</f>
        <v>6.7674775465687977E-5</v>
      </c>
    </row>
    <row r="134" spans="1:11" x14ac:dyDescent="0.25">
      <c r="A134" s="1">
        <v>16.25</v>
      </c>
      <c r="B134" s="1">
        <f>STDEV('ID-41'!B141,'ID-52'!B141,'ID-64'!B141,'ID-74'!B141,'ID-77'!B141)</f>
        <v>1.6396924079164181</v>
      </c>
      <c r="C134" s="1">
        <f t="shared" si="8"/>
        <v>2.7317275515887528E-4</v>
      </c>
      <c r="D134" s="1">
        <f>STDEV('ID-23'!B141,'ID-25'!B141,'ID-66'!B141)</f>
        <v>0.78599749064861391</v>
      </c>
      <c r="E134" s="1">
        <f t="shared" si="9"/>
        <v>1.3094718194205909E-4</v>
      </c>
      <c r="G134" s="1">
        <v>16.25</v>
      </c>
      <c r="H134" s="1">
        <f>STDEV('ID-41'!B141,'ID-52'!B141,'ID-64'!B141,'ID-74'!B141,'ID-77'!B141)/SQRT(COUNT('ID-41'!B141,'ID-52'!B141,'ID-64'!B141,'ID-74'!B141,'ID-77'!B141))</f>
        <v>0.73329273725828503</v>
      </c>
      <c r="I134" s="1">
        <f t="shared" si="10"/>
        <v>1.221665700272303E-4</v>
      </c>
      <c r="J134" s="1">
        <f>STDEV('ID-23'!B141,'ID-25'!B141,'ID-66'!B141)/SQRT(COUNT('ID-23'!B141,'ID-25'!B141,'ID-66'!B141))</f>
        <v>0.45379586280834761</v>
      </c>
      <c r="K134" s="1">
        <f t="shared" si="11"/>
        <v>7.5602390743870717E-5</v>
      </c>
    </row>
    <row r="135" spans="1:11" x14ac:dyDescent="0.25">
      <c r="A135" s="1">
        <v>16.375</v>
      </c>
      <c r="B135" s="1">
        <f>STDEV('ID-41'!B142,'ID-52'!B142,'ID-64'!B142,'ID-74'!B142,'ID-77'!B142)</f>
        <v>1.6400882364982072</v>
      </c>
      <c r="C135" s="1">
        <f t="shared" si="8"/>
        <v>2.7323870020060136E-4</v>
      </c>
      <c r="D135" s="1">
        <f>STDEV('ID-23'!B142,'ID-25'!B142,'ID-66'!B142)</f>
        <v>0.7412399696632086</v>
      </c>
      <c r="E135" s="1">
        <f t="shared" si="9"/>
        <v>1.2349057894589055E-4</v>
      </c>
      <c r="G135" s="1">
        <v>16.375</v>
      </c>
      <c r="H135" s="1">
        <f>STDEV('ID-41'!B142,'ID-52'!B142,'ID-64'!B142,'ID-74'!B142,'ID-77'!B142)/SQRT(COUNT('ID-41'!B142,'ID-52'!B142,'ID-64'!B142,'ID-74'!B142,'ID-77'!B142))</f>
        <v>0.73346975718154861</v>
      </c>
      <c r="I135" s="1">
        <f t="shared" si="10"/>
        <v>1.2219606154644601E-4</v>
      </c>
      <c r="J135" s="1">
        <f>STDEV('ID-23'!B142,'ID-25'!B142,'ID-66'!B142)/SQRT(COUNT('ID-23'!B142,'ID-25'!B142,'ID-66'!B142))</f>
        <v>0.42795509601916354</v>
      </c>
      <c r="K135" s="1">
        <f t="shared" si="11"/>
        <v>7.129731899679265E-5</v>
      </c>
    </row>
    <row r="136" spans="1:11" x14ac:dyDescent="0.25">
      <c r="A136" s="1">
        <v>16.5</v>
      </c>
      <c r="B136" s="1">
        <f>STDEV('ID-41'!B143,'ID-52'!B143,'ID-64'!B143,'ID-74'!B143,'ID-77'!B143)</f>
        <v>1.6178220151073917</v>
      </c>
      <c r="C136" s="1">
        <f t="shared" si="8"/>
        <v>2.6952914771689147E-4</v>
      </c>
      <c r="D136" s="1">
        <f>STDEV('ID-23'!B143,'ID-25'!B143,'ID-66'!B143)</f>
        <v>0.70918411413939075</v>
      </c>
      <c r="E136" s="1">
        <f t="shared" si="9"/>
        <v>1.1815007341562251E-4</v>
      </c>
      <c r="G136" s="1">
        <v>16.5</v>
      </c>
      <c r="H136" s="1">
        <f>STDEV('ID-41'!B143,'ID-52'!B143,'ID-64'!B143,'ID-74'!B143,'ID-77'!B143)/SQRT(COUNT('ID-41'!B143,'ID-52'!B143,'ID-64'!B143,'ID-74'!B143,'ID-77'!B143))</f>
        <v>0.72351200025516382</v>
      </c>
      <c r="I136" s="1">
        <f t="shared" si="10"/>
        <v>1.205370992425103E-4</v>
      </c>
      <c r="J136" s="1">
        <f>STDEV('ID-23'!B143,'ID-25'!B143,'ID-66'!B143)/SQRT(COUNT('ID-23'!B143,'ID-25'!B143,'ID-66'!B143))</f>
        <v>0.40944763920338356</v>
      </c>
      <c r="K136" s="1">
        <f t="shared" si="11"/>
        <v>6.8213976691283709E-5</v>
      </c>
    </row>
    <row r="137" spans="1:11" x14ac:dyDescent="0.25">
      <c r="A137" s="1">
        <v>16.625</v>
      </c>
      <c r="B137" s="1">
        <f>STDEV('ID-41'!B144,'ID-52'!B144,'ID-64'!B144,'ID-74'!B144,'ID-77'!B144)</f>
        <v>1.5847645005817512</v>
      </c>
      <c r="C137" s="1">
        <f t="shared" si="8"/>
        <v>2.6402176579691977E-4</v>
      </c>
      <c r="D137" s="1">
        <f>STDEV('ID-23'!B144,'ID-25'!B144,'ID-66'!B144)</f>
        <v>0.65067982434507554</v>
      </c>
      <c r="E137" s="1">
        <f t="shared" si="9"/>
        <v>1.0840325873588959E-4</v>
      </c>
      <c r="G137" s="1">
        <v>16.625</v>
      </c>
      <c r="H137" s="1">
        <f>STDEV('ID-41'!B144,'ID-52'!B144,'ID-64'!B144,'ID-74'!B144,'ID-77'!B144)/SQRT(COUNT('ID-41'!B144,'ID-52'!B144,'ID-64'!B144,'ID-74'!B144,'ID-77'!B144))</f>
        <v>0.70872823032586008</v>
      </c>
      <c r="I137" s="1">
        <f t="shared" si="10"/>
        <v>1.180741231722883E-4</v>
      </c>
      <c r="J137" s="1">
        <f>STDEV('ID-23'!B144,'ID-25'!B144,'ID-66'!B144)/SQRT(COUNT('ID-23'!B144,'ID-25'!B144,'ID-66'!B144))</f>
        <v>0.37567017174188777</v>
      </c>
      <c r="K137" s="1">
        <f t="shared" si="11"/>
        <v>6.2586650612198502E-5</v>
      </c>
    </row>
    <row r="138" spans="1:11" x14ac:dyDescent="0.25">
      <c r="A138" s="1">
        <v>16.75</v>
      </c>
      <c r="B138" s="1">
        <f>STDEV('ID-41'!B145,'ID-52'!B145,'ID-64'!B145,'ID-74'!B145,'ID-77'!B145)</f>
        <v>1.5990942296881616</v>
      </c>
      <c r="C138" s="1">
        <f t="shared" si="8"/>
        <v>2.6640909866604772E-4</v>
      </c>
      <c r="D138" s="1">
        <f>STDEV('ID-23'!B145,'ID-25'!B145,'ID-66'!B145)</f>
        <v>0.61529291397618668</v>
      </c>
      <c r="E138" s="1">
        <f t="shared" si="9"/>
        <v>1.0250779946843271E-4</v>
      </c>
      <c r="G138" s="1">
        <v>16.75</v>
      </c>
      <c r="H138" s="1">
        <f>STDEV('ID-41'!B145,'ID-52'!B145,'ID-64'!B145,'ID-74'!B145,'ID-77'!B145)/SQRT(COUNT('ID-41'!B145,'ID-52'!B145,'ID-64'!B145,'ID-74'!B145,'ID-77'!B145))</f>
        <v>0.71513668000207831</v>
      </c>
      <c r="I138" s="1">
        <f t="shared" si="10"/>
        <v>1.1914177088834626E-4</v>
      </c>
      <c r="J138" s="1">
        <f>STDEV('ID-23'!B145,'ID-25'!B145,'ID-66'!B145)/SQRT(COUNT('ID-23'!B145,'ID-25'!B145,'ID-66'!B145))</f>
        <v>0.35523952951462068</v>
      </c>
      <c r="K138" s="1">
        <f t="shared" si="11"/>
        <v>5.9182905617135811E-5</v>
      </c>
    </row>
    <row r="139" spans="1:11" x14ac:dyDescent="0.25">
      <c r="A139" s="1">
        <v>16.875</v>
      </c>
      <c r="B139" s="1">
        <f>STDEV('ID-41'!B146,'ID-52'!B146,'ID-64'!B146,'ID-74'!B146,'ID-77'!B146)</f>
        <v>1.5692217169375087</v>
      </c>
      <c r="C139" s="1">
        <f t="shared" si="8"/>
        <v>2.6143233804178898E-4</v>
      </c>
      <c r="D139" s="1">
        <f>STDEV('ID-23'!B146,'ID-25'!B146,'ID-66'!B146)</f>
        <v>0.4628333658131053</v>
      </c>
      <c r="E139" s="1">
        <f t="shared" si="9"/>
        <v>7.7108038744463347E-5</v>
      </c>
      <c r="G139" s="1">
        <v>16.875</v>
      </c>
      <c r="H139" s="1">
        <f>STDEV('ID-41'!B146,'ID-52'!B146,'ID-64'!B146,'ID-74'!B146,'ID-77'!B146)/SQRT(COUNT('ID-41'!B146,'ID-52'!B146,'ID-64'!B146,'ID-74'!B146,'ID-77'!B146))</f>
        <v>0.70177728616824042</v>
      </c>
      <c r="I139" s="1">
        <f t="shared" si="10"/>
        <v>1.1691609587562886E-4</v>
      </c>
      <c r="J139" s="1">
        <f>STDEV('ID-23'!B146,'ID-25'!B146,'ID-66'!B146)/SQRT(COUNT('ID-23'!B146,'ID-25'!B146,'ID-66'!B146))</f>
        <v>0.26721696834213687</v>
      </c>
      <c r="K139" s="1">
        <f t="shared" si="11"/>
        <v>4.4518346925800008E-5</v>
      </c>
    </row>
    <row r="140" spans="1:11" x14ac:dyDescent="0.25">
      <c r="A140" s="1">
        <v>17</v>
      </c>
      <c r="B140" s="1">
        <f>STDEV('ID-41'!B147,'ID-52'!B147,'ID-64'!B147,'ID-74'!B147,'ID-77'!B147)</f>
        <v>1.5861902138880488</v>
      </c>
      <c r="C140" s="1">
        <f t="shared" si="8"/>
        <v>2.6425928963374893E-4</v>
      </c>
      <c r="D140" s="1">
        <f>STDEV('ID-23'!B147,'ID-25'!B147,'ID-66'!B147)</f>
        <v>0.42160056845887706</v>
      </c>
      <c r="E140" s="1">
        <f t="shared" si="9"/>
        <v>7.0238654705248918E-5</v>
      </c>
      <c r="G140" s="1">
        <v>17</v>
      </c>
      <c r="H140" s="1">
        <f>STDEV('ID-41'!B147,'ID-52'!B147,'ID-64'!B147,'ID-74'!B147,'ID-77'!B147)/SQRT(COUNT('ID-41'!B147,'ID-52'!B147,'ID-64'!B147,'ID-74'!B147,'ID-77'!B147))</f>
        <v>0.70936582869972165</v>
      </c>
      <c r="I140" s="1">
        <f t="shared" si="10"/>
        <v>1.1818034706137363E-4</v>
      </c>
      <c r="J140" s="1">
        <f>STDEV('ID-23'!B147,'ID-25'!B147,'ID-66'!B147)/SQRT(COUNT('ID-23'!B147,'ID-25'!B147,'ID-66'!B147))</f>
        <v>0.24341120169023192</v>
      </c>
      <c r="K140" s="1">
        <f t="shared" si="11"/>
        <v>4.055230620159264E-5</v>
      </c>
    </row>
    <row r="141" spans="1:11" x14ac:dyDescent="0.25">
      <c r="A141" s="1">
        <v>17.125</v>
      </c>
      <c r="B141" s="1">
        <f>STDEV('ID-41'!B148,'ID-52'!B148,'ID-64'!B148,'ID-74'!B148,'ID-77'!B148)</f>
        <v>1.5993176185717037</v>
      </c>
      <c r="C141" s="1">
        <f t="shared" si="8"/>
        <v>2.6644631525404584E-4</v>
      </c>
      <c r="D141" s="1">
        <f>STDEV('ID-23'!B148,'ID-25'!B148,'ID-66'!B148)</f>
        <v>0.3883666827889321</v>
      </c>
      <c r="E141" s="1">
        <f t="shared" si="9"/>
        <v>6.4701889352636094E-5</v>
      </c>
      <c r="G141" s="1">
        <v>17.125</v>
      </c>
      <c r="H141" s="1">
        <f>STDEV('ID-41'!B148,'ID-52'!B148,'ID-64'!B148,'ID-74'!B148,'ID-77'!B148)/SQRT(COUNT('ID-41'!B148,'ID-52'!B148,'ID-64'!B148,'ID-74'!B148,'ID-77'!B148))</f>
        <v>0.71523658254788192</v>
      </c>
      <c r="I141" s="1">
        <f t="shared" si="10"/>
        <v>1.1915841465247714E-4</v>
      </c>
      <c r="J141" s="1">
        <f>STDEV('ID-23'!B148,'ID-25'!B148,'ID-66'!B148)/SQRT(COUNT('ID-23'!B148,'ID-25'!B148,'ID-66'!B148))</f>
        <v>0.22422360885247197</v>
      </c>
      <c r="K141" s="1">
        <f t="shared" si="11"/>
        <v>3.7355653234821836E-5</v>
      </c>
    </row>
    <row r="142" spans="1:11" x14ac:dyDescent="0.25">
      <c r="A142" s="1">
        <v>17.25</v>
      </c>
      <c r="B142" s="1">
        <f>STDEV('ID-41'!B149,'ID-52'!B149,'ID-64'!B149,'ID-74'!B149,'ID-77'!B149)</f>
        <v>1.6098659022276842</v>
      </c>
      <c r="C142" s="1">
        <f t="shared" si="8"/>
        <v>2.6820365931113223E-4</v>
      </c>
      <c r="D142" s="1">
        <f>STDEV('ID-23'!B149,'ID-25'!B149,'ID-66'!B149)</f>
        <v>0.62645787430040312</v>
      </c>
      <c r="E142" s="1">
        <f t="shared" si="9"/>
        <v>1.0436788185844717E-4</v>
      </c>
      <c r="G142" s="1">
        <v>17.25</v>
      </c>
      <c r="H142" s="1">
        <f>STDEV('ID-41'!B149,'ID-52'!B149,'ID-64'!B149,'ID-74'!B149,'ID-77'!B149)/SQRT(COUNT('ID-41'!B149,'ID-52'!B149,'ID-64'!B149,'ID-74'!B149,'ID-77'!B149))</f>
        <v>0.71995391840802636</v>
      </c>
      <c r="I142" s="1">
        <f t="shared" si="10"/>
        <v>1.199443228067772E-4</v>
      </c>
      <c r="J142" s="1">
        <f>STDEV('ID-23'!B149,'ID-25'!B149,'ID-66'!B149)/SQRT(COUNT('ID-23'!B149,'ID-25'!B149,'ID-66'!B149))</f>
        <v>0.36168562236329849</v>
      </c>
      <c r="K142" s="1">
        <f t="shared" si="11"/>
        <v>6.0256824685725532E-5</v>
      </c>
    </row>
    <row r="143" spans="1:11" x14ac:dyDescent="0.25">
      <c r="A143" s="1">
        <v>17.375</v>
      </c>
      <c r="B143" s="1">
        <f>STDEV('ID-41'!B150,'ID-52'!B150,'ID-64'!B150,'ID-74'!B150,'ID-77'!B150)</f>
        <v>1.6176684347022181</v>
      </c>
      <c r="C143" s="1">
        <f t="shared" si="8"/>
        <v>2.6950356122138955E-4</v>
      </c>
      <c r="D143" s="1">
        <f>STDEV('ID-23'!B150,'ID-25'!B150,'ID-66'!B150)</f>
        <v>0.43837997029416459</v>
      </c>
      <c r="E143" s="1">
        <f t="shared" si="9"/>
        <v>7.3034103051007823E-5</v>
      </c>
      <c r="G143" s="1">
        <v>17.375</v>
      </c>
      <c r="H143" s="1">
        <f>STDEV('ID-41'!B150,'ID-52'!B150,'ID-64'!B150,'ID-74'!B150,'ID-77'!B150)/SQRT(COUNT('ID-41'!B150,'ID-52'!B150,'ID-64'!B150,'ID-74'!B150,'ID-77'!B150))</f>
        <v>0.72344331700996789</v>
      </c>
      <c r="I143" s="1">
        <f t="shared" si="10"/>
        <v>1.2052565661386066E-4</v>
      </c>
      <c r="J143" s="1">
        <f>STDEV('ID-23'!B150,'ID-25'!B150,'ID-66'!B150)/SQRT(COUNT('ID-23'!B150,'ID-25'!B150,'ID-66'!B150))</f>
        <v>0.25309879385667611</v>
      </c>
      <c r="K143" s="1">
        <f t="shared" si="11"/>
        <v>4.2166259056522242E-5</v>
      </c>
    </row>
    <row r="144" spans="1:11" x14ac:dyDescent="0.25">
      <c r="A144" s="1">
        <v>17.5</v>
      </c>
      <c r="B144" s="1">
        <f>STDEV('ID-41'!B151,'ID-52'!B151,'ID-64'!B151,'ID-74'!B151,'ID-77'!B151)</f>
        <v>1.6143553442489083</v>
      </c>
      <c r="C144" s="1">
        <f t="shared" si="8"/>
        <v>2.6895160035186812E-4</v>
      </c>
      <c r="D144" s="1">
        <f>STDEV('ID-23'!B151,'ID-25'!B151,'ID-66'!B151)</f>
        <v>0.41945900398795272</v>
      </c>
      <c r="E144" s="1">
        <f t="shared" si="9"/>
        <v>6.9881870064392933E-5</v>
      </c>
      <c r="G144" s="1">
        <v>17.5</v>
      </c>
      <c r="H144" s="1">
        <f>STDEV('ID-41'!B151,'ID-52'!B151,'ID-64'!B151,'ID-74'!B151,'ID-77'!B151)/SQRT(COUNT('ID-41'!B151,'ID-52'!B151,'ID-64'!B151,'ID-74'!B151,'ID-77'!B151))</f>
        <v>0.72196165791612654</v>
      </c>
      <c r="I144" s="1">
        <f t="shared" si="10"/>
        <v>1.2027881220882669E-4</v>
      </c>
      <c r="J144" s="1">
        <f>STDEV('ID-23'!B151,'ID-25'!B151,'ID-66'!B151)/SQRT(COUNT('ID-23'!B151,'ID-25'!B151,'ID-66'!B151))</f>
        <v>0.24217476886645684</v>
      </c>
      <c r="K144" s="1">
        <f t="shared" si="11"/>
        <v>4.034631649315171E-5</v>
      </c>
    </row>
    <row r="145" spans="1:11" x14ac:dyDescent="0.25">
      <c r="A145" s="1">
        <v>17.625</v>
      </c>
      <c r="B145" s="1">
        <f>STDEV('ID-41'!B152,'ID-52'!B152,'ID-64'!B152,'ID-74'!B152,'ID-77'!B152)</f>
        <v>1.585553084144288</v>
      </c>
      <c r="C145" s="1">
        <f t="shared" si="8"/>
        <v>2.6415314381843838E-4</v>
      </c>
      <c r="D145" s="1">
        <f>STDEV('ID-23'!B152,'ID-25'!B152,'ID-66'!B152)</f>
        <v>0.4373735254341945</v>
      </c>
      <c r="E145" s="1">
        <f t="shared" si="9"/>
        <v>7.2866429337336804E-5</v>
      </c>
      <c r="G145" s="1">
        <v>17.625</v>
      </c>
      <c r="H145" s="1">
        <f>STDEV('ID-41'!B152,'ID-52'!B152,'ID-64'!B152,'ID-74'!B152,'ID-77'!B152)/SQRT(COUNT('ID-41'!B152,'ID-52'!B152,'ID-64'!B152,'ID-74'!B152,'ID-77'!B152))</f>
        <v>0.70908089561621435</v>
      </c>
      <c r="I145" s="1">
        <f t="shared" si="10"/>
        <v>1.1813287720966131E-4</v>
      </c>
      <c r="J145" s="1">
        <f>STDEV('ID-23'!B152,'ID-25'!B152,'ID-66'!B152)/SQRT(COUNT('ID-23'!B152,'ID-25'!B152,'ID-66'!B152))</f>
        <v>0.25251772264584782</v>
      </c>
      <c r="K145" s="1">
        <f t="shared" si="11"/>
        <v>4.2069452592798247E-5</v>
      </c>
    </row>
    <row r="146" spans="1:11" x14ac:dyDescent="0.25">
      <c r="A146" s="1">
        <v>17.75</v>
      </c>
      <c r="B146" s="1">
        <f>STDEV('ID-41'!B153,'ID-52'!B153,'ID-64'!B153,'ID-74'!B153,'ID-77'!B153)</f>
        <v>1.5511140167497315</v>
      </c>
      <c r="C146" s="1">
        <f t="shared" si="8"/>
        <v>2.5841559519050529E-4</v>
      </c>
      <c r="D146" s="1">
        <f>STDEV('ID-23'!B153,'ID-25'!B153,'ID-66'!B153)</f>
        <v>0.39064330761734323</v>
      </c>
      <c r="E146" s="1">
        <f t="shared" si="9"/>
        <v>6.5081175049049389E-5</v>
      </c>
      <c r="G146" s="1">
        <v>17.75</v>
      </c>
      <c r="H146" s="1">
        <f>STDEV('ID-41'!B153,'ID-52'!B153,'ID-64'!B153,'ID-74'!B153,'ID-77'!B153)/SQRT(COUNT('ID-41'!B153,'ID-52'!B153,'ID-64'!B153,'ID-74'!B153,'ID-77'!B153))</f>
        <v>0.69367927646102934</v>
      </c>
      <c r="I146" s="1">
        <f t="shared" si="10"/>
        <v>1.1556696745840749E-4</v>
      </c>
      <c r="J146" s="1">
        <f>STDEV('ID-23'!B153,'ID-25'!B153,'ID-66'!B153)/SQRT(COUNT('ID-23'!B153,'ID-25'!B153,'ID-66'!B153))</f>
        <v>0.22553801880999891</v>
      </c>
      <c r="K146" s="1">
        <f t="shared" si="11"/>
        <v>3.7574633933745819E-5</v>
      </c>
    </row>
    <row r="147" spans="1:11" x14ac:dyDescent="0.25">
      <c r="A147" s="1">
        <v>17.875</v>
      </c>
      <c r="B147" s="1">
        <f>STDEV('ID-41'!B154,'ID-52'!B154,'ID-64'!B154,'ID-74'!B154,'ID-77'!B154)</f>
        <v>1.533649393257801</v>
      </c>
      <c r="C147" s="1">
        <f t="shared" si="8"/>
        <v>2.5550598891674965E-4</v>
      </c>
      <c r="D147" s="1">
        <f>STDEV('ID-23'!B154,'ID-25'!B154,'ID-66'!B154)</f>
        <v>0.2664659847618232</v>
      </c>
      <c r="E147" s="1">
        <f t="shared" si="9"/>
        <v>4.4393233061319748E-5</v>
      </c>
      <c r="G147" s="1">
        <v>17.875</v>
      </c>
      <c r="H147" s="1">
        <f>STDEV('ID-41'!B154,'ID-52'!B154,'ID-64'!B154,'ID-74'!B154,'ID-77'!B154)/SQRT(COUNT('ID-41'!B154,'ID-52'!B154,'ID-64'!B154,'ID-74'!B154,'ID-77'!B154))</f>
        <v>0.68586885939515008</v>
      </c>
      <c r="I147" s="1">
        <f t="shared" si="10"/>
        <v>1.1426575197523201E-4</v>
      </c>
      <c r="J147" s="1">
        <f>STDEV('ID-23'!B154,'ID-25'!B154,'ID-66'!B154)/SQRT(COUNT('ID-23'!B154,'ID-25'!B154,'ID-66'!B154))</f>
        <v>0.15384420803211735</v>
      </c>
      <c r="K147" s="1">
        <f t="shared" si="11"/>
        <v>2.5630445058150751E-5</v>
      </c>
    </row>
    <row r="148" spans="1:11" x14ac:dyDescent="0.25">
      <c r="A148" s="1">
        <v>18</v>
      </c>
      <c r="B148" s="1">
        <f>STDEV('ID-41'!B155,'ID-52'!B155,'ID-64'!B155,'ID-74'!B155,'ID-77'!B155)</f>
        <v>1.528223375100908</v>
      </c>
      <c r="C148" s="1">
        <f t="shared" si="8"/>
        <v>2.5460201429181126E-4</v>
      </c>
      <c r="D148" s="1">
        <f>STDEV('ID-23'!B155,'ID-25'!B155,'ID-66'!B155)</f>
        <v>0.18227227370705196</v>
      </c>
      <c r="E148" s="1">
        <f t="shared" si="9"/>
        <v>3.0366560799594859E-5</v>
      </c>
      <c r="G148" s="1">
        <v>18</v>
      </c>
      <c r="H148" s="1">
        <f>STDEV('ID-41'!B155,'ID-52'!B155,'ID-64'!B155,'ID-74'!B155,'ID-77'!B155)/SQRT(COUNT('ID-41'!B155,'ID-52'!B155,'ID-64'!B155,'ID-74'!B155,'ID-77'!B155))</f>
        <v>0.68344227030595794</v>
      </c>
      <c r="I148" s="1">
        <f t="shared" si="10"/>
        <v>1.138614822329726E-4</v>
      </c>
      <c r="J148" s="1">
        <f>STDEV('ID-23'!B155,'ID-25'!B155,'ID-66'!B155)/SQRT(COUNT('ID-23'!B155,'ID-25'!B155,'ID-66'!B155))</f>
        <v>0.1052349462905716</v>
      </c>
      <c r="K148" s="1">
        <f t="shared" si="11"/>
        <v>1.7532142052009232E-5</v>
      </c>
    </row>
    <row r="149" spans="1:11" x14ac:dyDescent="0.25">
      <c r="A149" s="1">
        <v>18.125</v>
      </c>
      <c r="B149" s="1">
        <f>STDEV('ID-41'!B156,'ID-52'!B156,'ID-64'!B156,'ID-74'!B156,'ID-77'!B156)</f>
        <v>1.5292727367988685</v>
      </c>
      <c r="C149" s="1">
        <f t="shared" si="8"/>
        <v>2.5477683795069154E-4</v>
      </c>
      <c r="D149" s="1">
        <f>STDEV('ID-23'!B156,'ID-25'!B156,'ID-66'!B156)</f>
        <v>0.15411888533694768</v>
      </c>
      <c r="E149" s="1">
        <f t="shared" si="9"/>
        <v>2.5676206297135485E-5</v>
      </c>
      <c r="G149" s="1">
        <v>18.125</v>
      </c>
      <c r="H149" s="1">
        <f>STDEV('ID-41'!B156,'ID-52'!B156,'ID-64'!B156,'ID-74'!B156,'ID-77'!B156)/SQRT(COUNT('ID-41'!B156,'ID-52'!B156,'ID-64'!B156,'ID-74'!B156,'ID-77'!B156))</f>
        <v>0.6839115591238828</v>
      </c>
      <c r="I149" s="1">
        <f t="shared" si="10"/>
        <v>1.1393966575003889E-4</v>
      </c>
      <c r="J149" s="1">
        <f>STDEV('ID-23'!B156,'ID-25'!B156,'ID-66'!B156)/SQRT(COUNT('ID-23'!B156,'ID-25'!B156,'ID-66'!B156))</f>
        <v>8.8980579936491819E-2</v>
      </c>
      <c r="K149" s="1">
        <f t="shared" si="11"/>
        <v>1.4824164617419538E-5</v>
      </c>
    </row>
    <row r="150" spans="1:11" x14ac:dyDescent="0.25">
      <c r="A150" s="1">
        <v>18.25</v>
      </c>
      <c r="B150" s="1">
        <f>STDEV('ID-41'!B157,'ID-52'!B157,'ID-64'!B157,'ID-74'!B157,'ID-77'!B157)</f>
        <v>1.5199586944561496</v>
      </c>
      <c r="C150" s="1">
        <f t="shared" si="8"/>
        <v>2.5322511849639454E-4</v>
      </c>
      <c r="D150" s="1">
        <f>STDEV('ID-23'!B157,'ID-25'!B157,'ID-66'!B157)</f>
        <v>0.19616755173466463</v>
      </c>
      <c r="E150" s="1">
        <f t="shared" si="9"/>
        <v>3.2681514118995133E-5</v>
      </c>
      <c r="G150" s="1">
        <v>18.25</v>
      </c>
      <c r="H150" s="1">
        <f>STDEV('ID-41'!B157,'ID-52'!B157,'ID-64'!B157,'ID-74'!B157,'ID-77'!B157)/SQRT(COUNT('ID-41'!B157,'ID-52'!B157,'ID-64'!B157,'ID-74'!B157,'ID-77'!B157))</f>
        <v>0.6797461927591566</v>
      </c>
      <c r="I150" s="1">
        <f t="shared" si="10"/>
        <v>1.1324571571367549E-4</v>
      </c>
      <c r="J150" s="1">
        <f>STDEV('ID-23'!B157,'ID-25'!B157,'ID-66'!B157)/SQRT(COUNT('ID-23'!B157,'ID-25'!B157,'ID-66'!B157))</f>
        <v>0.11325738880027847</v>
      </c>
      <c r="K150" s="1">
        <f t="shared" si="11"/>
        <v>1.8868680974126395E-5</v>
      </c>
    </row>
    <row r="151" spans="1:11" x14ac:dyDescent="0.25">
      <c r="A151" s="1">
        <v>18.375</v>
      </c>
      <c r="B151" s="1">
        <f>STDEV('ID-41'!B158,'ID-52'!B158,'ID-64'!B158,'ID-74'!B158,'ID-77'!B158)</f>
        <v>1.4910542640646791</v>
      </c>
      <c r="C151" s="1">
        <f t="shared" si="8"/>
        <v>2.4840964039317555E-4</v>
      </c>
      <c r="D151" s="1">
        <f>STDEV('ID-23'!B158,'ID-25'!B158,'ID-66'!B158)</f>
        <v>0.22306799095584814</v>
      </c>
      <c r="E151" s="1">
        <f t="shared" si="9"/>
        <v>3.7163127293244301E-5</v>
      </c>
      <c r="G151" s="1">
        <v>18.375</v>
      </c>
      <c r="H151" s="1">
        <f>STDEV('ID-41'!B158,'ID-52'!B158,'ID-64'!B158,'ID-74'!B158,'ID-77'!B158)/SQRT(COUNT('ID-41'!B158,'ID-52'!B158,'ID-64'!B158,'ID-74'!B158,'ID-77'!B158))</f>
        <v>0.66681973851790888</v>
      </c>
      <c r="I151" s="1">
        <f t="shared" si="10"/>
        <v>1.1109216843708363E-4</v>
      </c>
      <c r="J151" s="1">
        <f>STDEV('ID-23'!B158,'ID-25'!B158,'ID-66'!B158)/SQRT(COUNT('ID-23'!B158,'ID-25'!B158,'ID-66'!B158))</f>
        <v>0.12878836462594795</v>
      </c>
      <c r="K151" s="1">
        <f t="shared" si="11"/>
        <v>2.145614154668293E-5</v>
      </c>
    </row>
    <row r="152" spans="1:11" x14ac:dyDescent="0.25">
      <c r="A152" s="1">
        <v>18.5</v>
      </c>
      <c r="B152" s="1">
        <f>STDEV('ID-41'!B159,'ID-52'!B159,'ID-64'!B159,'ID-74'!B159,'ID-77'!B159)</f>
        <v>1.4499070828428706</v>
      </c>
      <c r="C152" s="1">
        <f t="shared" si="8"/>
        <v>2.4155452000162227E-4</v>
      </c>
      <c r="D152" s="1">
        <f>STDEV('ID-23'!B159,'ID-25'!B159,'ID-66'!B159)</f>
        <v>0.22422816798654022</v>
      </c>
      <c r="E152" s="1">
        <f t="shared" si="9"/>
        <v>3.73564127865576E-5</v>
      </c>
      <c r="G152" s="1">
        <v>18.5</v>
      </c>
      <c r="H152" s="1">
        <f>STDEV('ID-41'!B159,'ID-52'!B159,'ID-64'!B159,'ID-74'!B159,'ID-77'!B159)/SQRT(COUNT('ID-41'!B159,'ID-52'!B159,'ID-64'!B159,'ID-74'!B159,'ID-77'!B159))</f>
        <v>0.6484181596590155</v>
      </c>
      <c r="I152" s="1">
        <f t="shared" si="10"/>
        <v>1.0802646539919199E-4</v>
      </c>
      <c r="J152" s="1">
        <f>STDEV('ID-23'!B159,'ID-25'!B159,'ID-66'!B159)/SQRT(COUNT('ID-23'!B159,'ID-25'!B159,'ID-66'!B159))</f>
        <v>0.12945819314692564</v>
      </c>
      <c r="K152" s="1">
        <f t="shared" si="11"/>
        <v>2.1567734978277812E-5</v>
      </c>
    </row>
    <row r="153" spans="1:11" x14ac:dyDescent="0.25">
      <c r="A153" s="1">
        <v>18.625</v>
      </c>
      <c r="B153" s="1">
        <f>STDEV('ID-41'!B160,'ID-52'!B160,'ID-64'!B160,'ID-74'!B160,'ID-77'!B160)</f>
        <v>1.4690146021550003</v>
      </c>
      <c r="C153" s="1">
        <f t="shared" si="8"/>
        <v>2.4473783271902305E-4</v>
      </c>
      <c r="D153" s="1">
        <f>STDEV('ID-23'!B160,'ID-25'!B160,'ID-66'!B160)</f>
        <v>0.38721140773624768</v>
      </c>
      <c r="E153" s="1">
        <f t="shared" si="9"/>
        <v>6.4509420528858862E-5</v>
      </c>
      <c r="G153" s="1">
        <v>18.625</v>
      </c>
      <c r="H153" s="1">
        <f>STDEV('ID-41'!B160,'ID-52'!B160,'ID-64'!B160,'ID-74'!B160,'ID-77'!B160)/SQRT(COUNT('ID-41'!B160,'ID-52'!B160,'ID-64'!B160,'ID-74'!B160,'ID-77'!B160))</f>
        <v>0.65696330207167797</v>
      </c>
      <c r="I153" s="1">
        <f t="shared" si="10"/>
        <v>1.0945008612514155E-4</v>
      </c>
      <c r="J153" s="1">
        <f>STDEV('ID-23'!B160,'ID-25'!B160,'ID-66'!B160)/SQRT(COUNT('ID-23'!B160,'ID-25'!B160,'ID-66'!B160))</f>
        <v>0.22355661048981657</v>
      </c>
      <c r="K153" s="1">
        <f t="shared" si="11"/>
        <v>3.7244531307603441E-5</v>
      </c>
    </row>
    <row r="154" spans="1:11" x14ac:dyDescent="0.25">
      <c r="A154" s="1">
        <v>18.75</v>
      </c>
      <c r="B154" s="1">
        <f>STDEV('ID-41'!B161,'ID-52'!B161,'ID-64'!B161,'ID-74'!B161,'ID-77'!B161)</f>
        <v>1.5093002850968271</v>
      </c>
      <c r="C154" s="1">
        <f t="shared" si="8"/>
        <v>2.5144942749713139E-4</v>
      </c>
      <c r="D154" s="1">
        <f>STDEV('ID-23'!B161,'ID-25'!B161,'ID-66'!B161)</f>
        <v>0.40879671739731765</v>
      </c>
      <c r="E154" s="1">
        <f t="shared" si="9"/>
        <v>6.8105533118393126E-5</v>
      </c>
      <c r="G154" s="1">
        <v>18.75</v>
      </c>
      <c r="H154" s="1">
        <f>STDEV('ID-41'!B161,'ID-52'!B161,'ID-64'!B161,'ID-74'!B161,'ID-77'!B161)/SQRT(COUNT('ID-41'!B161,'ID-52'!B161,'ID-64'!B161,'ID-74'!B161,'ID-77'!B161))</f>
        <v>0.67497960718726357</v>
      </c>
      <c r="I154" s="1">
        <f t="shared" si="10"/>
        <v>1.1245160255739811E-4</v>
      </c>
      <c r="J154" s="1">
        <f>STDEV('ID-23'!B161,'ID-25'!B161,'ID-66'!B161)/SQRT(COUNT('ID-23'!B161,'ID-25'!B161,'ID-66'!B161))</f>
        <v>0.23601889483317673</v>
      </c>
      <c r="K154" s="1">
        <f t="shared" si="11"/>
        <v>3.9320747879207243E-5</v>
      </c>
    </row>
    <row r="155" spans="1:11" x14ac:dyDescent="0.25">
      <c r="A155" s="1">
        <v>18.875</v>
      </c>
      <c r="B155" s="1">
        <f>STDEV('ID-41'!B162,'ID-52'!B162,'ID-64'!B162,'ID-74'!B162,'ID-77'!B162)</f>
        <v>1.5515520616630181</v>
      </c>
      <c r="C155" s="1">
        <f t="shared" si="8"/>
        <v>2.5848857347305883E-4</v>
      </c>
      <c r="D155" s="1">
        <f>STDEV('ID-23'!B162,'ID-25'!B162,'ID-66'!B162)</f>
        <v>0.45220591821627421</v>
      </c>
      <c r="E155" s="1">
        <f t="shared" si="9"/>
        <v>7.5337505974831288E-5</v>
      </c>
      <c r="G155" s="1">
        <v>18.875</v>
      </c>
      <c r="H155" s="1">
        <f>STDEV('ID-41'!B162,'ID-52'!B162,'ID-64'!B162,'ID-74'!B162,'ID-77'!B162)/SQRT(COUNT('ID-41'!B162,'ID-52'!B162,'ID-64'!B162,'ID-74'!B162,'ID-77'!B162))</f>
        <v>0.69387517610169069</v>
      </c>
      <c r="I155" s="1">
        <f t="shared" si="10"/>
        <v>1.1559960433854168E-4</v>
      </c>
      <c r="J155" s="1">
        <f>STDEV('ID-23'!B162,'ID-25'!B162,'ID-66'!B162)/SQRT(COUNT('ID-23'!B162,'ID-25'!B162,'ID-66'!B162))</f>
        <v>0.26108120861130785</v>
      </c>
      <c r="K155" s="1">
        <f t="shared" si="11"/>
        <v>4.349612935464389E-5</v>
      </c>
    </row>
    <row r="156" spans="1:11" x14ac:dyDescent="0.25">
      <c r="A156" s="1">
        <v>19</v>
      </c>
      <c r="B156" s="1">
        <f>STDEV('ID-41'!B163,'ID-52'!B163,'ID-64'!B163,'ID-74'!B163,'ID-77'!B163)</f>
        <v>1.5172370883368749</v>
      </c>
      <c r="C156" s="1">
        <f t="shared" si="8"/>
        <v>2.5277169891692336E-4</v>
      </c>
      <c r="D156" s="1">
        <f>STDEV('ID-23'!B163,'ID-25'!B163,'ID-66'!B163)</f>
        <v>0.47244278558531899</v>
      </c>
      <c r="E156" s="1">
        <f t="shared" si="9"/>
        <v>7.8708968078514154E-5</v>
      </c>
      <c r="G156" s="1">
        <v>19</v>
      </c>
      <c r="H156" s="1">
        <f>STDEV('ID-41'!B163,'ID-52'!B163,'ID-64'!B163,'ID-74'!B163,'ID-77'!B163)/SQRT(COUNT('ID-41'!B163,'ID-52'!B163,'ID-64'!B163,'ID-74'!B163,'ID-77'!B163))</f>
        <v>0.67852905350102111</v>
      </c>
      <c r="I156" s="1">
        <f t="shared" si="10"/>
        <v>1.1304294031327013E-4</v>
      </c>
      <c r="J156" s="1">
        <f>STDEV('ID-23'!B163,'ID-25'!B163,'ID-66'!B163)/SQRT(COUNT('ID-23'!B163,'ID-25'!B163,'ID-66'!B163))</f>
        <v>0.27276496943438056</v>
      </c>
      <c r="K156" s="1">
        <f t="shared" si="11"/>
        <v>4.5442643907767807E-5</v>
      </c>
    </row>
    <row r="157" spans="1:11" x14ac:dyDescent="0.25">
      <c r="A157" s="1">
        <v>19.125</v>
      </c>
      <c r="B157" s="1">
        <f>STDEV('ID-41'!B164,'ID-52'!B164,'ID-64'!B164,'ID-74'!B164,'ID-77'!B164)</f>
        <v>1.50834836665571</v>
      </c>
      <c r="C157" s="1">
        <f t="shared" si="8"/>
        <v>2.512908378848413E-4</v>
      </c>
      <c r="D157" s="1">
        <f>STDEV('ID-23'!B164,'ID-25'!B164,'ID-66'!B164)</f>
        <v>0.38078513433829597</v>
      </c>
      <c r="E157" s="1">
        <f t="shared" si="9"/>
        <v>6.3438803380760109E-5</v>
      </c>
      <c r="G157" s="1">
        <v>19.125</v>
      </c>
      <c r="H157" s="1">
        <f>STDEV('ID-41'!B164,'ID-52'!B164,'ID-64'!B164,'ID-74'!B164,'ID-77'!B164)/SQRT(COUNT('ID-41'!B164,'ID-52'!B164,'ID-64'!B164,'ID-74'!B164,'ID-77'!B164))</f>
        <v>0.67455389631858897</v>
      </c>
      <c r="I157" s="1">
        <f t="shared" si="10"/>
        <v>1.1238067912667694E-4</v>
      </c>
      <c r="J157" s="1">
        <f>STDEV('ID-23'!B164,'ID-25'!B164,'ID-66'!B164)/SQRT(COUNT('ID-23'!B164,'ID-25'!B164,'ID-66'!B164))</f>
        <v>0.219846399813623</v>
      </c>
      <c r="K157" s="1">
        <f t="shared" si="11"/>
        <v>3.6626410208949597E-5</v>
      </c>
    </row>
    <row r="158" spans="1:11" x14ac:dyDescent="0.25">
      <c r="A158" s="1">
        <v>19.25</v>
      </c>
      <c r="B158" s="1">
        <f>STDEV('ID-41'!B165,'ID-52'!B165,'ID-64'!B165,'ID-74'!B165,'ID-77'!B165)</f>
        <v>1.5258124705549603</v>
      </c>
      <c r="C158" s="1">
        <f t="shared" si="8"/>
        <v>2.5420035759445638E-4</v>
      </c>
      <c r="D158" s="1">
        <f>STDEV('ID-23'!B165,'ID-25'!B165,'ID-66'!B165)</f>
        <v>0.3547471701188698</v>
      </c>
      <c r="E158" s="1">
        <f t="shared" si="9"/>
        <v>5.9100878541803712E-5</v>
      </c>
      <c r="G158" s="1">
        <v>19.25</v>
      </c>
      <c r="H158" s="1">
        <f>STDEV('ID-41'!B165,'ID-52'!B165,'ID-64'!B165,'ID-74'!B165,'ID-77'!B165)/SQRT(COUNT('ID-41'!B165,'ID-52'!B165,'ID-64'!B165,'ID-74'!B165,'ID-77'!B165))</f>
        <v>0.68236408101555746</v>
      </c>
      <c r="I158" s="1">
        <f t="shared" si="10"/>
        <v>1.1368185589719188E-4</v>
      </c>
      <c r="J158" s="1">
        <f>STDEV('ID-23'!B165,'ID-25'!B165,'ID-66'!B165)/SQRT(COUNT('ID-23'!B165,'ID-25'!B165,'ID-66'!B165))</f>
        <v>0.20481337416238746</v>
      </c>
      <c r="K158" s="1">
        <f t="shared" si="11"/>
        <v>3.4121908135453753E-5</v>
      </c>
    </row>
    <row r="159" spans="1:11" x14ac:dyDescent="0.25">
      <c r="A159" s="1">
        <v>19.375</v>
      </c>
      <c r="B159" s="1">
        <f>STDEV('ID-41'!B166,'ID-52'!B166,'ID-64'!B166,'ID-74'!B166,'ID-77'!B166)</f>
        <v>1.5281556930160847</v>
      </c>
      <c r="C159" s="1">
        <f t="shared" si="8"/>
        <v>2.5459073845647974E-4</v>
      </c>
      <c r="D159" s="1">
        <f>STDEV('ID-23'!B166,'ID-25'!B166,'ID-66'!B166)</f>
        <v>0.40586122450058987</v>
      </c>
      <c r="E159" s="1">
        <f t="shared" si="9"/>
        <v>6.7616480001798275E-5</v>
      </c>
      <c r="G159" s="1">
        <v>19.375</v>
      </c>
      <c r="H159" s="1">
        <f>STDEV('ID-41'!B166,'ID-52'!B166,'ID-64'!B166,'ID-74'!B166,'ID-77'!B166)/SQRT(COUNT('ID-41'!B166,'ID-52'!B166,'ID-64'!B166,'ID-74'!B166,'ID-77'!B166))</f>
        <v>0.68341200195745311</v>
      </c>
      <c r="I159" s="1">
        <f t="shared" si="10"/>
        <v>1.1385643952611169E-4</v>
      </c>
      <c r="J159" s="1">
        <f>STDEV('ID-23'!B166,'ID-25'!B166,'ID-66'!B166)/SQRT(COUNT('ID-23'!B166,'ID-25'!B166,'ID-66'!B166))</f>
        <v>0.23432408721904671</v>
      </c>
      <c r="K159" s="1">
        <f t="shared" si="11"/>
        <v>3.9038392930693186E-5</v>
      </c>
    </row>
    <row r="160" spans="1:11" x14ac:dyDescent="0.25">
      <c r="A160" s="1">
        <v>19.5</v>
      </c>
      <c r="B160" s="1">
        <f>STDEV('ID-41'!B167,'ID-52'!B167,'ID-64'!B167,'ID-74'!B167,'ID-77'!B167)</f>
        <v>1.4837826767702176</v>
      </c>
      <c r="C160" s="1">
        <f t="shared" si="8"/>
        <v>2.4719819394991826E-4</v>
      </c>
      <c r="D160" s="1">
        <f>STDEV('ID-23'!B167,'ID-25'!B167,'ID-66'!B167)</f>
        <v>0.39650741729923483</v>
      </c>
      <c r="E160" s="1">
        <f t="shared" si="9"/>
        <v>6.6058135722052531E-5</v>
      </c>
      <c r="G160" s="1">
        <v>19.5</v>
      </c>
      <c r="H160" s="1">
        <f>STDEV('ID-41'!B167,'ID-52'!B167,'ID-64'!B167,'ID-74'!B167,'ID-77'!B167)/SQRT(COUNT('ID-41'!B167,'ID-52'!B167,'ID-64'!B167,'ID-74'!B167,'ID-77'!B167))</f>
        <v>0.66356778581896092</v>
      </c>
      <c r="I160" s="1">
        <f t="shared" si="10"/>
        <v>1.105503931174389E-4</v>
      </c>
      <c r="J160" s="1">
        <f>STDEV('ID-23'!B167,'ID-25'!B167,'ID-66'!B167)/SQRT(COUNT('ID-23'!B167,'ID-25'!B167,'ID-66'!B167))</f>
        <v>0.22892366411339651</v>
      </c>
      <c r="K160" s="1">
        <f t="shared" si="11"/>
        <v>3.8138682441291858E-5</v>
      </c>
    </row>
    <row r="161" spans="1:11" x14ac:dyDescent="0.25">
      <c r="A161" s="1">
        <v>19.625</v>
      </c>
      <c r="B161" s="1">
        <f>STDEV('ID-41'!B168,'ID-52'!B168,'ID-64'!B168,'ID-74'!B168,'ID-77'!B168)</f>
        <v>1.4742567623708076</v>
      </c>
      <c r="C161" s="1">
        <f t="shared" si="8"/>
        <v>2.4561117661097657E-4</v>
      </c>
      <c r="D161" s="1">
        <f>STDEV('ID-23'!B168,'ID-25'!B168,'ID-66'!B168)</f>
        <v>0.43145041112755689</v>
      </c>
      <c r="E161" s="1">
        <f t="shared" si="9"/>
        <v>7.1879638493850979E-5</v>
      </c>
      <c r="G161" s="1">
        <v>19.625</v>
      </c>
      <c r="H161" s="1">
        <f>STDEV('ID-41'!B168,'ID-52'!B168,'ID-64'!B168,'ID-74'!B168,'ID-77'!B168)/SQRT(COUNT('ID-41'!B168,'ID-52'!B168,'ID-64'!B168,'ID-74'!B168,'ID-77'!B168))</f>
        <v>0.65930766738997593</v>
      </c>
      <c r="I161" s="1">
        <f t="shared" si="10"/>
        <v>1.0984065738717E-4</v>
      </c>
      <c r="J161" s="1">
        <f>STDEV('ID-23'!B168,'ID-25'!B168,'ID-66'!B168)/SQRT(COUNT('ID-23'!B168,'ID-25'!B168,'ID-66'!B168))</f>
        <v>0.24909801100646969</v>
      </c>
      <c r="K161" s="1">
        <f t="shared" si="11"/>
        <v>4.1499728633677852E-5</v>
      </c>
    </row>
    <row r="162" spans="1:11" x14ac:dyDescent="0.25">
      <c r="A162" s="1">
        <v>19.75</v>
      </c>
      <c r="B162" s="1">
        <f>STDEV('ID-41'!B169,'ID-52'!B169,'ID-64'!B169,'ID-74'!B169,'ID-77'!B169)</f>
        <v>1.4862326515783442</v>
      </c>
      <c r="C162" s="1">
        <f t="shared" si="8"/>
        <v>2.4760635975295213E-4</v>
      </c>
      <c r="D162" s="1">
        <f>STDEV('ID-23'!B169,'ID-25'!B169,'ID-66'!B169)</f>
        <v>0.34498809112006112</v>
      </c>
      <c r="E162" s="1">
        <f t="shared" si="9"/>
        <v>5.7475015980602185E-5</v>
      </c>
      <c r="G162" s="1">
        <v>19.75</v>
      </c>
      <c r="H162" s="1">
        <f>STDEV('ID-41'!B169,'ID-52'!B169,'ID-64'!B169,'ID-74'!B169,'ID-77'!B169)/SQRT(COUNT('ID-41'!B169,'ID-52'!B169,'ID-64'!B169,'ID-74'!B169,'ID-77'!B169))</f>
        <v>0.66466344786178755</v>
      </c>
      <c r="I162" s="1">
        <f t="shared" si="10"/>
        <v>1.1073293041377381E-4</v>
      </c>
      <c r="J162" s="1">
        <f>STDEV('ID-23'!B169,'ID-25'!B169,'ID-66'!B169)/SQRT(COUNT('ID-23'!B169,'ID-25'!B169,'ID-66'!B169))</f>
        <v>0.19917896727538245</v>
      </c>
      <c r="K162" s="1">
        <f t="shared" si="11"/>
        <v>3.3183215948078718E-5</v>
      </c>
    </row>
    <row r="163" spans="1:11" x14ac:dyDescent="0.25">
      <c r="A163" s="1">
        <v>19.875</v>
      </c>
      <c r="B163" s="1">
        <f>STDEV('ID-41'!B170,'ID-52'!B170,'ID-64'!B170,'ID-74'!B170,'ID-77'!B170)</f>
        <v>1.5041346522306542</v>
      </c>
      <c r="C163" s="1">
        <f t="shared" si="8"/>
        <v>2.50588833061627E-4</v>
      </c>
      <c r="D163" s="1">
        <f>STDEV('ID-23'!B170,'ID-25'!B170,'ID-66'!B170)</f>
        <v>0.2708845717973502</v>
      </c>
      <c r="E163" s="1">
        <f t="shared" si="9"/>
        <v>4.5129369661438546E-5</v>
      </c>
      <c r="G163" s="1">
        <v>19.875</v>
      </c>
      <c r="H163" s="1">
        <f>STDEV('ID-41'!B170,'ID-52'!B170,'ID-64'!B170,'ID-74'!B170,'ID-77'!B170)/SQRT(COUNT('ID-41'!B170,'ID-52'!B170,'ID-64'!B170,'ID-74'!B170,'ID-77'!B170))</f>
        <v>0.67266946594014965</v>
      </c>
      <c r="I163" s="1">
        <f t="shared" si="10"/>
        <v>1.1206673302562893E-4</v>
      </c>
      <c r="J163" s="1">
        <f>STDEV('ID-23'!B170,'ID-25'!B170,'ID-66'!B170)/SQRT(COUNT('ID-23'!B170,'ID-25'!B170,'ID-66'!B170))</f>
        <v>0.15639528044651665</v>
      </c>
      <c r="K163" s="1">
        <f t="shared" si="11"/>
        <v>2.6055453722389677E-5</v>
      </c>
    </row>
    <row r="164" spans="1:11" x14ac:dyDescent="0.25">
      <c r="A164" s="1">
        <v>20</v>
      </c>
      <c r="B164" s="1">
        <f>STDEV('ID-41'!B171,'ID-52'!B171,'ID-64'!B171,'ID-74'!B171,'ID-77'!B171)</f>
        <v>1.5154584079299425</v>
      </c>
      <c r="C164" s="1">
        <f t="shared" si="8"/>
        <v>2.5247537076112845E-4</v>
      </c>
      <c r="D164" s="1">
        <f>STDEV('ID-23'!B171,'ID-25'!B171,'ID-66'!B171)</f>
        <v>0.28450557348241556</v>
      </c>
      <c r="E164" s="1">
        <f t="shared" si="9"/>
        <v>4.7398628542170435E-5</v>
      </c>
      <c r="G164" s="1">
        <v>20</v>
      </c>
      <c r="H164" s="1">
        <f>STDEV('ID-41'!B171,'ID-52'!B171,'ID-64'!B171,'ID-74'!B171,'ID-77'!B171)/SQRT(COUNT('ID-41'!B171,'ID-52'!B171,'ID-64'!B171,'ID-74'!B171,'ID-77'!B171))</f>
        <v>0.67773360344099154</v>
      </c>
      <c r="I164" s="1">
        <f t="shared" si="10"/>
        <v>1.129104183332692E-4</v>
      </c>
      <c r="J164" s="1">
        <f>STDEV('ID-23'!B171,'ID-25'!B171,'ID-66'!B171)/SQRT(COUNT('ID-23'!B171,'ID-25'!B171,'ID-66'!B171))</f>
        <v>0.16425936943602149</v>
      </c>
      <c r="K164" s="1">
        <f t="shared" si="11"/>
        <v>2.7365610948041181E-5</v>
      </c>
    </row>
    <row r="165" spans="1:11" x14ac:dyDescent="0.25">
      <c r="A165" s="1">
        <v>20.125</v>
      </c>
      <c r="B165" s="1">
        <f>STDEV('ID-41'!B172,'ID-52'!B172,'ID-64'!B172,'ID-74'!B172,'ID-77'!B172)</f>
        <v>1.496097565389876</v>
      </c>
      <c r="C165" s="1">
        <f t="shared" si="8"/>
        <v>2.4924985439395337E-4</v>
      </c>
      <c r="D165" s="1">
        <f>STDEV('ID-23'!B172,'ID-25'!B172,'ID-66'!B172)</f>
        <v>0.30595019778475918</v>
      </c>
      <c r="E165" s="1">
        <f t="shared" si="9"/>
        <v>5.0971302950940881E-5</v>
      </c>
      <c r="G165" s="1">
        <v>20.125</v>
      </c>
      <c r="H165" s="1">
        <f>STDEV('ID-41'!B172,'ID-52'!B172,'ID-64'!B172,'ID-74'!B172,'ID-77'!B172)/SQRT(COUNT('ID-41'!B172,'ID-52'!B172,'ID-64'!B172,'ID-74'!B172,'ID-77'!B172))</f>
        <v>0.66907517143673989</v>
      </c>
      <c r="I165" s="1">
        <f t="shared" si="10"/>
        <v>1.1146792356136087E-4</v>
      </c>
      <c r="J165" s="1">
        <f>STDEV('ID-23'!B172,'ID-25'!B172,'ID-66'!B172)/SQRT(COUNT('ID-23'!B172,'ID-25'!B172,'ID-66'!B172))</f>
        <v>0.17664042904964997</v>
      </c>
      <c r="K165" s="1">
        <f t="shared" si="11"/>
        <v>2.9428295479671685E-5</v>
      </c>
    </row>
    <row r="166" spans="1:11" x14ac:dyDescent="0.25">
      <c r="A166" s="1">
        <v>20.25</v>
      </c>
      <c r="B166" s="1">
        <f>STDEV('ID-41'!B173,'ID-52'!B173,'ID-64'!B173,'ID-74'!B173,'ID-77'!B173)</f>
        <v>1.5258080981247131</v>
      </c>
      <c r="C166" s="1">
        <f t="shared" si="8"/>
        <v>2.5419962914757723E-4</v>
      </c>
      <c r="D166" s="1">
        <f>STDEV('ID-23'!B173,'ID-25'!B173,'ID-66'!B173)</f>
        <v>0.28510483636467532</v>
      </c>
      <c r="E166" s="1">
        <f t="shared" si="9"/>
        <v>4.749846573835491E-5</v>
      </c>
      <c r="G166" s="1">
        <v>20.25</v>
      </c>
      <c r="H166" s="1">
        <f>STDEV('ID-41'!B173,'ID-52'!B173,'ID-64'!B173,'ID-74'!B173,'ID-77'!B173)/SQRT(COUNT('ID-41'!B173,'ID-52'!B173,'ID-64'!B173,'ID-74'!B173,'ID-77'!B173))</f>
        <v>0.68236212560530551</v>
      </c>
      <c r="I166" s="1">
        <f t="shared" si="10"/>
        <v>1.1368153012584391E-4</v>
      </c>
      <c r="J166" s="1">
        <f>STDEV('ID-23'!B173,'ID-25'!B173,'ID-66'!B173)/SQRT(COUNT('ID-23'!B173,'ID-25'!B173,'ID-66'!B173))</f>
        <v>0.1646053540224095</v>
      </c>
      <c r="K166" s="1">
        <f t="shared" si="11"/>
        <v>2.7423251980133426E-5</v>
      </c>
    </row>
    <row r="167" spans="1:11" x14ac:dyDescent="0.25">
      <c r="A167" s="1">
        <v>20.375</v>
      </c>
      <c r="B167" s="1">
        <f>STDEV('ID-41'!B174,'ID-52'!B174,'ID-64'!B174,'ID-74'!B174,'ID-77'!B174)</f>
        <v>1.5661791338781004</v>
      </c>
      <c r="C167" s="1">
        <f t="shared" si="8"/>
        <v>2.6092544370409155E-4</v>
      </c>
      <c r="D167" s="1">
        <f>STDEV('ID-23'!B174,'ID-25'!B174,'ID-66'!B174)</f>
        <v>0.24688657072053447</v>
      </c>
      <c r="E167" s="1">
        <f t="shared" si="9"/>
        <v>4.1131302682041042E-5</v>
      </c>
      <c r="G167" s="1">
        <v>20.375</v>
      </c>
      <c r="H167" s="1">
        <f>STDEV('ID-41'!B174,'ID-52'!B174,'ID-64'!B174,'ID-74'!B174,'ID-77'!B174)/SQRT(COUNT('ID-41'!B174,'ID-52'!B174,'ID-64'!B174,'ID-74'!B174,'ID-77'!B174))</f>
        <v>0.70041660165863517</v>
      </c>
      <c r="I167" s="1">
        <f t="shared" si="10"/>
        <v>1.1668940583632863E-4</v>
      </c>
      <c r="J167" s="1">
        <f>STDEV('ID-23'!B174,'ID-25'!B174,'ID-66'!B174)/SQRT(COUNT('ID-23'!B174,'ID-25'!B174,'ID-66'!B174))</f>
        <v>0.14254002806480415</v>
      </c>
      <c r="K167" s="1">
        <f t="shared" si="11"/>
        <v>2.3747168675596373E-5</v>
      </c>
    </row>
    <row r="168" spans="1:11" x14ac:dyDescent="0.25">
      <c r="A168" s="1">
        <v>20.5</v>
      </c>
      <c r="B168" s="1">
        <f>STDEV('ID-41'!B175,'ID-52'!B175,'ID-64'!B175,'ID-74'!B175,'ID-77'!B175)</f>
        <v>1.5949219560748833</v>
      </c>
      <c r="C168" s="1">
        <f t="shared" si="8"/>
        <v>2.6571399788207558E-4</v>
      </c>
      <c r="D168" s="1">
        <f>STDEV('ID-23'!B175,'ID-25'!B175,'ID-66'!B175)</f>
        <v>0.20699052677422972</v>
      </c>
      <c r="E168" s="1">
        <f t="shared" si="9"/>
        <v>3.4484621760586671E-5</v>
      </c>
      <c r="G168" s="1">
        <v>20.5</v>
      </c>
      <c r="H168" s="1">
        <f>STDEV('ID-41'!B175,'ID-52'!B175,'ID-64'!B175,'ID-74'!B175,'ID-77'!B175)/SQRT(COUNT('ID-41'!B175,'ID-52'!B175,'ID-64'!B175,'ID-74'!B175,'ID-77'!B175))</f>
        <v>0.71327078251807452</v>
      </c>
      <c r="I168" s="1">
        <f t="shared" si="10"/>
        <v>1.1883091236751122E-4</v>
      </c>
      <c r="J168" s="1">
        <f>STDEV('ID-23'!B175,'ID-25'!B175,'ID-66'!B175)/SQRT(COUNT('ID-23'!B175,'ID-25'!B175,'ID-66'!B175))</f>
        <v>0.11950603635280398</v>
      </c>
      <c r="K168" s="1">
        <f t="shared" si="11"/>
        <v>1.9909705656377144E-5</v>
      </c>
    </row>
    <row r="169" spans="1:11" x14ac:dyDescent="0.25">
      <c r="A169" s="1">
        <v>20.625</v>
      </c>
      <c r="B169" s="1">
        <f>STDEV('ID-41'!B176,'ID-52'!B176,'ID-64'!B176,'ID-74'!B176,'ID-77'!B176)</f>
        <v>1.6188089978887763</v>
      </c>
      <c r="C169" s="1">
        <f t="shared" si="8"/>
        <v>2.6969357904827016E-4</v>
      </c>
      <c r="D169" s="1">
        <f>STDEV('ID-23'!B176,'ID-25'!B176,'ID-66'!B176)</f>
        <v>0.29781240991051727</v>
      </c>
      <c r="E169" s="1">
        <f t="shared" si="9"/>
        <v>4.9615547491092181E-5</v>
      </c>
      <c r="G169" s="1">
        <v>20.625</v>
      </c>
      <c r="H169" s="1">
        <f>STDEV('ID-41'!B176,'ID-52'!B176,'ID-64'!B176,'ID-74'!B176,'ID-77'!B176)/SQRT(COUNT('ID-41'!B176,'ID-52'!B176,'ID-64'!B176,'ID-74'!B176,'ID-77'!B176))</f>
        <v>0.72395339237352341</v>
      </c>
      <c r="I169" s="1">
        <f t="shared" si="10"/>
        <v>1.20610635169429E-4</v>
      </c>
      <c r="J169" s="1">
        <f>STDEV('ID-23'!B176,'ID-25'!B176,'ID-66'!B176)/SQRT(COUNT('ID-23'!B176,'ID-25'!B176,'ID-66'!B176))</f>
        <v>0.17194207502984832</v>
      </c>
      <c r="K169" s="1">
        <f t="shared" si="11"/>
        <v>2.8645549699972733E-5</v>
      </c>
    </row>
    <row r="170" spans="1:11" x14ac:dyDescent="0.25">
      <c r="A170" s="1">
        <v>20.75</v>
      </c>
      <c r="B170" s="1">
        <f>STDEV('ID-41'!B177,'ID-52'!B177,'ID-64'!B177,'ID-74'!B177,'ID-77'!B177)</f>
        <v>1.6222725827979925</v>
      </c>
      <c r="C170" s="1">
        <f t="shared" si="8"/>
        <v>2.7027061229414559E-4</v>
      </c>
      <c r="D170" s="1">
        <f>STDEV('ID-23'!B177,'ID-25'!B177,'ID-66'!B177)</f>
        <v>0.26249867941102245</v>
      </c>
      <c r="E170" s="1">
        <f t="shared" si="9"/>
        <v>4.3732279989876344E-5</v>
      </c>
      <c r="G170" s="1">
        <v>20.75</v>
      </c>
      <c r="H170" s="1">
        <f>STDEV('ID-41'!B177,'ID-52'!B177,'ID-64'!B177,'ID-74'!B177,'ID-77'!B177)/SQRT(COUNT('ID-41'!B177,'ID-52'!B177,'ID-64'!B177,'ID-74'!B177,'ID-77'!B177))</f>
        <v>0.7255023546340934</v>
      </c>
      <c r="I170" s="1">
        <f t="shared" si="10"/>
        <v>1.2086869228203997E-4</v>
      </c>
      <c r="J170" s="1">
        <f>STDEV('ID-23'!B177,'ID-25'!B177,'ID-66'!B177)/SQRT(COUNT('ID-23'!B177,'ID-25'!B177,'ID-66'!B177))</f>
        <v>0.15155368321987508</v>
      </c>
      <c r="K170" s="1">
        <f t="shared" si="11"/>
        <v>2.524884362443119E-5</v>
      </c>
    </row>
    <row r="171" spans="1:11" x14ac:dyDescent="0.25">
      <c r="A171" s="1">
        <v>20.875</v>
      </c>
      <c r="B171" s="1">
        <f>STDEV('ID-41'!B178,'ID-52'!B178,'ID-64'!B178,'ID-74'!B178,'ID-77'!B178)</f>
        <v>1.6221670645420265</v>
      </c>
      <c r="C171" s="1">
        <f t="shared" si="8"/>
        <v>2.7025303295270163E-4</v>
      </c>
      <c r="D171" s="1">
        <f>STDEV('ID-23'!B178,'ID-25'!B178,'ID-66'!B178)</f>
        <v>0.25412545394706881</v>
      </c>
      <c r="E171" s="1">
        <f t="shared" si="9"/>
        <v>4.2337300627581664E-5</v>
      </c>
      <c r="G171" s="1">
        <v>20.875</v>
      </c>
      <c r="H171" s="1">
        <f>STDEV('ID-41'!B178,'ID-52'!B178,'ID-64'!B178,'ID-74'!B178,'ID-77'!B178)/SQRT(COUNT('ID-41'!B178,'ID-52'!B178,'ID-64'!B178,'ID-74'!B178,'ID-77'!B178))</f>
        <v>0.72545516543545197</v>
      </c>
      <c r="I171" s="1">
        <f t="shared" si="10"/>
        <v>1.208608305615463E-4</v>
      </c>
      <c r="J171" s="1">
        <f>STDEV('ID-23'!B178,'ID-25'!B178,'ID-66'!B178)/SQRT(COUNT('ID-23'!B178,'ID-25'!B178,'ID-66'!B178))</f>
        <v>0.14671939924427604</v>
      </c>
      <c r="K171" s="1">
        <f t="shared" si="11"/>
        <v>2.4443451914096391E-5</v>
      </c>
    </row>
    <row r="172" spans="1:11" x14ac:dyDescent="0.25">
      <c r="A172" s="1">
        <v>21</v>
      </c>
      <c r="B172" s="1">
        <f>STDEV('ID-41'!B179,'ID-52'!B179,'ID-64'!B179,'ID-74'!B179,'ID-77'!B179)</f>
        <v>1.6186009707013478</v>
      </c>
      <c r="C172" s="1">
        <f t="shared" si="8"/>
        <v>2.6965892171884457E-4</v>
      </c>
      <c r="D172" s="1">
        <f>STDEV('ID-23'!B179,'ID-25'!B179,'ID-66'!B179)</f>
        <v>0.29663642321484079</v>
      </c>
      <c r="E172" s="1">
        <f t="shared" si="9"/>
        <v>4.9419628107592477E-5</v>
      </c>
      <c r="G172" s="1">
        <v>21</v>
      </c>
      <c r="H172" s="1">
        <f>STDEV('ID-41'!B179,'ID-52'!B179,'ID-64'!B179,'ID-74'!B179,'ID-77'!B179)/SQRT(COUNT('ID-41'!B179,'ID-52'!B179,'ID-64'!B179,'ID-74'!B179,'ID-77'!B179))</f>
        <v>0.72386035978707175</v>
      </c>
      <c r="I172" s="1">
        <f t="shared" si="10"/>
        <v>1.2059513594052616E-4</v>
      </c>
      <c r="J172" s="1">
        <f>STDEV('ID-23'!B179,'ID-25'!B179,'ID-66'!B179)/SQRT(COUNT('ID-23'!B179,'ID-25'!B179,'ID-66'!B179))</f>
        <v>0.1712631187945361</v>
      </c>
      <c r="K172" s="1">
        <f t="shared" si="11"/>
        <v>2.8532435591169716E-5</v>
      </c>
    </row>
    <row r="173" spans="1:11" x14ac:dyDescent="0.25">
      <c r="A173" s="1">
        <v>21.125</v>
      </c>
      <c r="B173" s="1">
        <f>STDEV('ID-41'!B180,'ID-52'!B180,'ID-64'!B180,'ID-74'!B180,'ID-77'!B180)</f>
        <v>1.6141908575230837</v>
      </c>
      <c r="C173" s="1">
        <f t="shared" si="8"/>
        <v>2.6892419686334575E-4</v>
      </c>
      <c r="D173" s="1">
        <f>STDEV('ID-23'!B180,'ID-25'!B180,'ID-66'!B180)</f>
        <v>0.36399659563014108</v>
      </c>
      <c r="E173" s="1">
        <f t="shared" si="9"/>
        <v>6.0641832831981511E-5</v>
      </c>
      <c r="G173" s="1">
        <v>21.125</v>
      </c>
      <c r="H173" s="1">
        <f>STDEV('ID-41'!B180,'ID-52'!B180,'ID-64'!B180,'ID-74'!B180,'ID-77'!B180)/SQRT(COUNT('ID-41'!B180,'ID-52'!B180,'ID-64'!B180,'ID-74'!B180,'ID-77'!B180))</f>
        <v>0.72188809721605851</v>
      </c>
      <c r="I173" s="1">
        <f t="shared" si="10"/>
        <v>1.2026655699619536E-4</v>
      </c>
      <c r="J173" s="1">
        <f>STDEV('ID-23'!B180,'ID-25'!B180,'ID-66'!B180)/SQRT(COUNT('ID-23'!B180,'ID-25'!B180,'ID-66'!B180))</f>
        <v>0.21015353247116933</v>
      </c>
      <c r="K173" s="1">
        <f t="shared" si="11"/>
        <v>3.5011578509696813E-5</v>
      </c>
    </row>
    <row r="174" spans="1:11" x14ac:dyDescent="0.25">
      <c r="A174" s="1">
        <v>21.25</v>
      </c>
      <c r="B174" s="1">
        <f>STDEV('ID-41'!B181,'ID-52'!B181,'ID-64'!B181,'ID-74'!B181,'ID-77'!B181)</f>
        <v>1.6212659709792367</v>
      </c>
      <c r="C174" s="1">
        <f t="shared" si="8"/>
        <v>2.7010291076514086E-4</v>
      </c>
      <c r="D174" s="1">
        <f>STDEV('ID-23'!B181,'ID-25'!B181,'ID-66'!B181)</f>
        <v>0.35327179499350642</v>
      </c>
      <c r="E174" s="1">
        <f t="shared" si="9"/>
        <v>5.8855081045918171E-5</v>
      </c>
      <c r="G174" s="1">
        <v>21.25</v>
      </c>
      <c r="H174" s="1">
        <f>STDEV('ID-41'!B181,'ID-52'!B181,'ID-64'!B181,'ID-74'!B181,'ID-77'!B181)/SQRT(COUNT('ID-41'!B181,'ID-52'!B181,'ID-64'!B181,'ID-74'!B181,'ID-77'!B181))</f>
        <v>0.72505218414335493</v>
      </c>
      <c r="I174" s="1">
        <f t="shared" si="10"/>
        <v>1.2079369387828294E-4</v>
      </c>
      <c r="J174" s="1">
        <f>STDEV('ID-23'!B181,'ID-25'!B181,'ID-66'!B181)/SQRT(COUNT('ID-23'!B181,'ID-25'!B181,'ID-66'!B181))</f>
        <v>0.20396156593660322</v>
      </c>
      <c r="K174" s="1">
        <f t="shared" si="11"/>
        <v>3.3979996885038102E-5</v>
      </c>
    </row>
    <row r="175" spans="1:11" x14ac:dyDescent="0.25">
      <c r="A175" s="1">
        <v>21.375</v>
      </c>
      <c r="B175" s="1">
        <f>STDEV('ID-41'!B182,'ID-52'!B182,'ID-64'!B182,'ID-74'!B182,'ID-77'!B182)</f>
        <v>1.6163477055235462</v>
      </c>
      <c r="C175" s="1">
        <f t="shared" si="8"/>
        <v>2.6928352774022282E-4</v>
      </c>
      <c r="D175" s="1">
        <f>STDEV('ID-23'!B182,'ID-25'!B182,'ID-66'!B182)</f>
        <v>0.40895975775747456</v>
      </c>
      <c r="E175" s="1">
        <f t="shared" si="9"/>
        <v>6.8132695642395268E-5</v>
      </c>
      <c r="G175" s="1">
        <v>21.375</v>
      </c>
      <c r="H175" s="1">
        <f>STDEV('ID-41'!B182,'ID-52'!B182,'ID-64'!B182,'ID-74'!B182,'ID-77'!B182)/SQRT(COUNT('ID-41'!B182,'ID-52'!B182,'ID-64'!B182,'ID-74'!B182,'ID-77'!B182))</f>
        <v>0.72285266896529232</v>
      </c>
      <c r="I175" s="1">
        <f t="shared" si="10"/>
        <v>1.2042725464961771E-4</v>
      </c>
      <c r="J175" s="1">
        <f>STDEV('ID-23'!B182,'ID-25'!B182,'ID-66'!B182)/SQRT(COUNT('ID-23'!B182,'ID-25'!B182,'ID-66'!B182))</f>
        <v>0.2361130262290021</v>
      </c>
      <c r="K175" s="1">
        <f t="shared" si="11"/>
        <v>3.9336430169751752E-5</v>
      </c>
    </row>
    <row r="176" spans="1:11" x14ac:dyDescent="0.25">
      <c r="A176" s="1">
        <v>21.5</v>
      </c>
      <c r="B176" s="1">
        <f>STDEV('ID-41'!B183,'ID-52'!B183,'ID-64'!B183,'ID-74'!B183,'ID-77'!B183)</f>
        <v>1.6340418505926753</v>
      </c>
      <c r="C176" s="1">
        <f t="shared" si="8"/>
        <v>2.7223137230873972E-4</v>
      </c>
      <c r="D176" s="1">
        <f>STDEV('ID-23'!B183,'ID-25'!B183,'ID-66'!B183)</f>
        <v>0.54062674357781371</v>
      </c>
      <c r="E176" s="1">
        <f t="shared" si="9"/>
        <v>9.0068415480063771E-5</v>
      </c>
      <c r="G176" s="1">
        <v>21.5</v>
      </c>
      <c r="H176" s="1">
        <f>STDEV('ID-41'!B183,'ID-52'!B183,'ID-64'!B183,'ID-74'!B183,'ID-77'!B183)/SQRT(COUNT('ID-41'!B183,'ID-52'!B183,'ID-64'!B183,'ID-74'!B183,'ID-77'!B183))</f>
        <v>0.73076573120095534</v>
      </c>
      <c r="I176" s="1">
        <f t="shared" si="10"/>
        <v>1.2174557081807917E-4</v>
      </c>
      <c r="J176" s="1">
        <f>STDEV('ID-23'!B183,'ID-25'!B183,'ID-66'!B183)/SQRT(COUNT('ID-23'!B183,'ID-25'!B183,'ID-66'!B183))</f>
        <v>0.31213099593576155</v>
      </c>
      <c r="K176" s="1">
        <f t="shared" si="11"/>
        <v>5.2001023922897875E-5</v>
      </c>
    </row>
    <row r="177" spans="1:11" x14ac:dyDescent="0.25">
      <c r="A177" s="1">
        <v>21.625</v>
      </c>
      <c r="B177" s="1">
        <f>STDEV('ID-41'!B184,'ID-52'!B184,'ID-64'!B184,'ID-74'!B184,'ID-77'!B184)</f>
        <v>1.6390969773293871</v>
      </c>
      <c r="C177" s="1">
        <f t="shared" si="8"/>
        <v>2.7307355642307589E-4</v>
      </c>
      <c r="D177" s="1">
        <f>STDEV('ID-23'!B184,'ID-25'!B184,'ID-66'!B184)</f>
        <v>0.53613977864153561</v>
      </c>
      <c r="E177" s="1">
        <f t="shared" si="9"/>
        <v>8.9320887121679846E-5</v>
      </c>
      <c r="G177" s="1">
        <v>21.625</v>
      </c>
      <c r="H177" s="1">
        <f>STDEV('ID-41'!B184,'ID-52'!B184,'ID-64'!B184,'ID-74'!B184,'ID-77'!B184)/SQRT(COUNT('ID-41'!B184,'ID-52'!B184,'ID-64'!B184,'ID-74'!B184,'ID-77'!B184))</f>
        <v>0.73302645260458821</v>
      </c>
      <c r="I177" s="1">
        <f t="shared" si="10"/>
        <v>1.221222070039244E-4</v>
      </c>
      <c r="J177" s="1">
        <f>STDEV('ID-23'!B184,'ID-25'!B184,'ID-66'!B184)/SQRT(COUNT('ID-23'!B184,'ID-25'!B184,'ID-66'!B184))</f>
        <v>0.30954044552195698</v>
      </c>
      <c r="K177" s="1">
        <f t="shared" si="11"/>
        <v>5.1569438223958037E-5</v>
      </c>
    </row>
    <row r="178" spans="1:11" x14ac:dyDescent="0.25">
      <c r="A178" s="1">
        <v>21.75</v>
      </c>
      <c r="B178" s="1">
        <f>STDEV('ID-41'!B185,'ID-52'!B185,'ID-64'!B185,'ID-74'!B185,'ID-77'!B185)</f>
        <v>1.6579429837522046</v>
      </c>
      <c r="C178" s="1">
        <f t="shared" si="8"/>
        <v>2.7621330109311732E-4</v>
      </c>
      <c r="D178" s="1">
        <f>STDEV('ID-23'!B185,'ID-25'!B185,'ID-66'!B185)</f>
        <v>0.47432087745932655</v>
      </c>
      <c r="E178" s="1">
        <f t="shared" si="9"/>
        <v>7.9021858184723806E-5</v>
      </c>
      <c r="G178" s="1">
        <v>21.75</v>
      </c>
      <c r="H178" s="1">
        <f>STDEV('ID-41'!B185,'ID-52'!B185,'ID-64'!B185,'ID-74'!B185,'ID-77'!B185)/SQRT(COUNT('ID-41'!B185,'ID-52'!B185,'ID-64'!B185,'ID-74'!B185,'ID-77'!B185))</f>
        <v>0.74145464289775176</v>
      </c>
      <c r="I178" s="1">
        <f t="shared" si="10"/>
        <v>1.2352634350676545E-4</v>
      </c>
      <c r="J178" s="1">
        <f>STDEV('ID-23'!B185,'ID-25'!B185,'ID-66'!B185)/SQRT(COUNT('ID-23'!B185,'ID-25'!B185,'ID-66'!B185))</f>
        <v>0.27384928628340172</v>
      </c>
      <c r="K178" s="1">
        <f t="shared" si="11"/>
        <v>4.562329109481473E-5</v>
      </c>
    </row>
    <row r="179" spans="1:11" x14ac:dyDescent="0.25">
      <c r="A179" s="1">
        <v>21.875</v>
      </c>
      <c r="B179" s="1">
        <f>STDEV('ID-41'!B186,'ID-52'!B186,'ID-64'!B186,'ID-74'!B186,'ID-77'!B186)</f>
        <v>1.6841164690873038</v>
      </c>
      <c r="C179" s="1">
        <f t="shared" si="8"/>
        <v>2.8057380374994485E-4</v>
      </c>
      <c r="D179" s="1">
        <f>STDEV('ID-23'!B186,'ID-25'!B186,'ID-66'!B186)</f>
        <v>0.49393658939014162</v>
      </c>
      <c r="E179" s="1">
        <f t="shared" si="9"/>
        <v>8.2289835792397596E-5</v>
      </c>
      <c r="G179" s="1">
        <v>21.875</v>
      </c>
      <c r="H179" s="1">
        <f>STDEV('ID-41'!B186,'ID-52'!B186,'ID-64'!B186,'ID-74'!B186,'ID-77'!B186)/SQRT(COUNT('ID-41'!B186,'ID-52'!B186,'ID-64'!B186,'ID-74'!B186,'ID-77'!B186))</f>
        <v>0.75315978138122686</v>
      </c>
      <c r="I179" s="1">
        <f t="shared" si="10"/>
        <v>1.254764195781124E-4</v>
      </c>
      <c r="J179" s="1">
        <f>STDEV('ID-23'!B186,'ID-25'!B186,'ID-66'!B186)/SQRT(COUNT('ID-23'!B186,'ID-25'!B186,'ID-66'!B186))</f>
        <v>0.28517442284700395</v>
      </c>
      <c r="K179" s="1">
        <f t="shared" si="11"/>
        <v>4.7510058846310858E-5</v>
      </c>
    </row>
    <row r="180" spans="1:11" x14ac:dyDescent="0.25">
      <c r="A180" s="1">
        <v>22</v>
      </c>
      <c r="B180" s="1">
        <f>STDEV('ID-41'!B187,'ID-52'!B187,'ID-64'!B187,'ID-74'!B187,'ID-77'!B187)</f>
        <v>1.6908941340146868</v>
      </c>
      <c r="C180" s="1">
        <f t="shared" si="8"/>
        <v>2.8170296272684686E-4</v>
      </c>
      <c r="D180" s="1">
        <f>STDEV('ID-23'!B187,'ID-25'!B187,'ID-66'!B187)</f>
        <v>0.53321528755609471</v>
      </c>
      <c r="E180" s="1">
        <f t="shared" si="9"/>
        <v>8.8833666906845389E-5</v>
      </c>
      <c r="G180" s="1">
        <v>22</v>
      </c>
      <c r="H180" s="1">
        <f>STDEV('ID-41'!B187,'ID-52'!B187,'ID-64'!B187,'ID-74'!B187,'ID-77'!B187)/SQRT(COUNT('ID-41'!B187,'ID-52'!B187,'ID-64'!B187,'ID-74'!B187,'ID-77'!B187))</f>
        <v>0.7561908452824958</v>
      </c>
      <c r="I180" s="1">
        <f t="shared" si="10"/>
        <v>1.2598139482406382E-4</v>
      </c>
      <c r="J180" s="1">
        <f>STDEV('ID-23'!B187,'ID-25'!B187,'ID-66'!B187)/SQRT(COUNT('ID-23'!B187,'ID-25'!B187,'ID-66'!B187))</f>
        <v>0.307851989806535</v>
      </c>
      <c r="K180" s="1">
        <f t="shared" si="11"/>
        <v>5.1288141501768731E-5</v>
      </c>
    </row>
    <row r="181" spans="1:11" x14ac:dyDescent="0.25">
      <c r="A181" s="1">
        <v>22.125</v>
      </c>
      <c r="B181" s="1">
        <f>STDEV('ID-41'!B188,'ID-52'!B188,'ID-64'!B188,'ID-74'!B188,'ID-77'!B188)</f>
        <v>1.692463399329335</v>
      </c>
      <c r="C181" s="1">
        <f t="shared" si="8"/>
        <v>2.8196440232826722E-4</v>
      </c>
      <c r="D181" s="1">
        <f>STDEV('ID-23'!B188,'ID-25'!B188,'ID-66'!B188)</f>
        <v>0.53874951229334589</v>
      </c>
      <c r="E181" s="1">
        <f t="shared" si="9"/>
        <v>8.9755668748071429E-5</v>
      </c>
      <c r="G181" s="1">
        <v>22.125</v>
      </c>
      <c r="H181" s="1">
        <f>STDEV('ID-41'!B188,'ID-52'!B188,'ID-64'!B188,'ID-74'!B188,'ID-77'!B188)/SQRT(COUNT('ID-41'!B188,'ID-52'!B188,'ID-64'!B188,'ID-74'!B188,'ID-77'!B188))</f>
        <v>0.75689264206615292</v>
      </c>
      <c r="I181" s="1">
        <f t="shared" si="10"/>
        <v>1.2609831416822109E-4</v>
      </c>
      <c r="J181" s="1">
        <f>STDEV('ID-23'!B188,'ID-25'!B188,'ID-66'!B188)/SQRT(COUNT('ID-23'!B188,'ID-25'!B188,'ID-66'!B188))</f>
        <v>0.31104717594834286</v>
      </c>
      <c r="K181" s="1">
        <f t="shared" si="11"/>
        <v>5.1820459512993921E-5</v>
      </c>
    </row>
    <row r="182" spans="1:11" x14ac:dyDescent="0.25">
      <c r="A182" s="1">
        <v>22.25</v>
      </c>
      <c r="B182" s="1">
        <f>STDEV('ID-41'!B189,'ID-52'!B189,'ID-64'!B189,'ID-74'!B189,'ID-77'!B189)</f>
        <v>1.7172952423491263</v>
      </c>
      <c r="C182" s="1">
        <f t="shared" si="8"/>
        <v>2.8610138737536446E-4</v>
      </c>
      <c r="D182" s="1">
        <f>STDEV('ID-23'!B189,'ID-25'!B189,'ID-66'!B189)</f>
        <v>0.36513558055333895</v>
      </c>
      <c r="E182" s="1">
        <f t="shared" si="9"/>
        <v>6.0831587720186274E-5</v>
      </c>
      <c r="G182" s="1">
        <v>22.25</v>
      </c>
      <c r="H182" s="1">
        <f>STDEV('ID-41'!B189,'ID-52'!B189,'ID-64'!B189,'ID-74'!B189,'ID-77'!B189)/SQRT(COUNT('ID-41'!B189,'ID-52'!B189,'ID-64'!B189,'ID-74'!B189,'ID-77'!B189))</f>
        <v>0.76799777986592443</v>
      </c>
      <c r="I182" s="1">
        <f t="shared" si="10"/>
        <v>1.2794843012566302E-4</v>
      </c>
      <c r="J182" s="1">
        <f>STDEV('ID-23'!B189,'ID-25'!B189,'ID-66'!B189)/SQRT(COUNT('ID-23'!B189,'ID-25'!B189,'ID-66'!B189))</f>
        <v>0.21081112572318053</v>
      </c>
      <c r="K182" s="1">
        <f t="shared" si="11"/>
        <v>3.5121133545481881E-5</v>
      </c>
    </row>
    <row r="183" spans="1:11" x14ac:dyDescent="0.25">
      <c r="A183" s="1">
        <v>22.375</v>
      </c>
      <c r="B183" s="1">
        <f>STDEV('ID-41'!B190,'ID-52'!B190,'ID-64'!B190,'ID-74'!B190,'ID-77'!B190)</f>
        <v>1.7082482304855919</v>
      </c>
      <c r="C183" s="1">
        <f t="shared" si="8"/>
        <v>2.8459415519889962E-4</v>
      </c>
      <c r="D183" s="1">
        <f>STDEV('ID-23'!B190,'ID-25'!B190,'ID-66'!B190)</f>
        <v>0.21602921010956513</v>
      </c>
      <c r="E183" s="1">
        <f t="shared" si="9"/>
        <v>3.5990466404253556E-5</v>
      </c>
      <c r="G183" s="1">
        <v>22.375</v>
      </c>
      <c r="H183" s="1">
        <f>STDEV('ID-41'!B190,'ID-52'!B190,'ID-64'!B190,'ID-74'!B190,'ID-77'!B190)/SQRT(COUNT('ID-41'!B190,'ID-52'!B190,'ID-64'!B190,'ID-74'!B190,'ID-77'!B190))</f>
        <v>0.7639518331619024</v>
      </c>
      <c r="I183" s="1">
        <f t="shared" si="10"/>
        <v>1.2727437540477294E-4</v>
      </c>
      <c r="J183" s="1">
        <f>STDEV('ID-23'!B190,'ID-25'!B190,'ID-66'!B190)/SQRT(COUNT('ID-23'!B190,'ID-25'!B190,'ID-66'!B190))</f>
        <v>0.12472452260957965</v>
      </c>
      <c r="K183" s="1">
        <f t="shared" si="11"/>
        <v>2.0779105466755973E-5</v>
      </c>
    </row>
    <row r="184" spans="1:11" x14ac:dyDescent="0.25">
      <c r="A184" s="1">
        <v>22.5</v>
      </c>
      <c r="B184" s="1">
        <f>STDEV('ID-41'!B191,'ID-52'!B191,'ID-64'!B191,'ID-74'!B191,'ID-77'!B191)</f>
        <v>1.7107823207781123</v>
      </c>
      <c r="C184" s="1">
        <f t="shared" si="8"/>
        <v>2.8501633464163355E-4</v>
      </c>
      <c r="D184" s="1">
        <f>STDEV('ID-23'!B191,'ID-25'!B191,'ID-66'!B191)</f>
        <v>0.19526181946892479</v>
      </c>
      <c r="E184" s="1">
        <f t="shared" si="9"/>
        <v>3.2530619123522871E-5</v>
      </c>
      <c r="G184" s="1">
        <v>22.5</v>
      </c>
      <c r="H184" s="1">
        <f>STDEV('ID-41'!B191,'ID-52'!B191,'ID-64'!B191,'ID-74'!B191,'ID-77'!B191)/SQRT(COUNT('ID-41'!B191,'ID-52'!B191,'ID-64'!B191,'ID-74'!B191,'ID-77'!B191))</f>
        <v>0.765085112792942</v>
      </c>
      <c r="I184" s="1">
        <f t="shared" si="10"/>
        <v>1.2746317979130415E-4</v>
      </c>
      <c r="J184" s="1">
        <f>STDEV('ID-23'!B191,'ID-25'!B191,'ID-66'!B191)/SQRT(COUNT('ID-23'!B191,'ID-25'!B191,'ID-66'!B191))</f>
        <v>0.11273446403283985</v>
      </c>
      <c r="K184" s="1">
        <f t="shared" si="11"/>
        <v>1.8781561707871119E-5</v>
      </c>
    </row>
    <row r="185" spans="1:11" x14ac:dyDescent="0.25">
      <c r="A185" s="1">
        <v>22.625</v>
      </c>
      <c r="B185" s="1">
        <f>STDEV('ID-41'!B192,'ID-52'!B192,'ID-64'!B192,'ID-74'!B192,'ID-77'!B192)</f>
        <v>1.7111820146864951</v>
      </c>
      <c r="C185" s="1">
        <f t="shared" si="8"/>
        <v>2.850829236467701E-4</v>
      </c>
      <c r="D185" s="1">
        <f>STDEV('ID-23'!B192,'ID-25'!B192,'ID-66'!B192)</f>
        <v>0.16399933197294356</v>
      </c>
      <c r="E185" s="1">
        <f t="shared" si="9"/>
        <v>2.73222887066924E-5</v>
      </c>
      <c r="G185" s="1">
        <v>22.625</v>
      </c>
      <c r="H185" s="1">
        <f>STDEV('ID-41'!B192,'ID-52'!B192,'ID-64'!B192,'ID-74'!B192,'ID-77'!B192)/SQRT(COUNT('ID-41'!B192,'ID-52'!B192,'ID-64'!B192,'ID-74'!B192,'ID-77'!B192))</f>
        <v>0.76526386134280933</v>
      </c>
      <c r="I185" s="1">
        <f t="shared" si="10"/>
        <v>1.2749295929971203E-4</v>
      </c>
      <c r="J185" s="1">
        <f>STDEV('ID-23'!B192,'ID-25'!B192,'ID-66'!B192)/SQRT(COUNT('ID-23'!B192,'ID-25'!B192,'ID-66'!B192))</f>
        <v>9.4685058461497773E-2</v>
      </c>
      <c r="K185" s="1">
        <f t="shared" si="11"/>
        <v>1.5774530739685529E-5</v>
      </c>
    </row>
    <row r="186" spans="1:11" x14ac:dyDescent="0.25">
      <c r="A186" s="1">
        <v>22.75</v>
      </c>
      <c r="B186" s="1">
        <f>STDEV('ID-41'!B193,'ID-52'!B193,'ID-64'!B193,'ID-74'!B193,'ID-77'!B193)</f>
        <v>1.6779824517564441</v>
      </c>
      <c r="C186" s="1">
        <f t="shared" si="8"/>
        <v>2.7955187646262362E-4</v>
      </c>
      <c r="D186" s="1">
        <f>STDEV('ID-23'!B193,'ID-25'!B193,'ID-66'!B193)</f>
        <v>9.897244599852327E-2</v>
      </c>
      <c r="E186" s="1">
        <f t="shared" si="9"/>
        <v>1.6488809503353979E-5</v>
      </c>
      <c r="G186" s="1">
        <v>22.75</v>
      </c>
      <c r="H186" s="1">
        <f>STDEV('ID-41'!B193,'ID-52'!B193,'ID-64'!B193,'ID-74'!B193,'ID-77'!B193)/SQRT(COUNT('ID-41'!B193,'ID-52'!B193,'ID-64'!B193,'ID-74'!B193,'ID-77'!B193))</f>
        <v>0.75041656543583402</v>
      </c>
      <c r="I186" s="1">
        <f t="shared" si="10"/>
        <v>1.2501939980160995E-4</v>
      </c>
      <c r="J186" s="1">
        <f>STDEV('ID-23'!B193,'ID-25'!B193,'ID-66'!B193)/SQRT(COUNT('ID-23'!B193,'ID-25'!B193,'ID-66'!B193))</f>
        <v>5.7141768339603112E-2</v>
      </c>
      <c r="K186" s="1">
        <f t="shared" si="11"/>
        <v>9.5198186053778787E-6</v>
      </c>
    </row>
    <row r="187" spans="1:11" x14ac:dyDescent="0.25">
      <c r="A187" s="1">
        <v>22.875</v>
      </c>
      <c r="B187" s="1">
        <f>STDEV('ID-41'!B194,'ID-52'!B194,'ID-64'!B194,'ID-74'!B194,'ID-77'!B194)</f>
        <v>1.6394860615588664</v>
      </c>
      <c r="C187" s="1">
        <f t="shared" si="8"/>
        <v>2.7313837785570714E-4</v>
      </c>
      <c r="D187" s="1">
        <f>STDEV('ID-23'!B194,'ID-25'!B194,'ID-66'!B194)</f>
        <v>0.1925918830223666</v>
      </c>
      <c r="E187" s="1">
        <f t="shared" si="9"/>
        <v>3.2085807711526279E-5</v>
      </c>
      <c r="G187" s="1">
        <v>22.875</v>
      </c>
      <c r="H187" s="1">
        <f>STDEV('ID-41'!B194,'ID-52'!B194,'ID-64'!B194,'ID-74'!B194,'ID-77'!B194)/SQRT(COUNT('ID-41'!B194,'ID-52'!B194,'ID-64'!B194,'ID-74'!B194,'ID-77'!B194))</f>
        <v>0.73320045636180597</v>
      </c>
      <c r="I187" s="1">
        <f t="shared" si="10"/>
        <v>1.2215119602987688E-4</v>
      </c>
      <c r="J187" s="1">
        <f>STDEV('ID-23'!B194,'ID-25'!B194,'ID-66'!B194)/SQRT(COUNT('ID-23'!B194,'ID-25'!B194,'ID-66'!B194))</f>
        <v>0.11119297550670028</v>
      </c>
      <c r="K187" s="1">
        <f t="shared" si="11"/>
        <v>1.8524749719416266E-5</v>
      </c>
    </row>
    <row r="188" spans="1:11" x14ac:dyDescent="0.25">
      <c r="A188" s="1">
        <v>23</v>
      </c>
      <c r="B188" s="1">
        <f>STDEV('ID-41'!B195,'ID-52'!B195,'ID-64'!B195,'ID-74'!B195,'ID-77'!B195)</f>
        <v>1.624307978671873</v>
      </c>
      <c r="C188" s="1">
        <f t="shared" si="8"/>
        <v>2.7060970924673404E-4</v>
      </c>
      <c r="D188" s="1">
        <f>STDEV('ID-23'!B195,'ID-25'!B195,'ID-66'!B195)</f>
        <v>0.23523768032009623</v>
      </c>
      <c r="E188" s="1">
        <f t="shared" si="9"/>
        <v>3.9190597541328032E-5</v>
      </c>
      <c r="G188" s="1">
        <v>23</v>
      </c>
      <c r="H188" s="1">
        <f>STDEV('ID-41'!B195,'ID-52'!B195,'ID-64'!B195,'ID-74'!B195,'ID-77'!B195)/SQRT(COUNT('ID-41'!B195,'ID-52'!B195,'ID-64'!B195,'ID-74'!B195,'ID-77'!B195))</f>
        <v>0.72641261134111734</v>
      </c>
      <c r="I188" s="1">
        <f t="shared" si="10"/>
        <v>1.2102034104943016E-4</v>
      </c>
      <c r="J188" s="1">
        <f>STDEV('ID-23'!B195,'ID-25'!B195,'ID-66'!B195)/SQRT(COUNT('ID-23'!B195,'ID-25'!B195,'ID-66'!B195))</f>
        <v>0.13581453805635069</v>
      </c>
      <c r="K188" s="1">
        <f t="shared" si="11"/>
        <v>2.2626702040188027E-5</v>
      </c>
    </row>
    <row r="189" spans="1:11" x14ac:dyDescent="0.25">
      <c r="A189" s="1">
        <v>23.125</v>
      </c>
      <c r="B189" s="1">
        <f>STDEV('ID-41'!B196,'ID-52'!B196,'ID-64'!B196,'ID-74'!B196,'ID-77'!B196)</f>
        <v>1.6112553686811801</v>
      </c>
      <c r="C189" s="1">
        <f t="shared" si="8"/>
        <v>2.6843514442228465E-4</v>
      </c>
      <c r="D189" s="1">
        <f>STDEV('ID-23'!B196,'ID-25'!B196,'ID-66'!B196)</f>
        <v>0.2362897268634003</v>
      </c>
      <c r="E189" s="1">
        <f t="shared" si="9"/>
        <v>3.9365868495442494E-5</v>
      </c>
      <c r="G189" s="1">
        <v>23.125</v>
      </c>
      <c r="H189" s="1">
        <f>STDEV('ID-41'!B196,'ID-52'!B196,'ID-64'!B196,'ID-74'!B196,'ID-77'!B196)/SQRT(COUNT('ID-41'!B196,'ID-52'!B196,'ID-64'!B196,'ID-74'!B196,'ID-77'!B196))</f>
        <v>0.72057530669652081</v>
      </c>
      <c r="I189" s="1">
        <f t="shared" si="10"/>
        <v>1.2004784609564038E-4</v>
      </c>
      <c r="J189" s="1">
        <f>STDEV('ID-23'!B196,'ID-25'!B196,'ID-66'!B196)/SQRT(COUNT('ID-23'!B196,'ID-25'!B196,'ID-66'!B196))</f>
        <v>0.13642193741132733</v>
      </c>
      <c r="K189" s="1">
        <f t="shared" si="11"/>
        <v>2.2727894772727134E-5</v>
      </c>
    </row>
    <row r="190" spans="1:11" x14ac:dyDescent="0.25">
      <c r="A190" s="1">
        <v>23.25</v>
      </c>
      <c r="B190" s="1">
        <f>STDEV('ID-41'!B197,'ID-52'!B197,'ID-64'!B197,'ID-74'!B197,'ID-77'!B197)</f>
        <v>1.6096743758597281</v>
      </c>
      <c r="C190" s="1">
        <f t="shared" si="8"/>
        <v>2.6817175101823072E-4</v>
      </c>
      <c r="D190" s="1">
        <f>STDEV('ID-23'!B197,'ID-25'!B197,'ID-66'!B197)</f>
        <v>0.20502772559241383</v>
      </c>
      <c r="E190" s="1">
        <f t="shared" si="9"/>
        <v>3.4157619083696144E-5</v>
      </c>
      <c r="G190" s="1">
        <v>23.25</v>
      </c>
      <c r="H190" s="1">
        <f>STDEV('ID-41'!B197,'ID-52'!B197,'ID-64'!B197,'ID-74'!B197,'ID-77'!B197)/SQRT(COUNT('ID-41'!B197,'ID-52'!B197,'ID-64'!B197,'ID-74'!B197,'ID-77'!B197))</f>
        <v>0.71986826521237968</v>
      </c>
      <c r="I190" s="1">
        <f t="shared" si="10"/>
        <v>1.1993005298438246E-4</v>
      </c>
      <c r="J190" s="1">
        <f>STDEV('ID-23'!B197,'ID-25'!B197,'ID-66'!B197)/SQRT(COUNT('ID-23'!B197,'ID-25'!B197,'ID-66'!B197))</f>
        <v>0.11837281256211686</v>
      </c>
      <c r="K190" s="1">
        <f t="shared" si="11"/>
        <v>1.972091057284867E-5</v>
      </c>
    </row>
    <row r="191" spans="1:11" x14ac:dyDescent="0.25">
      <c r="A191" s="1">
        <v>23.375</v>
      </c>
      <c r="B191" s="1">
        <f>STDEV('ID-41'!B198,'ID-52'!B198,'ID-64'!B198,'ID-74'!B198,'ID-77'!B198)</f>
        <v>1.6221011536887857</v>
      </c>
      <c r="C191" s="1">
        <f t="shared" si="8"/>
        <v>2.7024205220455174E-4</v>
      </c>
      <c r="D191" s="1">
        <f>STDEV('ID-23'!B198,'ID-25'!B198,'ID-66'!B198)</f>
        <v>0.23845466368493254</v>
      </c>
      <c r="E191" s="1">
        <f t="shared" si="9"/>
        <v>3.9726546969909766E-5</v>
      </c>
      <c r="G191" s="1">
        <v>23.375</v>
      </c>
      <c r="H191" s="1">
        <f>STDEV('ID-41'!B198,'ID-52'!B198,'ID-64'!B198,'ID-74'!B198,'ID-77'!B198)/SQRT(COUNT('ID-41'!B198,'ID-52'!B198,'ID-64'!B198,'ID-74'!B198,'ID-77'!B198))</f>
        <v>0.72542568920579165</v>
      </c>
      <c r="I191" s="1">
        <f t="shared" si="10"/>
        <v>1.2085591982168489E-4</v>
      </c>
      <c r="J191" s="1">
        <f>STDEV('ID-23'!B198,'ID-25'!B198,'ID-66'!B198)/SQRT(COUNT('ID-23'!B198,'ID-25'!B198,'ID-66'!B198))</f>
        <v>0.1376718642680175</v>
      </c>
      <c r="K191" s="1">
        <f t="shared" si="11"/>
        <v>2.2936132587051718E-5</v>
      </c>
    </row>
    <row r="192" spans="1:11" x14ac:dyDescent="0.25">
      <c r="A192" s="1">
        <v>23.5</v>
      </c>
      <c r="B192" s="1">
        <f>STDEV('ID-41'!B199,'ID-52'!B199,'ID-64'!B199,'ID-74'!B199,'ID-77'!B199)</f>
        <v>1.6128169507442225</v>
      </c>
      <c r="C192" s="1">
        <f t="shared" si="8"/>
        <v>2.6869530399398748E-4</v>
      </c>
      <c r="D192" s="1">
        <f>STDEV('ID-23'!B199,'ID-25'!B199,'ID-66'!B199)</f>
        <v>0.31190181112054904</v>
      </c>
      <c r="E192" s="1">
        <f t="shared" si="9"/>
        <v>5.1962841732683474E-5</v>
      </c>
      <c r="G192" s="1">
        <v>23.5</v>
      </c>
      <c r="H192" s="1">
        <f>STDEV('ID-41'!B199,'ID-52'!B199,'ID-64'!B199,'ID-74'!B199,'ID-77'!B199)/SQRT(COUNT('ID-41'!B199,'ID-52'!B199,'ID-64'!B199,'ID-74'!B199,'ID-77'!B199))</f>
        <v>0.72127366742560228</v>
      </c>
      <c r="I192" s="1">
        <f t="shared" si="10"/>
        <v>1.2016419299310535E-4</v>
      </c>
      <c r="J192" s="1">
        <f>STDEV('ID-23'!B199,'ID-25'!B199,'ID-66'!B199)/SQRT(COUNT('ID-23'!B199,'ID-25'!B199,'ID-66'!B199))</f>
        <v>0.18007659461118081</v>
      </c>
      <c r="K192" s="1">
        <f t="shared" si="11"/>
        <v>3.0000760662222725E-5</v>
      </c>
    </row>
    <row r="193" spans="1:11" x14ac:dyDescent="0.25">
      <c r="A193" s="1">
        <v>23.625</v>
      </c>
      <c r="B193" s="1">
        <f>STDEV('ID-41'!B200,'ID-52'!B200,'ID-64'!B200,'ID-74'!B200,'ID-77'!B200)</f>
        <v>1.6136743022611126</v>
      </c>
      <c r="C193" s="1">
        <f t="shared" si="8"/>
        <v>2.6883813875670136E-4</v>
      </c>
      <c r="D193" s="1">
        <f>STDEV('ID-23'!B200,'ID-25'!B200,'ID-66'!B200)</f>
        <v>0.28963469935280189</v>
      </c>
      <c r="E193" s="1">
        <f t="shared" si="9"/>
        <v>4.8253140912176798E-5</v>
      </c>
      <c r="G193" s="1">
        <v>23.625</v>
      </c>
      <c r="H193" s="1">
        <f>STDEV('ID-41'!B200,'ID-52'!B200,'ID-64'!B200,'ID-74'!B200,'ID-77'!B200)/SQRT(COUNT('ID-41'!B200,'ID-52'!B200,'ID-64'!B200,'ID-74'!B200,'ID-77'!B200))</f>
        <v>0.72165708668007811</v>
      </c>
      <c r="I193" s="1">
        <f t="shared" si="10"/>
        <v>1.2022807064090102E-4</v>
      </c>
      <c r="J193" s="1">
        <f>STDEV('ID-23'!B200,'ID-25'!B200,'ID-66'!B200)/SQRT(COUNT('ID-23'!B200,'ID-25'!B200,'ID-66'!B200))</f>
        <v>0.1672206716379965</v>
      </c>
      <c r="K193" s="1">
        <f t="shared" si="11"/>
        <v>2.7858963894890218E-5</v>
      </c>
    </row>
    <row r="194" spans="1:11" x14ac:dyDescent="0.25">
      <c r="A194" s="1">
        <v>23.75</v>
      </c>
      <c r="B194" s="1">
        <f>STDEV('ID-41'!B201,'ID-52'!B201,'ID-64'!B201,'ID-74'!B201,'ID-77'!B201)</f>
        <v>1.6179589652648869</v>
      </c>
      <c r="C194" s="1">
        <f t="shared" si="8"/>
        <v>2.6955196361313019E-4</v>
      </c>
      <c r="D194" s="1">
        <f>STDEV('ID-23'!B201,'ID-25'!B201,'ID-66'!B201)</f>
        <v>0.32204819739135748</v>
      </c>
      <c r="E194" s="1">
        <f t="shared" si="9"/>
        <v>5.3653229685400158E-5</v>
      </c>
      <c r="G194" s="1">
        <v>23.75</v>
      </c>
      <c r="H194" s="1">
        <f>STDEV('ID-41'!B201,'ID-52'!B201,'ID-64'!B201,'ID-74'!B201,'ID-77'!B201)/SQRT(COUNT('ID-41'!B201,'ID-52'!B201,'ID-64'!B201,'ID-74'!B201,'ID-77'!B201))</f>
        <v>0.72357324622750163</v>
      </c>
      <c r="I194" s="1">
        <f t="shared" si="10"/>
        <v>1.2054730282150178E-4</v>
      </c>
      <c r="J194" s="1">
        <f>STDEV('ID-23'!B201,'ID-25'!B201,'ID-66'!B201)/SQRT(COUNT('ID-23'!B201,'ID-25'!B201,'ID-66'!B201))</f>
        <v>0.18593461345593398</v>
      </c>
      <c r="K194" s="1">
        <f t="shared" si="11"/>
        <v>3.0976706601758607E-5</v>
      </c>
    </row>
    <row r="195" spans="1:11" x14ac:dyDescent="0.25">
      <c r="A195" s="1">
        <v>23.875</v>
      </c>
      <c r="B195" s="1">
        <f>STDEV('ID-41'!B202,'ID-52'!B202,'ID-64'!B202,'ID-74'!B202,'ID-77'!B202)</f>
        <v>1.6158539399929004</v>
      </c>
      <c r="C195" s="1">
        <f t="shared" si="8"/>
        <v>2.6920126640281723E-4</v>
      </c>
      <c r="D195" s="1">
        <f>STDEV('ID-23'!B202,'ID-25'!B202,'ID-66'!B202)</f>
        <v>0.25093448830713477</v>
      </c>
      <c r="E195" s="1">
        <f t="shared" si="9"/>
        <v>4.1805685751968655E-5</v>
      </c>
      <c r="G195" s="1">
        <v>23.875</v>
      </c>
      <c r="H195" s="1">
        <f>STDEV('ID-41'!B202,'ID-52'!B202,'ID-64'!B202,'ID-74'!B202,'ID-77'!B202)/SQRT(COUNT('ID-41'!B202,'ID-52'!B202,'ID-64'!B202,'ID-74'!B202,'ID-77'!B202))</f>
        <v>0.72263185030699828</v>
      </c>
      <c r="I195" s="1">
        <f t="shared" si="10"/>
        <v>1.2039046626114592E-4</v>
      </c>
      <c r="J195" s="1">
        <f>STDEV('ID-23'!B202,'ID-25'!B202,'ID-66'!B202)/SQRT(COUNT('ID-23'!B202,'ID-25'!B202,'ID-66'!B202))</f>
        <v>0.14487709437308527</v>
      </c>
      <c r="K195" s="1">
        <f t="shared" si="11"/>
        <v>2.4136523922556009E-5</v>
      </c>
    </row>
    <row r="196" spans="1:11" x14ac:dyDescent="0.25">
      <c r="A196" s="1">
        <v>24</v>
      </c>
      <c r="B196" s="1">
        <f>STDEV('ID-41'!B203,'ID-52'!B203,'ID-64'!B203,'ID-74'!B203,'ID-77'!B203)</f>
        <v>1.6312441463100558</v>
      </c>
      <c r="C196" s="1">
        <f t="shared" si="8"/>
        <v>2.7176527477525532E-4</v>
      </c>
      <c r="D196" s="1">
        <f>STDEV('ID-23'!B203,'ID-25'!B203,'ID-66'!B203)</f>
        <v>0.27903825973028429</v>
      </c>
      <c r="E196" s="1">
        <f t="shared" si="9"/>
        <v>4.6487774071065368E-5</v>
      </c>
      <c r="G196" s="1">
        <v>24</v>
      </c>
      <c r="H196" s="1">
        <f>STDEV('ID-41'!B203,'ID-52'!B203,'ID-64'!B203,'ID-74'!B203,'ID-77'!B203)/SQRT(COUNT('ID-41'!B203,'ID-52'!B203,'ID-64'!B203,'ID-74'!B203,'ID-77'!B203))</f>
        <v>0.72951455980957947</v>
      </c>
      <c r="I196" s="1">
        <f t="shared" si="10"/>
        <v>1.2153712566427595E-4</v>
      </c>
      <c r="J196" s="1">
        <f>STDEV('ID-23'!B203,'ID-25'!B203,'ID-66'!B203)/SQRT(COUNT('ID-23'!B203,'ID-25'!B203,'ID-66'!B203))</f>
        <v>0.16110281436948434</v>
      </c>
      <c r="K196" s="1">
        <f t="shared" si="11"/>
        <v>2.6839728873956093E-5</v>
      </c>
    </row>
    <row r="197" spans="1:11" x14ac:dyDescent="0.25">
      <c r="A197" s="1">
        <v>24.125</v>
      </c>
      <c r="B197" s="1">
        <f>STDEV('ID-41'!B204,'ID-52'!B204,'ID-64'!B204,'ID-74'!B204,'ID-77'!B204)</f>
        <v>1.6451291680453934</v>
      </c>
      <c r="C197" s="1">
        <f t="shared" ref="C197:C244" si="12">B197*(0.1666*0.001)</f>
        <v>2.7407851939636259E-4</v>
      </c>
      <c r="D197" s="1">
        <f>STDEV('ID-23'!B204,'ID-25'!B204,'ID-66'!B204)</f>
        <v>0.25511249649868634</v>
      </c>
      <c r="E197" s="1">
        <f t="shared" ref="E197:E244" si="13">D197*(0.1666*0.001)</f>
        <v>4.2501741916681145E-5</v>
      </c>
      <c r="G197" s="1">
        <v>24.125</v>
      </c>
      <c r="H197" s="1">
        <f>STDEV('ID-41'!B204,'ID-52'!B204,'ID-64'!B204,'ID-74'!B204,'ID-77'!B204)/SQRT(COUNT('ID-41'!B204,'ID-52'!B204,'ID-64'!B204,'ID-74'!B204,'ID-77'!B204))</f>
        <v>0.73572413030343486</v>
      </c>
      <c r="I197" s="1">
        <f t="shared" ref="I197:I244" si="14">H197*(0.1666*0.001)</f>
        <v>1.2257164010855227E-4</v>
      </c>
      <c r="J197" s="1">
        <f>STDEV('ID-23'!B204,'ID-25'!B204,'ID-66'!B204)/SQRT(COUNT('ID-23'!B204,'ID-25'!B204,'ID-66'!B204))</f>
        <v>0.14728926852715402</v>
      </c>
      <c r="K197" s="1">
        <f t="shared" ref="K197:K244" si="15">J197*(0.1666*0.001)</f>
        <v>2.453839213662386E-5</v>
      </c>
    </row>
    <row r="198" spans="1:11" x14ac:dyDescent="0.25">
      <c r="A198" s="1">
        <v>24.25</v>
      </c>
      <c r="B198" s="1">
        <f>STDEV('ID-41'!B205,'ID-52'!B205,'ID-64'!B205,'ID-74'!B205,'ID-77'!B205)</f>
        <v>1.6610879850036739</v>
      </c>
      <c r="C198" s="1">
        <f t="shared" si="12"/>
        <v>2.7673725830161208E-4</v>
      </c>
      <c r="D198" s="1">
        <f>STDEV('ID-23'!B205,'ID-25'!B205,'ID-66'!B205)</f>
        <v>0.23903616217647861</v>
      </c>
      <c r="E198" s="1">
        <f t="shared" si="13"/>
        <v>3.9823424618601336E-5</v>
      </c>
      <c r="G198" s="1">
        <v>24.25</v>
      </c>
      <c r="H198" s="1">
        <f>STDEV('ID-41'!B205,'ID-52'!B205,'ID-64'!B205,'ID-74'!B205,'ID-77'!B205)/SQRT(COUNT('ID-41'!B205,'ID-52'!B205,'ID-64'!B205,'ID-74'!B205,'ID-77'!B205))</f>
        <v>0.74286113021527322</v>
      </c>
      <c r="I198" s="1">
        <f t="shared" si="14"/>
        <v>1.2376066429386454E-4</v>
      </c>
      <c r="J198" s="1">
        <f>STDEV('ID-23'!B205,'ID-25'!B205,'ID-66'!B205)/SQRT(COUNT('ID-23'!B205,'ID-25'!B205,'ID-66'!B205))</f>
        <v>0.13800759257864498</v>
      </c>
      <c r="K198" s="1">
        <f t="shared" si="15"/>
        <v>2.2992064923602254E-5</v>
      </c>
    </row>
    <row r="199" spans="1:11" x14ac:dyDescent="0.25">
      <c r="A199" s="1">
        <v>24.375</v>
      </c>
      <c r="B199" s="1">
        <f>STDEV('ID-41'!B206,'ID-52'!B206,'ID-64'!B206,'ID-74'!B206,'ID-77'!B206)</f>
        <v>1.6958139616862336</v>
      </c>
      <c r="C199" s="1">
        <f t="shared" si="12"/>
        <v>2.8252260601692653E-4</v>
      </c>
      <c r="D199" s="1">
        <f>STDEV('ID-23'!B206,'ID-25'!B206,'ID-66'!B206)</f>
        <v>0.22412975586443898</v>
      </c>
      <c r="E199" s="1">
        <f t="shared" si="13"/>
        <v>3.7340017327015539E-5</v>
      </c>
      <c r="G199" s="1">
        <v>24.375</v>
      </c>
      <c r="H199" s="1">
        <f>STDEV('ID-41'!B206,'ID-52'!B206,'ID-64'!B206,'ID-74'!B206,'ID-77'!B206)/SQRT(COUNT('ID-41'!B206,'ID-52'!B206,'ID-64'!B206,'ID-74'!B206,'ID-77'!B206))</f>
        <v>0.75839105910472837</v>
      </c>
      <c r="I199" s="1">
        <f t="shared" si="14"/>
        <v>1.2634795044684776E-4</v>
      </c>
      <c r="J199" s="1">
        <f>STDEV('ID-23'!B206,'ID-25'!B206,'ID-66'!B206)/SQRT(COUNT('ID-23'!B206,'ID-25'!B206,'ID-66'!B206))</f>
        <v>0.12940137488173895</v>
      </c>
      <c r="K199" s="1">
        <f t="shared" si="15"/>
        <v>2.1558269055297711E-5</v>
      </c>
    </row>
    <row r="200" spans="1:11" x14ac:dyDescent="0.25">
      <c r="A200" s="1">
        <v>24.5</v>
      </c>
      <c r="B200" s="1">
        <f>STDEV('ID-41'!B207,'ID-52'!B207,'ID-64'!B207,'ID-74'!B207,'ID-77'!B207)</f>
        <v>1.684226842982903</v>
      </c>
      <c r="C200" s="1">
        <f t="shared" si="12"/>
        <v>2.8059219204095169E-4</v>
      </c>
      <c r="D200" s="1">
        <f>STDEV('ID-23'!B207,'ID-25'!B207,'ID-66'!B207)</f>
        <v>0.24758756309934837</v>
      </c>
      <c r="E200" s="1">
        <f t="shared" si="13"/>
        <v>4.1248088012351444E-5</v>
      </c>
      <c r="G200" s="1">
        <v>24.5</v>
      </c>
      <c r="H200" s="1">
        <f>STDEV('ID-41'!B207,'ID-52'!B207,'ID-64'!B207,'ID-74'!B207,'ID-77'!B207)/SQRT(COUNT('ID-41'!B207,'ID-52'!B207,'ID-64'!B207,'ID-74'!B207,'ID-77'!B207))</f>
        <v>0.75320914208792711</v>
      </c>
      <c r="I200" s="1">
        <f t="shared" si="14"/>
        <v>1.2548464307184865E-4</v>
      </c>
      <c r="J200" s="1">
        <f>STDEV('ID-23'!B207,'ID-25'!B207,'ID-66'!B207)/SQRT(COUNT('ID-23'!B207,'ID-25'!B207,'ID-66'!B207))</f>
        <v>0.14294474620341224</v>
      </c>
      <c r="K200" s="1">
        <f t="shared" si="15"/>
        <v>2.3814594717488481E-5</v>
      </c>
    </row>
    <row r="201" spans="1:11" x14ac:dyDescent="0.25">
      <c r="A201" s="1">
        <v>24.625</v>
      </c>
      <c r="B201" s="1">
        <f>STDEV('ID-41'!B208,'ID-52'!B208,'ID-64'!B208,'ID-74'!B208,'ID-77'!B208)</f>
        <v>1.6691049281012289</v>
      </c>
      <c r="C201" s="1">
        <f t="shared" si="12"/>
        <v>2.7807288102166478E-4</v>
      </c>
      <c r="D201" s="1">
        <f>STDEV('ID-23'!B208,'ID-25'!B208,'ID-66'!B208)</f>
        <v>0.19835405761365499</v>
      </c>
      <c r="E201" s="1">
        <f t="shared" si="13"/>
        <v>3.3045785998434923E-5</v>
      </c>
      <c r="G201" s="1">
        <v>24.625</v>
      </c>
      <c r="H201" s="1">
        <f>STDEV('ID-41'!B208,'ID-52'!B208,'ID-64'!B208,'ID-74'!B208,'ID-77'!B208)/SQRT(COUNT('ID-41'!B208,'ID-52'!B208,'ID-64'!B208,'ID-74'!B208,'ID-77'!B208))</f>
        <v>0.74644641616284935</v>
      </c>
      <c r="I201" s="1">
        <f t="shared" si="14"/>
        <v>1.2435797293273071E-4</v>
      </c>
      <c r="J201" s="1">
        <f>STDEV('ID-23'!B208,'ID-25'!B208,'ID-66'!B208)/SQRT(COUNT('ID-23'!B208,'ID-25'!B208,'ID-66'!B208))</f>
        <v>0.11451976855809826</v>
      </c>
      <c r="K201" s="1">
        <f t="shared" si="15"/>
        <v>1.907899344177917E-5</v>
      </c>
    </row>
    <row r="202" spans="1:11" x14ac:dyDescent="0.25">
      <c r="A202" s="1">
        <v>24.75</v>
      </c>
      <c r="B202" s="1">
        <f>STDEV('ID-41'!B209,'ID-52'!B209,'ID-64'!B209,'ID-74'!B209,'ID-77'!B209)</f>
        <v>1.6792175607971453</v>
      </c>
      <c r="C202" s="1">
        <f t="shared" si="12"/>
        <v>2.7975764562880443E-4</v>
      </c>
      <c r="D202" s="1">
        <f>STDEV('ID-23'!B209,'ID-25'!B209,'ID-66'!B209)</f>
        <v>0.23822186762278155</v>
      </c>
      <c r="E202" s="1">
        <f t="shared" si="13"/>
        <v>3.9687763145955407E-5</v>
      </c>
      <c r="G202" s="1">
        <v>24.75</v>
      </c>
      <c r="H202" s="1">
        <f>STDEV('ID-41'!B209,'ID-52'!B209,'ID-64'!B209,'ID-74'!B209,'ID-77'!B209)/SQRT(COUNT('ID-41'!B209,'ID-52'!B209,'ID-64'!B209,'ID-74'!B209,'ID-77'!B209))</f>
        <v>0.75096892299076057</v>
      </c>
      <c r="I202" s="1">
        <f t="shared" si="14"/>
        <v>1.2511142257026073E-4</v>
      </c>
      <c r="J202" s="1">
        <f>STDEV('ID-23'!B209,'ID-25'!B209,'ID-66'!B209)/SQRT(COUNT('ID-23'!B209,'ID-25'!B209,'ID-66'!B209))</f>
        <v>0.13753745939886833</v>
      </c>
      <c r="K202" s="1">
        <f t="shared" si="15"/>
        <v>2.2913740735851464E-5</v>
      </c>
    </row>
    <row r="203" spans="1:11" x14ac:dyDescent="0.25">
      <c r="A203" s="1">
        <v>24.875</v>
      </c>
      <c r="B203" s="1">
        <f>STDEV('ID-41'!B210,'ID-52'!B210,'ID-64'!B210,'ID-74'!B210,'ID-77'!B210)</f>
        <v>1.686467313339266</v>
      </c>
      <c r="C203" s="1">
        <f t="shared" si="12"/>
        <v>2.8096545440232175E-4</v>
      </c>
      <c r="D203" s="1">
        <f>STDEV('ID-23'!B210,'ID-25'!B210,'ID-66'!B210)</f>
        <v>0.29479122072239439</v>
      </c>
      <c r="E203" s="1">
        <f t="shared" si="13"/>
        <v>4.9112217372350907E-5</v>
      </c>
      <c r="G203" s="1">
        <v>24.875</v>
      </c>
      <c r="H203" s="1">
        <f>STDEV('ID-41'!B210,'ID-52'!B210,'ID-64'!B210,'ID-74'!B210,'ID-77'!B210)/SQRT(COUNT('ID-41'!B210,'ID-52'!B210,'ID-64'!B210,'ID-74'!B210,'ID-77'!B210))</f>
        <v>0.75421111089160731</v>
      </c>
      <c r="I203" s="1">
        <f t="shared" si="14"/>
        <v>1.2565157107454177E-4</v>
      </c>
      <c r="J203" s="1">
        <f>STDEV('ID-23'!B210,'ID-25'!B210,'ID-66'!B210)/SQRT(COUNT('ID-23'!B210,'ID-25'!B210,'ID-66'!B210))</f>
        <v>0.1701977906388128</v>
      </c>
      <c r="K203" s="1">
        <f t="shared" si="15"/>
        <v>2.8354951920426212E-5</v>
      </c>
    </row>
    <row r="204" spans="1:11" x14ac:dyDescent="0.25">
      <c r="A204" s="1">
        <v>25</v>
      </c>
      <c r="B204" s="1">
        <f>STDEV('ID-41'!B211,'ID-52'!B211,'ID-64'!B211,'ID-74'!B211,'ID-77'!B211)</f>
        <v>1.6817561928579299</v>
      </c>
      <c r="C204" s="1">
        <f t="shared" si="12"/>
        <v>2.8018058173013112E-4</v>
      </c>
      <c r="D204" s="1">
        <f>STDEV('ID-23'!B211,'ID-25'!B211,'ID-66'!B211)</f>
        <v>0.35179542385997598</v>
      </c>
      <c r="E204" s="1">
        <f t="shared" si="13"/>
        <v>5.8609117615072E-5</v>
      </c>
      <c r="G204" s="1">
        <v>25</v>
      </c>
      <c r="H204" s="1">
        <f>STDEV('ID-41'!B211,'ID-52'!B211,'ID-64'!B211,'ID-74'!B211,'ID-77'!B211)/SQRT(COUNT('ID-41'!B211,'ID-52'!B211,'ID-64'!B211,'ID-74'!B211,'ID-77'!B211))</f>
        <v>0.7521042337623155</v>
      </c>
      <c r="I204" s="1">
        <f t="shared" si="14"/>
        <v>1.2530056534480177E-4</v>
      </c>
      <c r="J204" s="1">
        <f>STDEV('ID-23'!B211,'ID-25'!B211,'ID-66'!B211)/SQRT(COUNT('ID-23'!B211,'ID-25'!B211,'ID-66'!B211))</f>
        <v>0.20310918266523564</v>
      </c>
      <c r="K204" s="1">
        <f t="shared" si="15"/>
        <v>3.383798983202826E-5</v>
      </c>
    </row>
    <row r="205" spans="1:11" x14ac:dyDescent="0.25">
      <c r="A205" s="1">
        <v>25.125</v>
      </c>
      <c r="B205" s="1">
        <f>STDEV('ID-41'!B212,'ID-52'!B212,'ID-64'!B212,'ID-74'!B212,'ID-77'!B212)</f>
        <v>1.7054154652607487</v>
      </c>
      <c r="C205" s="1">
        <f t="shared" si="12"/>
        <v>2.8412221651244078E-4</v>
      </c>
      <c r="D205" s="1">
        <f>STDEV('ID-23'!B212,'ID-25'!B212,'ID-66'!B212)</f>
        <v>0.42010049759162155</v>
      </c>
      <c r="E205" s="1">
        <f t="shared" si="13"/>
        <v>6.9988742898764161E-5</v>
      </c>
      <c r="G205" s="1">
        <v>25.125</v>
      </c>
      <c r="H205" s="1">
        <f>STDEV('ID-41'!B212,'ID-52'!B212,'ID-64'!B212,'ID-74'!B212,'ID-77'!B212)/SQRT(COUNT('ID-41'!B212,'ID-52'!B212,'ID-64'!B212,'ID-74'!B212,'ID-77'!B212))</f>
        <v>0.76268498204049306</v>
      </c>
      <c r="I205" s="1">
        <f t="shared" si="14"/>
        <v>1.2706331800794616E-4</v>
      </c>
      <c r="J205" s="1">
        <f>STDEV('ID-23'!B212,'ID-25'!B212,'ID-66'!B212)/SQRT(COUNT('ID-23'!B212,'ID-25'!B212,'ID-66'!B212))</f>
        <v>0.24254513537121844</v>
      </c>
      <c r="K205" s="1">
        <f t="shared" si="15"/>
        <v>4.0408019552844996E-5</v>
      </c>
    </row>
    <row r="206" spans="1:11" x14ac:dyDescent="0.25">
      <c r="A206" s="1">
        <v>25.25</v>
      </c>
      <c r="B206" s="1">
        <f>STDEV('ID-41'!B213,'ID-52'!B213,'ID-64'!B213,'ID-74'!B213,'ID-77'!B213)</f>
        <v>1.7011915485245885</v>
      </c>
      <c r="C206" s="1">
        <f t="shared" si="12"/>
        <v>2.8341851198419648E-4</v>
      </c>
      <c r="D206" s="1">
        <f>STDEV('ID-23'!B213,'ID-25'!B213,'ID-66'!B213)</f>
        <v>0.45239418591362851</v>
      </c>
      <c r="E206" s="1">
        <f t="shared" si="13"/>
        <v>7.5368871373210513E-5</v>
      </c>
      <c r="G206" s="1">
        <v>25.25</v>
      </c>
      <c r="H206" s="1">
        <f>STDEV('ID-41'!B213,'ID-52'!B213,'ID-64'!B213,'ID-74'!B213,'ID-77'!B213)/SQRT(COUNT('ID-41'!B213,'ID-52'!B213,'ID-64'!B213,'ID-74'!B213,'ID-77'!B213))</f>
        <v>0.76079598904982237</v>
      </c>
      <c r="I206" s="1">
        <f t="shared" si="14"/>
        <v>1.2674861177570042E-4</v>
      </c>
      <c r="J206" s="1">
        <f>STDEV('ID-23'!B213,'ID-25'!B213,'ID-66'!B213)/SQRT(COUNT('ID-23'!B213,'ID-25'!B213,'ID-66'!B213))</f>
        <v>0.26118990501705502</v>
      </c>
      <c r="K206" s="1">
        <f t="shared" si="15"/>
        <v>4.3514238175841372E-5</v>
      </c>
    </row>
    <row r="207" spans="1:11" x14ac:dyDescent="0.25">
      <c r="A207" s="1">
        <v>25.375</v>
      </c>
      <c r="B207" s="1">
        <f>STDEV('ID-41'!B214,'ID-52'!B214,'ID-64'!B214,'ID-74'!B214,'ID-77'!B214)</f>
        <v>1.7262943149029539</v>
      </c>
      <c r="C207" s="1">
        <f t="shared" si="12"/>
        <v>2.8760063286283212E-4</v>
      </c>
      <c r="D207" s="1">
        <f>STDEV('ID-23'!B214,'ID-25'!B214,'ID-66'!B214)</f>
        <v>0.62617246902847257</v>
      </c>
      <c r="E207" s="1">
        <f t="shared" si="13"/>
        <v>1.0432033334014354E-4</v>
      </c>
      <c r="G207" s="1">
        <v>25.375</v>
      </c>
      <c r="H207" s="1">
        <f>STDEV('ID-41'!B214,'ID-52'!B214,'ID-64'!B214,'ID-74'!B214,'ID-77'!B214)/SQRT(COUNT('ID-41'!B214,'ID-52'!B214,'ID-64'!B214,'ID-74'!B214,'ID-77'!B214))</f>
        <v>0.77202228745888657</v>
      </c>
      <c r="I207" s="1">
        <f t="shared" si="14"/>
        <v>1.286189130906505E-4</v>
      </c>
      <c r="J207" s="1">
        <f>STDEV('ID-23'!B214,'ID-25'!B214,'ID-66'!B214)/SQRT(COUNT('ID-23'!B214,'ID-25'!B214,'ID-66'!B214))</f>
        <v>0.36152084355272124</v>
      </c>
      <c r="K207" s="1">
        <f t="shared" si="15"/>
        <v>6.0229372535883363E-5</v>
      </c>
    </row>
    <row r="208" spans="1:11" x14ac:dyDescent="0.25">
      <c r="A208" s="1">
        <v>25.5</v>
      </c>
      <c r="B208" s="1">
        <f>STDEV('ID-41'!B215,'ID-52'!B215,'ID-64'!B215,'ID-74'!B215,'ID-77'!B215)</f>
        <v>1.719193818889059</v>
      </c>
      <c r="C208" s="1">
        <f t="shared" si="12"/>
        <v>2.8641769022691725E-4</v>
      </c>
      <c r="D208" s="1">
        <f>STDEV('ID-23'!B215,'ID-25'!B215,'ID-66'!B215)</f>
        <v>0.60770734950960237</v>
      </c>
      <c r="E208" s="1">
        <f t="shared" si="13"/>
        <v>1.0124404442829977E-4</v>
      </c>
      <c r="G208" s="1">
        <v>25.5</v>
      </c>
      <c r="H208" s="1">
        <f>STDEV('ID-41'!B215,'ID-52'!B215,'ID-64'!B215,'ID-74'!B215,'ID-77'!B215)/SQRT(COUNT('ID-41'!B215,'ID-52'!B215,'ID-64'!B215,'ID-74'!B215,'ID-77'!B215))</f>
        <v>0.76884684910667955</v>
      </c>
      <c r="I208" s="1">
        <f t="shared" si="14"/>
        <v>1.2808988506117283E-4</v>
      </c>
      <c r="J208" s="1">
        <f>STDEV('ID-23'!B215,'ID-25'!B215,'ID-66'!B215)/SQRT(COUNT('ID-23'!B215,'ID-25'!B215,'ID-66'!B215))</f>
        <v>0.35086000182788296</v>
      </c>
      <c r="K208" s="1">
        <f t="shared" si="15"/>
        <v>5.8453276304525305E-5</v>
      </c>
    </row>
    <row r="209" spans="1:11" x14ac:dyDescent="0.25">
      <c r="A209" s="1">
        <v>25.625</v>
      </c>
      <c r="B209" s="1">
        <f>STDEV('ID-41'!B216,'ID-52'!B216,'ID-64'!B216,'ID-74'!B216,'ID-77'!B216)</f>
        <v>1.7189803116971651</v>
      </c>
      <c r="C209" s="1">
        <f t="shared" si="12"/>
        <v>2.8638211992874772E-4</v>
      </c>
      <c r="D209" s="1">
        <f>STDEV('ID-23'!B216,'ID-25'!B216,'ID-66'!B216)</f>
        <v>0.66970636325511668</v>
      </c>
      <c r="E209" s="1">
        <f t="shared" si="13"/>
        <v>1.1157308011830245E-4</v>
      </c>
      <c r="G209" s="1">
        <v>25.625</v>
      </c>
      <c r="H209" s="1">
        <f>STDEV('ID-41'!B216,'ID-52'!B216,'ID-64'!B216,'ID-74'!B216,'ID-77'!B216)/SQRT(COUNT('ID-41'!B216,'ID-52'!B216,'ID-64'!B216,'ID-74'!B216,'ID-77'!B216))</f>
        <v>0.76875136578772763</v>
      </c>
      <c r="I209" s="1">
        <f t="shared" si="14"/>
        <v>1.2807397754023542E-4</v>
      </c>
      <c r="J209" s="1">
        <f>STDEV('ID-23'!B216,'ID-25'!B216,'ID-66'!B216)/SQRT(COUNT('ID-23'!B216,'ID-25'!B216,'ID-66'!B216))</f>
        <v>0.38665514910334692</v>
      </c>
      <c r="K209" s="1">
        <f t="shared" si="15"/>
        <v>6.4416747840617599E-5</v>
      </c>
    </row>
    <row r="210" spans="1:11" x14ac:dyDescent="0.25">
      <c r="A210" s="1">
        <v>25.75</v>
      </c>
      <c r="B210" s="1">
        <f>STDEV('ID-41'!B217,'ID-52'!B217,'ID-64'!B217,'ID-74'!B217,'ID-77'!B217)</f>
        <v>1.7396634525170855</v>
      </c>
      <c r="C210" s="1">
        <f t="shared" si="12"/>
        <v>2.8982793118934649E-4</v>
      </c>
      <c r="D210" s="1">
        <f>STDEV('ID-23'!B217,'ID-25'!B217,'ID-66'!B217)</f>
        <v>0.6979523058831405</v>
      </c>
      <c r="E210" s="1">
        <f t="shared" si="13"/>
        <v>1.1627885416013122E-4</v>
      </c>
      <c r="G210" s="1">
        <v>25.75</v>
      </c>
      <c r="H210" s="1">
        <f>STDEV('ID-41'!B217,'ID-52'!B217,'ID-64'!B217,'ID-74'!B217,'ID-77'!B217)/SQRT(COUNT('ID-41'!B217,'ID-52'!B217,'ID-64'!B217,'ID-74'!B217,'ID-77'!B217))</f>
        <v>0.77800114756003613</v>
      </c>
      <c r="I210" s="1">
        <f t="shared" si="14"/>
        <v>1.2961499118350204E-4</v>
      </c>
      <c r="J210" s="1">
        <f>STDEV('ID-23'!B217,'ID-25'!B217,'ID-66'!B217)/SQRT(COUNT('ID-23'!B217,'ID-25'!B217,'ID-66'!B217))</f>
        <v>0.40296295168315122</v>
      </c>
      <c r="K210" s="1">
        <f t="shared" si="15"/>
        <v>6.7133627750412994E-5</v>
      </c>
    </row>
    <row r="211" spans="1:11" x14ac:dyDescent="0.25">
      <c r="A211" s="1">
        <v>25.875</v>
      </c>
      <c r="B211" s="1">
        <f>STDEV('ID-41'!B218,'ID-52'!B218,'ID-64'!B218,'ID-74'!B218,'ID-77'!B218)</f>
        <v>1.7143935488543436</v>
      </c>
      <c r="C211" s="1">
        <f t="shared" si="12"/>
        <v>2.8561796523913368E-4</v>
      </c>
      <c r="D211" s="1">
        <f>STDEV('ID-23'!B218,'ID-25'!B218,'ID-66'!B218)</f>
        <v>0.68965867060149899</v>
      </c>
      <c r="E211" s="1">
        <f t="shared" si="13"/>
        <v>1.1489713452220975E-4</v>
      </c>
      <c r="G211" s="1">
        <v>25.875</v>
      </c>
      <c r="H211" s="1">
        <f>STDEV('ID-41'!B218,'ID-52'!B218,'ID-64'!B218,'ID-74'!B218,'ID-77'!B218)/SQRT(COUNT('ID-41'!B218,'ID-52'!B218,'ID-64'!B218,'ID-74'!B218,'ID-77'!B218))</f>
        <v>0.76670010308508374</v>
      </c>
      <c r="I211" s="1">
        <f t="shared" si="14"/>
        <v>1.2773223717397496E-4</v>
      </c>
      <c r="J211" s="1">
        <f>STDEV('ID-23'!B218,'ID-25'!B218,'ID-66'!B218)/SQRT(COUNT('ID-23'!B218,'ID-25'!B218,'ID-66'!B218))</f>
        <v>0.39817461912073493</v>
      </c>
      <c r="K211" s="1">
        <f t="shared" si="15"/>
        <v>6.6335891545514438E-5</v>
      </c>
    </row>
    <row r="212" spans="1:11" x14ac:dyDescent="0.25">
      <c r="A212" s="1">
        <v>26</v>
      </c>
      <c r="B212" s="1">
        <f>STDEV('ID-41'!B219,'ID-52'!B219,'ID-64'!B219,'ID-74'!B219,'ID-77'!B219)</f>
        <v>1.7087629220564344</v>
      </c>
      <c r="C212" s="1">
        <f t="shared" si="12"/>
        <v>2.8467990281460197E-4</v>
      </c>
      <c r="D212" s="1">
        <f>STDEV('ID-23'!B219,'ID-25'!B219,'ID-66'!B219)</f>
        <v>0.72313844944168182</v>
      </c>
      <c r="E212" s="1">
        <f t="shared" si="13"/>
        <v>1.204748656769842E-4</v>
      </c>
      <c r="G212" s="1">
        <v>26</v>
      </c>
      <c r="H212" s="1">
        <f>STDEV('ID-41'!B219,'ID-52'!B219,'ID-64'!B219,'ID-74'!B219,'ID-77'!B219)/SQRT(COUNT('ID-41'!B219,'ID-52'!B219,'ID-64'!B219,'ID-74'!B219,'ID-77'!B219))</f>
        <v>0.76418201022987242</v>
      </c>
      <c r="I212" s="1">
        <f t="shared" si="14"/>
        <v>1.2731272290429676E-4</v>
      </c>
      <c r="J212" s="1">
        <f>STDEV('ID-23'!B219,'ID-25'!B219,'ID-66'!B219)/SQRT(COUNT('ID-23'!B219,'ID-25'!B219,'ID-66'!B219))</f>
        <v>0.4175041784465236</v>
      </c>
      <c r="K212" s="1">
        <f t="shared" si="15"/>
        <v>6.9556196129190833E-5</v>
      </c>
    </row>
    <row r="213" spans="1:11" x14ac:dyDescent="0.25">
      <c r="A213" s="1">
        <v>26.125</v>
      </c>
      <c r="B213" s="1">
        <f>STDEV('ID-41'!B220,'ID-52'!B220,'ID-64'!B220,'ID-74'!B220,'ID-77'!B220)</f>
        <v>1.6904016071475298</v>
      </c>
      <c r="C213" s="1">
        <f t="shared" si="12"/>
        <v>2.8162090775077847E-4</v>
      </c>
      <c r="D213" s="1">
        <f>STDEV('ID-23'!B220,'ID-25'!B220,'ID-66'!B220)</f>
        <v>0.75814226391683659</v>
      </c>
      <c r="E213" s="1">
        <f t="shared" si="13"/>
        <v>1.2630650116854497E-4</v>
      </c>
      <c r="G213" s="1">
        <v>26.125</v>
      </c>
      <c r="H213" s="1">
        <f>STDEV('ID-41'!B220,'ID-52'!B220,'ID-64'!B220,'ID-74'!B220,'ID-77'!B220)/SQRT(COUNT('ID-41'!B220,'ID-52'!B220,'ID-64'!B220,'ID-74'!B220,'ID-77'!B220))</f>
        <v>0.75597058057135413</v>
      </c>
      <c r="I213" s="1">
        <f t="shared" si="14"/>
        <v>1.2594469872318761E-4</v>
      </c>
      <c r="J213" s="1">
        <f>STDEV('ID-23'!B220,'ID-25'!B220,'ID-66'!B220)/SQRT(COUNT('ID-23'!B220,'ID-25'!B220,'ID-66'!B220))</f>
        <v>0.43771364015641795</v>
      </c>
      <c r="K213" s="1">
        <f t="shared" si="15"/>
        <v>7.2923092450059238E-5</v>
      </c>
    </row>
    <row r="214" spans="1:11" x14ac:dyDescent="0.25">
      <c r="A214" s="1">
        <v>26.25</v>
      </c>
      <c r="B214" s="1">
        <f>STDEV('ID-41'!B221,'ID-52'!B221,'ID-64'!B221,'ID-74'!B221,'ID-77'!B221)</f>
        <v>1.6645770171069703</v>
      </c>
      <c r="C214" s="1">
        <f t="shared" si="12"/>
        <v>2.7731853105002126E-4</v>
      </c>
      <c r="D214" s="1">
        <f>STDEV('ID-23'!B221,'ID-25'!B221,'ID-66'!B221)</f>
        <v>0.64258051003114725</v>
      </c>
      <c r="E214" s="1">
        <f t="shared" si="13"/>
        <v>1.0705391297118913E-4</v>
      </c>
      <c r="G214" s="1">
        <v>26.25</v>
      </c>
      <c r="H214" s="1">
        <f>STDEV('ID-41'!B221,'ID-52'!B221,'ID-64'!B221,'ID-74'!B221,'ID-77'!B221)/SQRT(COUNT('ID-41'!B221,'ID-52'!B221,'ID-64'!B221,'ID-74'!B221,'ID-77'!B221))</f>
        <v>0.7444214728070031</v>
      </c>
      <c r="I214" s="1">
        <f t="shared" si="14"/>
        <v>1.2402061736964672E-4</v>
      </c>
      <c r="J214" s="1">
        <f>STDEV('ID-23'!B221,'ID-25'!B221,'ID-66'!B221)/SQRT(COUNT('ID-23'!B221,'ID-25'!B221,'ID-66'!B221))</f>
        <v>0.37099403044248991</v>
      </c>
      <c r="K214" s="1">
        <f t="shared" si="15"/>
        <v>6.1807605471718823E-5</v>
      </c>
    </row>
    <row r="215" spans="1:11" x14ac:dyDescent="0.25">
      <c r="A215" s="1">
        <v>26.375</v>
      </c>
      <c r="B215" s="1">
        <f>STDEV('ID-41'!B222,'ID-52'!B222,'ID-64'!B222,'ID-74'!B222,'ID-77'!B222)</f>
        <v>1.6596114741767247</v>
      </c>
      <c r="C215" s="1">
        <f t="shared" si="12"/>
        <v>2.7649127159784238E-4</v>
      </c>
      <c r="D215" s="1">
        <f>STDEV('ID-23'!B222,'ID-25'!B222,'ID-66'!B222)</f>
        <v>0.59433390004447273</v>
      </c>
      <c r="E215" s="1">
        <f t="shared" si="13"/>
        <v>9.9016027747409163E-5</v>
      </c>
      <c r="G215" s="1">
        <v>26.375</v>
      </c>
      <c r="H215" s="1">
        <f>STDEV('ID-41'!B222,'ID-52'!B222,'ID-64'!B222,'ID-74'!B222,'ID-77'!B222)/SQRT(COUNT('ID-41'!B222,'ID-52'!B222,'ID-64'!B222,'ID-74'!B222,'ID-77'!B222))</f>
        <v>0.74220081449955866</v>
      </c>
      <c r="I215" s="1">
        <f t="shared" si="14"/>
        <v>1.2365065569562648E-4</v>
      </c>
      <c r="J215" s="1">
        <f>STDEV('ID-23'!B222,'ID-25'!B222,'ID-66'!B222)/SQRT(COUNT('ID-23'!B222,'ID-25'!B222,'ID-66'!B222))</f>
        <v>0.34313883717919647</v>
      </c>
      <c r="K215" s="1">
        <f t="shared" si="15"/>
        <v>5.7166930274054134E-5</v>
      </c>
    </row>
    <row r="216" spans="1:11" x14ac:dyDescent="0.25">
      <c r="A216" s="1">
        <v>26.5</v>
      </c>
      <c r="B216" s="1">
        <f>STDEV('ID-41'!B223,'ID-52'!B223,'ID-64'!B223,'ID-74'!B223,'ID-77'!B223)</f>
        <v>1.6085798770794781</v>
      </c>
      <c r="C216" s="1">
        <f t="shared" si="12"/>
        <v>2.6798940752144107E-4</v>
      </c>
      <c r="D216" s="1">
        <f>STDEV('ID-23'!B223,'ID-25'!B223,'ID-66'!B223)</f>
        <v>0.44053248528743699</v>
      </c>
      <c r="E216" s="1">
        <f t="shared" si="13"/>
        <v>7.3392712048887007E-5</v>
      </c>
      <c r="G216" s="1">
        <v>26.5</v>
      </c>
      <c r="H216" s="1">
        <f>STDEV('ID-41'!B223,'ID-52'!B223,'ID-64'!B223,'ID-74'!B223,'ID-77'!B223)/SQRT(COUNT('ID-41'!B223,'ID-52'!B223,'ID-64'!B223,'ID-74'!B223,'ID-77'!B223))</f>
        <v>0.71937879047759379</v>
      </c>
      <c r="I216" s="1">
        <f t="shared" si="14"/>
        <v>1.1984850649356713E-4</v>
      </c>
      <c r="J216" s="1">
        <f>STDEV('ID-23'!B223,'ID-25'!B223,'ID-66'!B223)/SQRT(COUNT('ID-23'!B223,'ID-25'!B223,'ID-66'!B223))</f>
        <v>0.25434154896747663</v>
      </c>
      <c r="K216" s="1">
        <f t="shared" si="15"/>
        <v>4.2373302057981609E-5</v>
      </c>
    </row>
    <row r="217" spans="1:11" x14ac:dyDescent="0.25">
      <c r="A217" s="1">
        <v>26.625</v>
      </c>
      <c r="B217" s="1">
        <f>STDEV('ID-41'!B224,'ID-52'!B224,'ID-64'!B224,'ID-74'!B224,'ID-77'!B224)</f>
        <v>1.6279728662159854</v>
      </c>
      <c r="C217" s="1">
        <f t="shared" si="12"/>
        <v>2.7122027951158317E-4</v>
      </c>
      <c r="D217" s="1">
        <f>STDEV('ID-23'!B224,'ID-25'!B224,'ID-66'!B224)</f>
        <v>0.43590122568870554</v>
      </c>
      <c r="E217" s="1">
        <f t="shared" si="13"/>
        <v>7.2621144199738353E-5</v>
      </c>
      <c r="G217" s="1">
        <v>26.625</v>
      </c>
      <c r="H217" s="1">
        <f>STDEV('ID-41'!B224,'ID-52'!B224,'ID-64'!B224,'ID-74'!B224,'ID-77'!B224)/SQRT(COUNT('ID-41'!B224,'ID-52'!B224,'ID-64'!B224,'ID-74'!B224,'ID-77'!B224))</f>
        <v>0.7280515988768228</v>
      </c>
      <c r="I217" s="1">
        <f t="shared" si="14"/>
        <v>1.2129339637287868E-4</v>
      </c>
      <c r="J217" s="1">
        <f>STDEV('ID-23'!B224,'ID-25'!B224,'ID-66'!B224)/SQRT(COUNT('ID-23'!B224,'ID-25'!B224,'ID-66'!B224))</f>
        <v>0.251667689991462</v>
      </c>
      <c r="K217" s="1">
        <f t="shared" si="15"/>
        <v>4.1927837152577573E-5</v>
      </c>
    </row>
    <row r="218" spans="1:11" x14ac:dyDescent="0.25">
      <c r="A218" s="1">
        <v>26.75</v>
      </c>
      <c r="B218" s="1">
        <f>STDEV('ID-41'!B225,'ID-52'!B225,'ID-64'!B225,'ID-74'!B225,'ID-77'!B225)</f>
        <v>1.6339717090222958</v>
      </c>
      <c r="C218" s="1">
        <f t="shared" si="12"/>
        <v>2.7221968672311449E-4</v>
      </c>
      <c r="D218" s="1">
        <f>STDEV('ID-23'!B225,'ID-25'!B225,'ID-66'!B225)</f>
        <v>0.37865252066024346</v>
      </c>
      <c r="E218" s="1">
        <f t="shared" si="13"/>
        <v>6.3083509941996567E-5</v>
      </c>
      <c r="G218" s="1">
        <v>26.75</v>
      </c>
      <c r="H218" s="1">
        <f>STDEV('ID-41'!B225,'ID-52'!B225,'ID-64'!B225,'ID-74'!B225,'ID-77'!B225)/SQRT(COUNT('ID-41'!B225,'ID-52'!B225,'ID-64'!B225,'ID-74'!B225,'ID-77'!B225))</f>
        <v>0.73073436293707195</v>
      </c>
      <c r="I218" s="1">
        <f t="shared" si="14"/>
        <v>1.2174034486531619E-4</v>
      </c>
      <c r="J218" s="1">
        <f>STDEV('ID-23'!B225,'ID-25'!B225,'ID-66'!B225)/SQRT(COUNT('ID-23'!B225,'ID-25'!B225,'ID-66'!B225))</f>
        <v>0.21861513473252192</v>
      </c>
      <c r="K218" s="1">
        <f t="shared" si="15"/>
        <v>3.6421281446438152E-5</v>
      </c>
    </row>
    <row r="219" spans="1:11" x14ac:dyDescent="0.25">
      <c r="A219" s="1">
        <v>26.875</v>
      </c>
      <c r="B219" s="1">
        <f>STDEV('ID-41'!B226,'ID-52'!B226,'ID-64'!B226,'ID-74'!B226,'ID-77'!B226)</f>
        <v>1.6190008678713346</v>
      </c>
      <c r="C219" s="1">
        <f t="shared" si="12"/>
        <v>2.6972554458736436E-4</v>
      </c>
      <c r="D219" s="1">
        <f>STDEV('ID-23'!B226,'ID-25'!B226,'ID-66'!B226)</f>
        <v>0.33297622753862921</v>
      </c>
      <c r="E219" s="1">
        <f t="shared" si="13"/>
        <v>5.547383950793563E-5</v>
      </c>
      <c r="G219" s="1">
        <v>26.875</v>
      </c>
      <c r="H219" s="1">
        <f>STDEV('ID-41'!B226,'ID-52'!B226,'ID-64'!B226,'ID-74'!B226,'ID-77'!B226)/SQRT(COUNT('ID-41'!B226,'ID-52'!B226,'ID-64'!B226,'ID-74'!B226,'ID-77'!B226))</f>
        <v>0.72403919923829185</v>
      </c>
      <c r="I219" s="1">
        <f t="shared" si="14"/>
        <v>1.2062493059309944E-4</v>
      </c>
      <c r="J219" s="1">
        <f>STDEV('ID-23'!B226,'ID-25'!B226,'ID-66'!B226)/SQRT(COUNT('ID-23'!B226,'ID-25'!B226,'ID-66'!B226))</f>
        <v>0.19224391460317367</v>
      </c>
      <c r="K219" s="1">
        <f t="shared" si="15"/>
        <v>3.2027836172888732E-5</v>
      </c>
    </row>
    <row r="220" spans="1:11" x14ac:dyDescent="0.25">
      <c r="A220" s="1">
        <v>27</v>
      </c>
      <c r="B220" s="1">
        <f>STDEV('ID-41'!B227,'ID-52'!B227,'ID-64'!B227,'ID-74'!B227,'ID-77'!B227)</f>
        <v>1.6035987357046979</v>
      </c>
      <c r="C220" s="1">
        <f t="shared" si="12"/>
        <v>2.6715954936840271E-4</v>
      </c>
      <c r="D220" s="1">
        <f>STDEV('ID-23'!B227,'ID-25'!B227,'ID-66'!B227)</f>
        <v>0.32606358876291358</v>
      </c>
      <c r="E220" s="1">
        <f t="shared" si="13"/>
        <v>5.4322193887901407E-5</v>
      </c>
      <c r="G220" s="1">
        <v>27</v>
      </c>
      <c r="H220" s="1">
        <f>STDEV('ID-41'!B227,'ID-52'!B227,'ID-64'!B227,'ID-74'!B227,'ID-77'!B227)/SQRT(COUNT('ID-41'!B227,'ID-52'!B227,'ID-64'!B227,'ID-74'!B227,'ID-77'!B227))</f>
        <v>0.71715115633368465</v>
      </c>
      <c r="I220" s="1">
        <f t="shared" si="14"/>
        <v>1.1947738264519187E-4</v>
      </c>
      <c r="J220" s="1">
        <f>STDEV('ID-23'!B227,'ID-25'!B227,'ID-66'!B227)/SQRT(COUNT('ID-23'!B227,'ID-25'!B227,'ID-66'!B227))</f>
        <v>0.18825290074520359</v>
      </c>
      <c r="K220" s="1">
        <f t="shared" si="15"/>
        <v>3.1362933264150919E-5</v>
      </c>
    </row>
    <row r="221" spans="1:11" x14ac:dyDescent="0.25">
      <c r="A221" s="1">
        <v>27.125</v>
      </c>
      <c r="B221" s="1">
        <f>STDEV('ID-41'!B228,'ID-52'!B228,'ID-64'!B228,'ID-74'!B228,'ID-77'!B228)</f>
        <v>1.5875451870180481</v>
      </c>
      <c r="C221" s="1">
        <f t="shared" si="12"/>
        <v>2.6448502815720683E-4</v>
      </c>
      <c r="D221" s="1">
        <f>STDEV('ID-23'!B228,'ID-25'!B228,'ID-66'!B228)</f>
        <v>0.41016602328297169</v>
      </c>
      <c r="E221" s="1">
        <f t="shared" si="13"/>
        <v>6.8333659478943092E-5</v>
      </c>
      <c r="G221" s="1">
        <v>27.125</v>
      </c>
      <c r="H221" s="1">
        <f>STDEV('ID-41'!B228,'ID-52'!B228,'ID-64'!B228,'ID-74'!B228,'ID-77'!B228)/SQRT(COUNT('ID-41'!B228,'ID-52'!B228,'ID-64'!B228,'ID-74'!B228,'ID-77'!B228))</f>
        <v>0.70997179110499442</v>
      </c>
      <c r="I221" s="1">
        <f t="shared" si="14"/>
        <v>1.1828130039809208E-4</v>
      </c>
      <c r="J221" s="1">
        <f>STDEV('ID-23'!B228,'ID-25'!B228,'ID-66'!B228)/SQRT(COUNT('ID-23'!B228,'ID-25'!B228,'ID-66'!B228))</f>
        <v>0.23680946395486202</v>
      </c>
      <c r="K221" s="1">
        <f t="shared" si="15"/>
        <v>3.9452456694880014E-5</v>
      </c>
    </row>
    <row r="222" spans="1:11" x14ac:dyDescent="0.25">
      <c r="A222" s="1">
        <v>27.25</v>
      </c>
      <c r="B222" s="1">
        <f>STDEV('ID-41'!B229,'ID-52'!B229,'ID-64'!B229,'ID-74'!B229,'ID-77'!B229)</f>
        <v>1.5653905256833329</v>
      </c>
      <c r="C222" s="1">
        <f t="shared" si="12"/>
        <v>2.6079406157884327E-4</v>
      </c>
      <c r="D222" s="1">
        <f>STDEV('ID-23'!B229,'ID-25'!B229,'ID-66'!B229)</f>
        <v>0.42919572903240855</v>
      </c>
      <c r="E222" s="1">
        <f t="shared" si="13"/>
        <v>7.1504008456799265E-5</v>
      </c>
      <c r="G222" s="1">
        <v>27.25</v>
      </c>
      <c r="H222" s="1">
        <f>STDEV('ID-41'!B229,'ID-52'!B229,'ID-64'!B229,'ID-74'!B229,'ID-77'!B229)/SQRT(COUNT('ID-41'!B229,'ID-52'!B229,'ID-64'!B229,'ID-74'!B229,'ID-77'!B229))</f>
        <v>0.70006392535241257</v>
      </c>
      <c r="I222" s="1">
        <f t="shared" si="14"/>
        <v>1.1663064996371195E-4</v>
      </c>
      <c r="J222" s="1">
        <f>STDEV('ID-23'!B229,'ID-25'!B229,'ID-66'!B229)/SQRT(COUNT('ID-23'!B229,'ID-25'!B229,'ID-66'!B229))</f>
        <v>0.24779626969189877</v>
      </c>
      <c r="K222" s="1">
        <f t="shared" si="15"/>
        <v>4.1282858530670339E-5</v>
      </c>
    </row>
    <row r="223" spans="1:11" x14ac:dyDescent="0.25">
      <c r="A223" s="1">
        <v>27.375</v>
      </c>
      <c r="B223" s="1">
        <f>STDEV('ID-41'!B230,'ID-52'!B230,'ID-64'!B230,'ID-74'!B230,'ID-77'!B230)</f>
        <v>1.5814911303320194</v>
      </c>
      <c r="C223" s="1">
        <f t="shared" si="12"/>
        <v>2.6347642231331443E-4</v>
      </c>
      <c r="D223" s="1">
        <f>STDEV('ID-23'!B230,'ID-25'!B230,'ID-66'!B230)</f>
        <v>0.40948771151870744</v>
      </c>
      <c r="E223" s="1">
        <f t="shared" si="13"/>
        <v>6.8220652739016667E-5</v>
      </c>
      <c r="G223" s="1">
        <v>27.375</v>
      </c>
      <c r="H223" s="1">
        <f>STDEV('ID-41'!B230,'ID-52'!B230,'ID-64'!B230,'ID-74'!B230,'ID-77'!B230)/SQRT(COUNT('ID-41'!B230,'ID-52'!B230,'ID-64'!B230,'ID-74'!B230,'ID-77'!B230))</f>
        <v>0.70726433464707494</v>
      </c>
      <c r="I223" s="1">
        <f t="shared" si="14"/>
        <v>1.178302381522027E-4</v>
      </c>
      <c r="J223" s="1">
        <f>STDEV('ID-23'!B230,'ID-25'!B230,'ID-66'!B230)/SQRT(COUNT('ID-23'!B230,'ID-25'!B230,'ID-66'!B230))</f>
        <v>0.23641784047516956</v>
      </c>
      <c r="K223" s="1">
        <f t="shared" si="15"/>
        <v>3.9387212223163252E-5</v>
      </c>
    </row>
    <row r="224" spans="1:11" x14ac:dyDescent="0.25">
      <c r="A224" s="1">
        <v>27.5</v>
      </c>
      <c r="B224" s="1">
        <f>STDEV('ID-41'!B231,'ID-52'!B231,'ID-64'!B231,'ID-74'!B231,'ID-77'!B231)</f>
        <v>1.5934925824863182</v>
      </c>
      <c r="C224" s="1">
        <f t="shared" si="12"/>
        <v>2.6547586424222064E-4</v>
      </c>
      <c r="D224" s="1">
        <f>STDEV('ID-23'!B231,'ID-25'!B231,'ID-66'!B231)</f>
        <v>0.25876519463973069</v>
      </c>
      <c r="E224" s="1">
        <f t="shared" si="13"/>
        <v>4.3110281426979138E-5</v>
      </c>
      <c r="G224" s="1">
        <v>27.5</v>
      </c>
      <c r="H224" s="1">
        <f>STDEV('ID-41'!B231,'ID-52'!B231,'ID-64'!B231,'ID-74'!B231,'ID-77'!B231)/SQRT(COUNT('ID-41'!B231,'ID-52'!B231,'ID-64'!B231,'ID-74'!B231,'ID-77'!B231))</f>
        <v>0.71263154721621969</v>
      </c>
      <c r="I224" s="1">
        <f t="shared" si="14"/>
        <v>1.187244157662222E-4</v>
      </c>
      <c r="J224" s="1">
        <f>STDEV('ID-23'!B231,'ID-25'!B231,'ID-66'!B231)/SQRT(COUNT('ID-23'!B231,'ID-25'!B231,'ID-66'!B231))</f>
        <v>0.14939815478215443</v>
      </c>
      <c r="K224" s="1">
        <f t="shared" si="15"/>
        <v>2.488973258670693E-5</v>
      </c>
    </row>
    <row r="225" spans="1:11" x14ac:dyDescent="0.25">
      <c r="A225" s="1">
        <v>27.625</v>
      </c>
      <c r="B225" s="1">
        <f>STDEV('ID-41'!B232,'ID-52'!B232,'ID-64'!B232,'ID-74'!B232,'ID-77'!B232)</f>
        <v>1.5832528345648269</v>
      </c>
      <c r="C225" s="1">
        <f t="shared" si="12"/>
        <v>2.6376992223850015E-4</v>
      </c>
      <c r="D225" s="1">
        <f>STDEV('ID-23'!B232,'ID-25'!B232,'ID-66'!B232)</f>
        <v>0.28291119362330019</v>
      </c>
      <c r="E225" s="1">
        <f t="shared" si="13"/>
        <v>4.7133004857641813E-5</v>
      </c>
      <c r="G225" s="1">
        <v>27.625</v>
      </c>
      <c r="H225" s="1">
        <f>STDEV('ID-41'!B232,'ID-52'!B232,'ID-64'!B232,'ID-74'!B232,'ID-77'!B232)/SQRT(COUNT('ID-41'!B232,'ID-52'!B232,'ID-64'!B232,'ID-74'!B232,'ID-77'!B232))</f>
        <v>0.70805219273123632</v>
      </c>
      <c r="I225" s="1">
        <f t="shared" si="14"/>
        <v>1.1796149530902398E-4</v>
      </c>
      <c r="J225" s="1">
        <f>STDEV('ID-23'!B232,'ID-25'!B232,'ID-66'!B232)/SQRT(COUNT('ID-23'!B232,'ID-25'!B232,'ID-66'!B232))</f>
        <v>0.16333885379517071</v>
      </c>
      <c r="K225" s="1">
        <f t="shared" si="15"/>
        <v>2.7212253042275443E-5</v>
      </c>
    </row>
    <row r="226" spans="1:11" x14ac:dyDescent="0.25">
      <c r="A226" s="1">
        <v>27.75</v>
      </c>
      <c r="B226" s="1">
        <f>STDEV('ID-41'!B233,'ID-52'!B233,'ID-64'!B233,'ID-74'!B233,'ID-77'!B233)</f>
        <v>1.5782755030475324</v>
      </c>
      <c r="C226" s="1">
        <f t="shared" si="12"/>
        <v>2.6294069880771891E-4</v>
      </c>
      <c r="D226" s="1">
        <f>STDEV('ID-23'!B233,'ID-25'!B233,'ID-66'!B233)</f>
        <v>0.23784160051023934</v>
      </c>
      <c r="E226" s="1">
        <f t="shared" si="13"/>
        <v>3.9624410645005879E-5</v>
      </c>
      <c r="G226" s="1">
        <v>27.75</v>
      </c>
      <c r="H226" s="1">
        <f>STDEV('ID-41'!B233,'ID-52'!B233,'ID-64'!B233,'ID-74'!B233,'ID-77'!B233)/SQRT(COUNT('ID-41'!B233,'ID-52'!B233,'ID-64'!B233,'ID-74'!B233,'ID-77'!B233))</f>
        <v>0.70582626240739177</v>
      </c>
      <c r="I226" s="1">
        <f t="shared" si="14"/>
        <v>1.1759065531707147E-4</v>
      </c>
      <c r="J226" s="1">
        <f>STDEV('ID-23'!B233,'ID-25'!B233,'ID-66'!B233)/SQRT(COUNT('ID-23'!B233,'ID-25'!B233,'ID-66'!B233))</f>
        <v>0.13731791207907812</v>
      </c>
      <c r="K226" s="1">
        <f t="shared" si="15"/>
        <v>2.2877164152374417E-5</v>
      </c>
    </row>
    <row r="227" spans="1:11" x14ac:dyDescent="0.25">
      <c r="A227" s="1">
        <v>27.875</v>
      </c>
      <c r="B227" s="1">
        <f>STDEV('ID-41'!B234,'ID-52'!B234,'ID-64'!B234,'ID-74'!B234,'ID-77'!B234)</f>
        <v>1.5733262064541549</v>
      </c>
      <c r="C227" s="1">
        <f t="shared" si="12"/>
        <v>2.6211614599526222E-4</v>
      </c>
      <c r="D227" s="1">
        <f>STDEV('ID-23'!B234,'ID-25'!B234,'ID-66'!B234)</f>
        <v>0.25930538865194563</v>
      </c>
      <c r="E227" s="1">
        <f t="shared" si="13"/>
        <v>4.3200277749414146E-5</v>
      </c>
      <c r="G227" s="1">
        <v>27.875</v>
      </c>
      <c r="H227" s="1">
        <f>STDEV('ID-41'!B234,'ID-52'!B234,'ID-64'!B234,'ID-74'!B234,'ID-77'!B234)/SQRT(COUNT('ID-41'!B234,'ID-52'!B234,'ID-64'!B234,'ID-74'!B234,'ID-77'!B234))</f>
        <v>0.70361286968267167</v>
      </c>
      <c r="I227" s="1">
        <f t="shared" si="14"/>
        <v>1.172219040891331E-4</v>
      </c>
      <c r="J227" s="1">
        <f>STDEV('ID-23'!B234,'ID-25'!B234,'ID-66'!B234)/SQRT(COUNT('ID-23'!B234,'ID-25'!B234,'ID-66'!B234))</f>
        <v>0.14971003594052135</v>
      </c>
      <c r="K227" s="1">
        <f t="shared" si="15"/>
        <v>2.4941691987690856E-5</v>
      </c>
    </row>
    <row r="228" spans="1:11" x14ac:dyDescent="0.25">
      <c r="A228" s="1">
        <v>28</v>
      </c>
      <c r="B228" s="1">
        <f>STDEV('ID-41'!B235,'ID-52'!B235,'ID-64'!B235,'ID-74'!B235,'ID-77'!B235)</f>
        <v>1.5856797854653608</v>
      </c>
      <c r="C228" s="1">
        <f t="shared" si="12"/>
        <v>2.6417425225852911E-4</v>
      </c>
      <c r="D228" s="1">
        <f>STDEV('ID-23'!B235,'ID-25'!B235,'ID-66'!B235)</f>
        <v>0.26025462497759078</v>
      </c>
      <c r="E228" s="1">
        <f t="shared" si="13"/>
        <v>4.3358420521266626E-5</v>
      </c>
      <c r="G228" s="1">
        <v>28</v>
      </c>
      <c r="H228" s="1">
        <f>STDEV('ID-41'!B235,'ID-52'!B235,'ID-64'!B235,'ID-74'!B235,'ID-77'!B235)/SQRT(COUNT('ID-41'!B235,'ID-52'!B235,'ID-64'!B235,'ID-74'!B235,'ID-77'!B235))</f>
        <v>0.70913755816956592</v>
      </c>
      <c r="I228" s="1">
        <f t="shared" si="14"/>
        <v>1.1814231719104969E-4</v>
      </c>
      <c r="J228" s="1">
        <f>STDEV('ID-23'!B235,'ID-25'!B235,'ID-66'!B235)/SQRT(COUNT('ID-23'!B235,'ID-25'!B235,'ID-66'!B235))</f>
        <v>0.15025807778865716</v>
      </c>
      <c r="K228" s="1">
        <f t="shared" si="15"/>
        <v>2.5032995759590286E-5</v>
      </c>
    </row>
    <row r="229" spans="1:11" x14ac:dyDescent="0.25">
      <c r="A229" s="1">
        <v>28.125</v>
      </c>
      <c r="B229" s="1">
        <f>STDEV('ID-41'!B236,'ID-52'!B236,'ID-64'!B236,'ID-74'!B236,'ID-77'!B236)</f>
        <v>1.6104601001069301</v>
      </c>
      <c r="C229" s="1">
        <f t="shared" si="12"/>
        <v>2.6830265267781457E-4</v>
      </c>
      <c r="D229" s="1">
        <f>STDEV('ID-23'!B236,'ID-25'!B236,'ID-66'!B236)</f>
        <v>0.42631772305024801</v>
      </c>
      <c r="E229" s="1">
        <f t="shared" si="13"/>
        <v>7.1024532660171318E-5</v>
      </c>
      <c r="G229" s="1">
        <v>28.125</v>
      </c>
      <c r="H229" s="1">
        <f>STDEV('ID-41'!B236,'ID-52'!B236,'ID-64'!B236,'ID-74'!B236,'ID-77'!B236)/SQRT(COUNT('ID-41'!B236,'ID-52'!B236,'ID-64'!B236,'ID-74'!B236,'ID-77'!B236))</f>
        <v>0.72021965177804237</v>
      </c>
      <c r="I229" s="1">
        <f t="shared" si="14"/>
        <v>1.1998859398622187E-4</v>
      </c>
      <c r="J229" s="1">
        <f>STDEV('ID-23'!B236,'ID-25'!B236,'ID-66'!B236)/SQRT(COUNT('ID-23'!B236,'ID-25'!B236,'ID-66'!B236))</f>
        <v>0.24613465216336902</v>
      </c>
      <c r="K229" s="1">
        <f t="shared" si="15"/>
        <v>4.1006033050417282E-5</v>
      </c>
    </row>
    <row r="230" spans="1:11" x14ac:dyDescent="0.25">
      <c r="A230" s="1">
        <v>28.25</v>
      </c>
      <c r="B230" s="1">
        <f>STDEV('ID-41'!B237,'ID-52'!B237,'ID-64'!B237,'ID-74'!B237,'ID-77'!B237)</f>
        <v>1.6583256113627138</v>
      </c>
      <c r="C230" s="1">
        <f t="shared" si="12"/>
        <v>2.7627704685302814E-4</v>
      </c>
      <c r="D230" s="1">
        <f>STDEV('ID-23'!B237,'ID-25'!B237,'ID-66'!B237)</f>
        <v>0.40615519928134025</v>
      </c>
      <c r="E230" s="1">
        <f t="shared" si="13"/>
        <v>6.7665456200271295E-5</v>
      </c>
      <c r="G230" s="1">
        <v>28.25</v>
      </c>
      <c r="H230" s="1">
        <f>STDEV('ID-41'!B237,'ID-52'!B237,'ID-64'!B237,'ID-74'!B237,'ID-77'!B237)/SQRT(COUNT('ID-41'!B237,'ID-52'!B237,'ID-64'!B237,'ID-74'!B237,'ID-77'!B237))</f>
        <v>0.74162575916718509</v>
      </c>
      <c r="I230" s="1">
        <f t="shared" si="14"/>
        <v>1.2355485147725305E-4</v>
      </c>
      <c r="J230" s="1">
        <f>STDEV('ID-23'!B237,'ID-25'!B237,'ID-66'!B237)/SQRT(COUNT('ID-23'!B237,'ID-25'!B237,'ID-66'!B237))</f>
        <v>0.23449381363784791</v>
      </c>
      <c r="K230" s="1">
        <f t="shared" si="15"/>
        <v>3.9066669352065462E-5</v>
      </c>
    </row>
    <row r="231" spans="1:11" x14ac:dyDescent="0.25">
      <c r="A231" s="1">
        <v>28.375</v>
      </c>
      <c r="B231" s="1">
        <f>STDEV('ID-41'!B238,'ID-52'!B238,'ID-64'!B238,'ID-74'!B238,'ID-77'!B238)</f>
        <v>1.6678080602262879</v>
      </c>
      <c r="C231" s="1">
        <f t="shared" si="12"/>
        <v>2.778568228336996E-4</v>
      </c>
      <c r="D231" s="1">
        <f>STDEV('ID-23'!B238,'ID-25'!B238,'ID-66'!B238)</f>
        <v>0.42524858114384345</v>
      </c>
      <c r="E231" s="1">
        <f t="shared" si="13"/>
        <v>7.0846413618564318E-5</v>
      </c>
      <c r="G231" s="1">
        <v>28.375</v>
      </c>
      <c r="H231" s="1">
        <f>STDEV('ID-41'!B238,'ID-52'!B238,'ID-64'!B238,'ID-74'!B238,'ID-77'!B238)/SQRT(COUNT('ID-41'!B238,'ID-52'!B238,'ID-64'!B238,'ID-74'!B238,'ID-77'!B238))</f>
        <v>0.74586643921760853</v>
      </c>
      <c r="I231" s="1">
        <f t="shared" si="14"/>
        <v>1.2426134877365359E-4</v>
      </c>
      <c r="J231" s="1">
        <f>STDEV('ID-23'!B238,'ID-25'!B238,'ID-66'!B238)/SQRT(COUNT('ID-23'!B238,'ID-25'!B238,'ID-66'!B238))</f>
        <v>0.24551738279590446</v>
      </c>
      <c r="K231" s="1">
        <f t="shared" si="15"/>
        <v>4.0903195973797687E-5</v>
      </c>
    </row>
    <row r="232" spans="1:11" x14ac:dyDescent="0.25">
      <c r="A232" s="1">
        <v>28.5</v>
      </c>
      <c r="B232" s="1">
        <f>STDEV('ID-41'!B239,'ID-52'!B239,'ID-64'!B239,'ID-74'!B239,'ID-77'!B239)</f>
        <v>1.6469381440240574</v>
      </c>
      <c r="C232" s="1">
        <f t="shared" si="12"/>
        <v>2.74379894794408E-4</v>
      </c>
      <c r="D232" s="1">
        <f>STDEV('ID-23'!B239,'ID-25'!B239,'ID-66'!B239)</f>
        <v>0.46218443204329118</v>
      </c>
      <c r="E232" s="1">
        <f t="shared" si="13"/>
        <v>7.699992637841232E-5</v>
      </c>
      <c r="G232" s="1">
        <v>28.5</v>
      </c>
      <c r="H232" s="1">
        <f>STDEV('ID-41'!B239,'ID-52'!B239,'ID-64'!B239,'ID-74'!B239,'ID-77'!B239)/SQRT(COUNT('ID-41'!B239,'ID-52'!B239,'ID-64'!B239,'ID-74'!B239,'ID-77'!B239))</f>
        <v>0.73653312895502621</v>
      </c>
      <c r="I232" s="1">
        <f t="shared" si="14"/>
        <v>1.2270641928390739E-4</v>
      </c>
      <c r="J232" s="1">
        <f>STDEV('ID-23'!B239,'ID-25'!B239,'ID-66'!B239)/SQRT(COUNT('ID-23'!B239,'ID-25'!B239,'ID-66'!B239))</f>
        <v>0.26684230625544847</v>
      </c>
      <c r="K232" s="1">
        <f t="shared" si="15"/>
        <v>4.445592822215772E-5</v>
      </c>
    </row>
    <row r="233" spans="1:11" x14ac:dyDescent="0.25">
      <c r="A233" s="1">
        <v>28.625</v>
      </c>
      <c r="B233" s="1">
        <f>STDEV('ID-41'!B240,'ID-52'!B240,'ID-64'!B240,'ID-74'!B240,'ID-77'!B240)</f>
        <v>1.645040819688588</v>
      </c>
      <c r="C233" s="1">
        <f t="shared" si="12"/>
        <v>2.7406380056011875E-4</v>
      </c>
      <c r="D233" s="1">
        <f>STDEV('ID-23'!B240,'ID-25'!B240,'ID-66'!B240)</f>
        <v>0.49624782952871271</v>
      </c>
      <c r="E233" s="1">
        <f t="shared" si="13"/>
        <v>8.2674888399483537E-5</v>
      </c>
      <c r="G233" s="1">
        <v>28.625</v>
      </c>
      <c r="H233" s="1">
        <f>STDEV('ID-41'!B240,'ID-52'!B240,'ID-64'!B240,'ID-74'!B240,'ID-77'!B240)/SQRT(COUNT('ID-41'!B240,'ID-52'!B240,'ID-64'!B240,'ID-74'!B240,'ID-77'!B240))</f>
        <v>0.73568461971713139</v>
      </c>
      <c r="I233" s="1">
        <f t="shared" si="14"/>
        <v>1.2256505764487411E-4</v>
      </c>
      <c r="J233" s="1">
        <f>STDEV('ID-23'!B240,'ID-25'!B240,'ID-66'!B240)/SQRT(COUNT('ID-23'!B240,'ID-25'!B240,'ID-66'!B240))</f>
        <v>0.28650881796316979</v>
      </c>
      <c r="K233" s="1">
        <f t="shared" si="15"/>
        <v>4.7732369072664089E-5</v>
      </c>
    </row>
    <row r="234" spans="1:11" x14ac:dyDescent="0.25">
      <c r="A234" s="1">
        <v>28.75</v>
      </c>
      <c r="B234" s="1">
        <f>STDEV('ID-41'!B241,'ID-52'!B241,'ID-64'!B241,'ID-74'!B241,'ID-77'!B241)</f>
        <v>1.6575540847783552</v>
      </c>
      <c r="C234" s="1">
        <f t="shared" si="12"/>
        <v>2.7614851052407401E-4</v>
      </c>
      <c r="D234" s="1">
        <f>STDEV('ID-23'!B241,'ID-25'!B241,'ID-66'!B241)</f>
        <v>0.44307867719737837</v>
      </c>
      <c r="E234" s="1">
        <f t="shared" si="13"/>
        <v>7.3816907621083243E-5</v>
      </c>
      <c r="G234" s="1">
        <v>28.75</v>
      </c>
      <c r="H234" s="1">
        <f>STDEV('ID-41'!B241,'ID-52'!B241,'ID-64'!B241,'ID-74'!B241,'ID-77'!B241)/SQRT(COUNT('ID-41'!B241,'ID-52'!B241,'ID-64'!B241,'ID-74'!B241,'ID-77'!B241))</f>
        <v>0.74128072198937034</v>
      </c>
      <c r="I234" s="1">
        <f t="shared" si="14"/>
        <v>1.2349736828342912E-4</v>
      </c>
      <c r="J234" s="1">
        <f>STDEV('ID-23'!B241,'ID-25'!B241,'ID-66'!B241)/SQRT(COUNT('ID-23'!B241,'ID-25'!B241,'ID-66'!B241))</f>
        <v>0.25581159355208971</v>
      </c>
      <c r="K234" s="1">
        <f t="shared" si="15"/>
        <v>4.2618211485778147E-5</v>
      </c>
    </row>
    <row r="235" spans="1:11" x14ac:dyDescent="0.25">
      <c r="A235" s="1">
        <v>28.875</v>
      </c>
      <c r="B235" s="1">
        <f>STDEV('ID-41'!B242,'ID-52'!B242,'ID-64'!B242,'ID-74'!B242,'ID-77'!B242)</f>
        <v>1.6595301680726209</v>
      </c>
      <c r="C235" s="1">
        <f t="shared" si="12"/>
        <v>2.7647772600089868E-4</v>
      </c>
      <c r="D235" s="1">
        <f>STDEV('ID-23'!B242,'ID-25'!B242,'ID-66'!B242)</f>
        <v>0.43910976290705189</v>
      </c>
      <c r="E235" s="1">
        <f t="shared" si="13"/>
        <v>7.3155686500314847E-5</v>
      </c>
      <c r="G235" s="1">
        <v>28.875</v>
      </c>
      <c r="H235" s="1">
        <f>STDEV('ID-41'!B242,'ID-52'!B242,'ID-64'!B242,'ID-74'!B242,'ID-77'!B242)/SQRT(COUNT('ID-41'!B242,'ID-52'!B242,'ID-64'!B242,'ID-74'!B242,'ID-77'!B242))</f>
        <v>0.74216445330440628</v>
      </c>
      <c r="I235" s="1">
        <f t="shared" si="14"/>
        <v>1.2364459792051408E-4</v>
      </c>
      <c r="J235" s="1">
        <f>STDEV('ID-23'!B242,'ID-25'!B242,'ID-66'!B242)/SQRT(COUNT('ID-23'!B242,'ID-25'!B242,'ID-66'!B242))</f>
        <v>0.25352013981817917</v>
      </c>
      <c r="K235" s="1">
        <f t="shared" si="15"/>
        <v>4.2236455293708652E-5</v>
      </c>
    </row>
    <row r="236" spans="1:11" x14ac:dyDescent="0.25">
      <c r="A236" s="1">
        <v>29</v>
      </c>
      <c r="B236" s="1">
        <f>STDEV('ID-41'!B243,'ID-52'!B243,'ID-64'!B243,'ID-74'!B243,'ID-77'!B243)</f>
        <v>1.6525536726013539</v>
      </c>
      <c r="C236" s="1">
        <f t="shared" si="12"/>
        <v>2.7531544185538555E-4</v>
      </c>
      <c r="D236" s="1">
        <f>STDEV('ID-23'!B243,'ID-25'!B243,'ID-66'!B243)</f>
        <v>0.54310927790502783</v>
      </c>
      <c r="E236" s="1">
        <f t="shared" si="13"/>
        <v>9.0482005698977645E-5</v>
      </c>
      <c r="G236" s="1">
        <v>29</v>
      </c>
      <c r="H236" s="1">
        <f>STDEV('ID-41'!B243,'ID-52'!B243,'ID-64'!B243,'ID-74'!B243,'ID-77'!B243)/SQRT(COUNT('ID-41'!B243,'ID-52'!B243,'ID-64'!B243,'ID-74'!B243,'ID-77'!B243))</f>
        <v>0.7390444696807118</v>
      </c>
      <c r="I236" s="1">
        <f t="shared" si="14"/>
        <v>1.2312480864880659E-4</v>
      </c>
      <c r="J236" s="1">
        <f>STDEV('ID-23'!B243,'ID-25'!B243,'ID-66'!B243)/SQRT(COUNT('ID-23'!B243,'ID-25'!B243,'ID-66'!B243))</f>
        <v>0.31356428779785112</v>
      </c>
      <c r="K236" s="1">
        <f t="shared" si="15"/>
        <v>5.2239810347121998E-5</v>
      </c>
    </row>
    <row r="237" spans="1:11" x14ac:dyDescent="0.25">
      <c r="A237" s="1">
        <v>29.125</v>
      </c>
      <c r="B237" s="1">
        <f>STDEV('ID-41'!B244,'ID-52'!B244,'ID-64'!B244,'ID-74'!B244,'ID-77'!B244)</f>
        <v>1.6576511539977619</v>
      </c>
      <c r="C237" s="1">
        <f t="shared" si="12"/>
        <v>2.7616468225602714E-4</v>
      </c>
      <c r="D237" s="1">
        <f>STDEV('ID-23'!B244,'ID-25'!B244,'ID-66'!B244)</f>
        <v>0.51539174847022851</v>
      </c>
      <c r="E237" s="1">
        <f t="shared" si="13"/>
        <v>8.586426529514008E-5</v>
      </c>
      <c r="G237" s="1">
        <v>29.125</v>
      </c>
      <c r="H237" s="1">
        <f>STDEV('ID-41'!B244,'ID-52'!B244,'ID-64'!B244,'ID-74'!B244,'ID-77'!B244)/SQRT(COUNT('ID-41'!B244,'ID-52'!B244,'ID-64'!B244,'ID-74'!B244,'ID-77'!B244))</f>
        <v>0.74132413266399355</v>
      </c>
      <c r="I237" s="1">
        <f t="shared" si="14"/>
        <v>1.2350460050182134E-4</v>
      </c>
      <c r="J237" s="1">
        <f>STDEV('ID-23'!B244,'ID-25'!B244,'ID-66'!B244)/SQRT(COUNT('ID-23'!B244,'ID-25'!B244,'ID-66'!B244))</f>
        <v>0.29756156471739836</v>
      </c>
      <c r="K237" s="1">
        <f t="shared" si="15"/>
        <v>4.9573756681918568E-5</v>
      </c>
    </row>
    <row r="238" spans="1:11" x14ac:dyDescent="0.25">
      <c r="A238" s="1">
        <v>29.25</v>
      </c>
      <c r="B238" s="1">
        <f>STDEV('ID-41'!B245,'ID-52'!B245,'ID-64'!B245,'ID-74'!B245,'ID-77'!B245)</f>
        <v>1.6472773647836789</v>
      </c>
      <c r="C238" s="1">
        <f t="shared" si="12"/>
        <v>2.7443640897296094E-4</v>
      </c>
      <c r="D238" s="1">
        <f>STDEV('ID-23'!B245,'ID-25'!B245,'ID-66'!B245)</f>
        <v>0.50656214490320828</v>
      </c>
      <c r="E238" s="1">
        <f t="shared" si="13"/>
        <v>8.43932533408745E-5</v>
      </c>
      <c r="G238" s="1">
        <v>29.25</v>
      </c>
      <c r="H238" s="1">
        <f>STDEV('ID-41'!B245,'ID-52'!B245,'ID-64'!B245,'ID-74'!B245,'ID-77'!B245)/SQRT(COUNT('ID-41'!B245,'ID-52'!B245,'ID-64'!B245,'ID-74'!B245,'ID-77'!B245))</f>
        <v>0.73668483309060484</v>
      </c>
      <c r="I238" s="1">
        <f t="shared" si="14"/>
        <v>1.2273169319289477E-4</v>
      </c>
      <c r="J238" s="1">
        <f>STDEV('ID-23'!B245,'ID-25'!B245,'ID-66'!B245)/SQRT(COUNT('ID-23'!B245,'ID-25'!B245,'ID-66'!B245))</f>
        <v>0.29246379072114154</v>
      </c>
      <c r="K238" s="1">
        <f t="shared" si="15"/>
        <v>4.8724467534142182E-5</v>
      </c>
    </row>
    <row r="239" spans="1:11" x14ac:dyDescent="0.25">
      <c r="A239" s="1">
        <v>29.375</v>
      </c>
      <c r="B239" s="1">
        <f>STDEV('ID-41'!B246,'ID-52'!B246,'ID-64'!B246,'ID-74'!B246,'ID-77'!B246)</f>
        <v>1.6338019846532252</v>
      </c>
      <c r="C239" s="1">
        <f t="shared" si="12"/>
        <v>2.7219141064322735E-4</v>
      </c>
      <c r="D239" s="1">
        <f>STDEV('ID-23'!B246,'ID-25'!B246,'ID-66'!B246)</f>
        <v>0.49816809569322457</v>
      </c>
      <c r="E239" s="1">
        <f t="shared" si="13"/>
        <v>8.2994804742491217E-5</v>
      </c>
      <c r="G239" s="1">
        <v>29.375</v>
      </c>
      <c r="H239" s="1">
        <f>STDEV('ID-41'!B246,'ID-52'!B246,'ID-64'!B246,'ID-74'!B246,'ID-77'!B246)/SQRT(COUNT('ID-41'!B246,'ID-52'!B246,'ID-64'!B246,'ID-74'!B246,'ID-77'!B246))</f>
        <v>0.73065845989173595</v>
      </c>
      <c r="I239" s="1">
        <f t="shared" si="14"/>
        <v>1.2172769941796321E-4</v>
      </c>
      <c r="J239" s="1">
        <f>STDEV('ID-23'!B246,'ID-25'!B246,'ID-66'!B246)/SQRT(COUNT('ID-23'!B246,'ID-25'!B246,'ID-66'!B246))</f>
        <v>0.28761748415016647</v>
      </c>
      <c r="K239" s="1">
        <f t="shared" si="15"/>
        <v>4.7917072859417734E-5</v>
      </c>
    </row>
    <row r="240" spans="1:11" x14ac:dyDescent="0.25">
      <c r="A240" s="1">
        <v>29.5</v>
      </c>
      <c r="B240" s="1">
        <f>STDEV('ID-41'!B247,'ID-52'!B247,'ID-64'!B247,'ID-74'!B247,'ID-77'!B247)</f>
        <v>1.6329487604076349</v>
      </c>
      <c r="C240" s="1">
        <f t="shared" si="12"/>
        <v>2.72049263483912E-4</v>
      </c>
      <c r="D240" s="1">
        <f>STDEV('ID-23'!B247,'ID-25'!B247,'ID-66'!B247)</f>
        <v>0.49905882975982935</v>
      </c>
      <c r="E240" s="1">
        <f t="shared" si="13"/>
        <v>8.3143201037987581E-5</v>
      </c>
      <c r="G240" s="1">
        <v>29.5</v>
      </c>
      <c r="H240" s="1">
        <f>STDEV('ID-41'!B247,'ID-52'!B247,'ID-64'!B247,'ID-74'!B247,'ID-77'!B247)/SQRT(COUNT('ID-41'!B247,'ID-52'!B247,'ID-64'!B247,'ID-74'!B247,'ID-77'!B247))</f>
        <v>0.73027688640909771</v>
      </c>
      <c r="I240" s="1">
        <f t="shared" si="14"/>
        <v>1.2166412927575569E-4</v>
      </c>
      <c r="J240" s="1">
        <f>STDEV('ID-23'!B247,'ID-25'!B247,'ID-66'!B247)/SQRT(COUNT('ID-23'!B247,'ID-25'!B247,'ID-66'!B247))</f>
        <v>0.28813174970329714</v>
      </c>
      <c r="K240" s="1">
        <f t="shared" si="15"/>
        <v>4.8002749500569307E-5</v>
      </c>
    </row>
    <row r="241" spans="1:11" x14ac:dyDescent="0.25">
      <c r="A241" s="1">
        <v>29.625</v>
      </c>
      <c r="B241" s="1">
        <f>STDEV('ID-41'!B248,'ID-52'!B248,'ID-64'!B248,'ID-74'!B248,'ID-77'!B248)</f>
        <v>1.6372444897239178</v>
      </c>
      <c r="C241" s="1">
        <f t="shared" si="12"/>
        <v>2.7276493198800472E-4</v>
      </c>
      <c r="D241" s="1">
        <f>STDEV('ID-23'!B248,'ID-25'!B248,'ID-66'!B248)</f>
        <v>0.48250907486788208</v>
      </c>
      <c r="E241" s="1">
        <f t="shared" si="13"/>
        <v>8.0386011872989163E-5</v>
      </c>
      <c r="G241" s="1">
        <v>29.625</v>
      </c>
      <c r="H241" s="1">
        <f>STDEV('ID-41'!B248,'ID-52'!B248,'ID-64'!B248,'ID-74'!B248,'ID-77'!B248)/SQRT(COUNT('ID-41'!B248,'ID-52'!B248,'ID-64'!B248,'ID-74'!B248,'ID-77'!B248))</f>
        <v>0.73219799496192717</v>
      </c>
      <c r="I241" s="1">
        <f t="shared" si="14"/>
        <v>1.2198418596065707E-4</v>
      </c>
      <c r="J241" s="1">
        <f>STDEV('ID-23'!B248,'ID-25'!B248,'ID-66'!B248)/SQRT(COUNT('ID-23'!B248,'ID-25'!B248,'ID-66'!B248))</f>
        <v>0.27857674426140905</v>
      </c>
      <c r="K241" s="1">
        <f t="shared" si="15"/>
        <v>4.641088559395075E-5</v>
      </c>
    </row>
    <row r="242" spans="1:11" x14ac:dyDescent="0.25">
      <c r="A242" s="1">
        <v>29.75</v>
      </c>
      <c r="B242" s="1">
        <f>STDEV('ID-41'!B249,'ID-52'!B249,'ID-64'!B249,'ID-74'!B249,'ID-77'!B249)</f>
        <v>1.6605645120429495</v>
      </c>
      <c r="C242" s="1">
        <f t="shared" si="12"/>
        <v>2.7665004770635539E-4</v>
      </c>
      <c r="D242" s="1">
        <f>STDEV('ID-23'!B249,'ID-25'!B249,'ID-66'!B249)</f>
        <v>0.37605097570380697</v>
      </c>
      <c r="E242" s="1">
        <f t="shared" si="13"/>
        <v>6.265009255225425E-5</v>
      </c>
      <c r="G242" s="1">
        <v>29.75</v>
      </c>
      <c r="H242" s="1">
        <f>STDEV('ID-41'!B249,'ID-52'!B249,'ID-64'!B249,'ID-74'!B249,'ID-77'!B249)/SQRT(COUNT('ID-41'!B249,'ID-52'!B249,'ID-64'!B249,'ID-74'!B249,'ID-77'!B249))</f>
        <v>0.74262702599036068</v>
      </c>
      <c r="I242" s="1">
        <f t="shared" si="14"/>
        <v>1.2372166252999409E-4</v>
      </c>
      <c r="J242" s="1">
        <f>STDEV('ID-23'!B249,'ID-25'!B249,'ID-66'!B249)/SQRT(COUNT('ID-23'!B249,'ID-25'!B249,'ID-66'!B249))</f>
        <v>0.21711313205161439</v>
      </c>
      <c r="K242" s="1">
        <f t="shared" si="15"/>
        <v>3.617104779979896E-5</v>
      </c>
    </row>
    <row r="243" spans="1:11" x14ac:dyDescent="0.25">
      <c r="A243" s="1">
        <v>29.875</v>
      </c>
      <c r="B243" s="1">
        <f>STDEV('ID-41'!B250,'ID-52'!B250,'ID-64'!B250,'ID-74'!B250,'ID-77'!B250)</f>
        <v>1.6457764387215874</v>
      </c>
      <c r="C243" s="1">
        <f t="shared" si="12"/>
        <v>2.7418635469101646E-4</v>
      </c>
      <c r="D243" s="1">
        <f>STDEV('ID-23'!B250,'ID-25'!B250,'ID-66'!B250)</f>
        <v>0.35352380020528734</v>
      </c>
      <c r="E243" s="1">
        <f t="shared" si="13"/>
        <v>5.8897065114200878E-5</v>
      </c>
      <c r="G243" s="1">
        <v>29.875</v>
      </c>
      <c r="H243" s="1">
        <f>STDEV('ID-41'!B250,'ID-52'!B250,'ID-64'!B250,'ID-74'!B250,'ID-77'!B250)/SQRT(COUNT('ID-41'!B250,'ID-52'!B250,'ID-64'!B250,'ID-74'!B250,'ID-77'!B250))</f>
        <v>0.73601359854979731</v>
      </c>
      <c r="I243" s="1">
        <f t="shared" si="14"/>
        <v>1.2261986551839624E-4</v>
      </c>
      <c r="J243" s="1">
        <f>STDEV('ID-23'!B250,'ID-25'!B250,'ID-66'!B250)/SQRT(COUNT('ID-23'!B250,'ID-25'!B250,'ID-66'!B250))</f>
        <v>0.20410706121346214</v>
      </c>
      <c r="K243" s="1">
        <f t="shared" si="15"/>
        <v>3.4004236398162793E-5</v>
      </c>
    </row>
    <row r="244" spans="1:11" x14ac:dyDescent="0.25">
      <c r="A244" s="1">
        <v>30</v>
      </c>
      <c r="B244" s="1">
        <f>STDEV('ID-41'!B251,'ID-52'!B251,'ID-64'!B251,'ID-74'!B251,'ID-77'!B251)</f>
        <v>1.6242443823010304</v>
      </c>
      <c r="C244" s="1">
        <f t="shared" si="12"/>
        <v>2.7059911409135166E-4</v>
      </c>
      <c r="D244" s="1">
        <f>STDEV('ID-23'!B251,'ID-25'!B251,'ID-66'!B251)</f>
        <v>0.41055311181470788</v>
      </c>
      <c r="E244" s="1">
        <f t="shared" si="13"/>
        <v>6.8398148428330341E-5</v>
      </c>
      <c r="G244" s="1">
        <v>30</v>
      </c>
      <c r="H244" s="1">
        <f>STDEV('ID-41'!B251,'ID-52'!B251,'ID-64'!B251,'ID-74'!B251,'ID-77'!B251)/SQRT(COUNT('ID-41'!B251,'ID-52'!B251,'ID-64'!B251,'ID-74'!B251,'ID-77'!B251))</f>
        <v>0.726384170179452</v>
      </c>
      <c r="I244" s="1">
        <f t="shared" si="14"/>
        <v>1.2101560275189671E-4</v>
      </c>
      <c r="J244" s="1">
        <f>STDEV('ID-23'!B251,'ID-25'!B251,'ID-66'!B251)/SQRT(COUNT('ID-23'!B251,'ID-25'!B251,'ID-66'!B251))</f>
        <v>0.23703294962286015</v>
      </c>
      <c r="K244" s="1">
        <f t="shared" si="15"/>
        <v>3.94896894071685E-5</v>
      </c>
    </row>
    <row r="245" spans="1:11" ht="36.75" x14ac:dyDescent="0.25">
      <c r="A245" s="29" t="s">
        <v>32</v>
      </c>
      <c r="B245" s="30">
        <f>AVERAGE(B4:B244)</f>
        <v>1.5654503344126542</v>
      </c>
      <c r="C245" s="30">
        <f t="shared" ref="C245:E245" si="16">AVERAGE(C4:C244)</f>
        <v>2.6080402571314847E-4</v>
      </c>
      <c r="D245" s="30">
        <f t="shared" si="16"/>
        <v>0.91484227504879079</v>
      </c>
      <c r="E245" s="30">
        <f t="shared" si="16"/>
        <v>1.524127230231285E-4</v>
      </c>
      <c r="G245" s="29" t="s">
        <v>32</v>
      </c>
      <c r="H245" s="30">
        <f>AVERAGE(H4:H244)</f>
        <v>0.70009067262929503</v>
      </c>
      <c r="I245" s="30">
        <f t="shared" ref="I245:K245" si="17">AVERAGE(I4:I244)</f>
        <v>1.1663510606004047E-4</v>
      </c>
      <c r="J245" s="30">
        <f t="shared" si="17"/>
        <v>0.52818443376546909</v>
      </c>
      <c r="K245" s="30">
        <f t="shared" si="17"/>
        <v>8.7995526665327059E-5</v>
      </c>
    </row>
  </sheetData>
  <mergeCells count="6">
    <mergeCell ref="A1:E1"/>
    <mergeCell ref="B2:C2"/>
    <mergeCell ref="D2:E2"/>
    <mergeCell ref="H2:I2"/>
    <mergeCell ref="J2:K2"/>
    <mergeCell ref="G1:K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4"/>
  <sheetViews>
    <sheetView workbookViewId="0">
      <selection activeCell="B11" sqref="B11"/>
    </sheetView>
  </sheetViews>
  <sheetFormatPr defaultRowHeight="15" x14ac:dyDescent="0.25"/>
  <cols>
    <col min="1" max="1" width="30.140625" style="2" customWidth="1"/>
    <col min="2" max="2" width="54.42578125" style="2" customWidth="1"/>
    <col min="4" max="4" width="47" style="2" customWidth="1"/>
  </cols>
  <sheetData>
    <row r="1" spans="1:4" ht="20.25" x14ac:dyDescent="0.35">
      <c r="A1" s="40" t="s">
        <v>0</v>
      </c>
      <c r="B1" s="16" t="s">
        <v>1</v>
      </c>
      <c r="D1" s="16" t="s">
        <v>15</v>
      </c>
    </row>
    <row r="2" spans="1:4" x14ac:dyDescent="0.25">
      <c r="A2" s="40"/>
      <c r="B2" s="4" t="s">
        <v>10</v>
      </c>
      <c r="D2" s="10" t="s">
        <v>10</v>
      </c>
    </row>
    <row r="3" spans="1:4" x14ac:dyDescent="0.25">
      <c r="A3" s="5" t="s">
        <v>2</v>
      </c>
      <c r="B3" s="16">
        <v>43</v>
      </c>
      <c r="D3" s="16">
        <v>43</v>
      </c>
    </row>
    <row r="4" spans="1:4" x14ac:dyDescent="0.25">
      <c r="A4" s="5" t="s">
        <v>3</v>
      </c>
      <c r="B4" s="16" t="s">
        <v>4</v>
      </c>
      <c r="D4" s="16" t="s">
        <v>4</v>
      </c>
    </row>
    <row r="5" spans="1:4" ht="31.5" x14ac:dyDescent="0.25">
      <c r="A5" s="6" t="s">
        <v>5</v>
      </c>
      <c r="B5" s="5">
        <v>4</v>
      </c>
      <c r="D5" s="5">
        <v>4</v>
      </c>
    </row>
    <row r="6" spans="1:4" x14ac:dyDescent="0.25">
      <c r="A6" s="6" t="s">
        <v>6</v>
      </c>
      <c r="B6" s="7">
        <v>34.398000000000003</v>
      </c>
      <c r="D6" s="11">
        <v>34.398000000000003</v>
      </c>
    </row>
    <row r="7" spans="1:4" ht="33" x14ac:dyDescent="0.25">
      <c r="A7" s="6" t="s">
        <v>7</v>
      </c>
      <c r="B7" s="5">
        <v>37.44</v>
      </c>
      <c r="D7" s="5">
        <v>37.44</v>
      </c>
    </row>
    <row r="8" spans="1:4" ht="33" x14ac:dyDescent="0.25">
      <c r="A8" s="6" t="s">
        <v>8</v>
      </c>
      <c r="B8" s="5">
        <v>33.866999999999997</v>
      </c>
      <c r="D8" s="5">
        <v>33.866999999999997</v>
      </c>
    </row>
    <row r="9" spans="1:4" x14ac:dyDescent="0.25">
      <c r="A9" s="5" t="s">
        <v>9</v>
      </c>
      <c r="B9" s="7">
        <v>85</v>
      </c>
      <c r="D9" s="14">
        <v>85</v>
      </c>
    </row>
    <row r="10" spans="1:4" s="3" customFormat="1" ht="18" x14ac:dyDescent="0.25">
      <c r="A10" s="8" t="s">
        <v>14</v>
      </c>
      <c r="B10" s="8" t="s">
        <v>16</v>
      </c>
      <c r="D10" s="8" t="s">
        <v>16</v>
      </c>
    </row>
    <row r="11" spans="1:4" x14ac:dyDescent="0.25">
      <c r="A11" s="1">
        <v>0</v>
      </c>
      <c r="B11" s="1">
        <v>3.74049012412378</v>
      </c>
      <c r="D11" s="1">
        <v>6.2316565467901799E-4</v>
      </c>
    </row>
    <row r="12" spans="1:4" x14ac:dyDescent="0.25">
      <c r="A12" s="1">
        <v>0.125</v>
      </c>
      <c r="B12" s="1">
        <v>3.7422791782309801</v>
      </c>
      <c r="D12" s="1">
        <v>6.2346371109327995E-4</v>
      </c>
    </row>
    <row r="13" spans="1:4" x14ac:dyDescent="0.25">
      <c r="A13" s="1">
        <v>0.25</v>
      </c>
      <c r="B13" s="1">
        <v>3.7157118299371201</v>
      </c>
      <c r="D13" s="1">
        <v>6.19037590867523E-4</v>
      </c>
    </row>
    <row r="14" spans="1:4" x14ac:dyDescent="0.25">
      <c r="A14" s="1">
        <v>0.375</v>
      </c>
      <c r="B14" s="1">
        <v>3.7003447170338299</v>
      </c>
      <c r="D14" s="1">
        <v>6.1647742985783199E-4</v>
      </c>
    </row>
    <row r="15" spans="1:4" x14ac:dyDescent="0.25">
      <c r="A15" s="1">
        <v>0.5</v>
      </c>
      <c r="B15" s="1">
        <v>3.6522121846106299</v>
      </c>
      <c r="D15" s="1">
        <v>6.0845854995612901E-4</v>
      </c>
    </row>
    <row r="16" spans="1:4" x14ac:dyDescent="0.25">
      <c r="A16" s="1">
        <v>0.625</v>
      </c>
      <c r="B16" s="1">
        <v>3.6354148674730302</v>
      </c>
      <c r="D16" s="1">
        <v>6.0566011692100602E-4</v>
      </c>
    </row>
    <row r="17" spans="1:4" x14ac:dyDescent="0.25">
      <c r="A17" s="1">
        <v>0.75</v>
      </c>
      <c r="B17" s="1">
        <v>3.6148735108753498</v>
      </c>
      <c r="D17" s="1">
        <v>6.0223792691183097E-4</v>
      </c>
    </row>
    <row r="18" spans="1:4" x14ac:dyDescent="0.25">
      <c r="A18" s="1">
        <v>0.875</v>
      </c>
      <c r="B18" s="1">
        <v>3.5974041172354498</v>
      </c>
      <c r="D18" s="1">
        <v>5.9932752593142501E-4</v>
      </c>
    </row>
    <row r="19" spans="1:4" x14ac:dyDescent="0.25">
      <c r="A19" s="1">
        <v>1</v>
      </c>
      <c r="B19" s="1">
        <v>3.6301949086991301</v>
      </c>
      <c r="D19" s="1">
        <v>6.04790471789274E-4</v>
      </c>
    </row>
    <row r="20" spans="1:4" x14ac:dyDescent="0.25">
      <c r="A20" s="1">
        <v>1.125</v>
      </c>
      <c r="B20" s="1">
        <v>3.6278829444697802</v>
      </c>
      <c r="D20" s="1">
        <v>6.0440529854866401E-4</v>
      </c>
    </row>
    <row r="21" spans="1:4" x14ac:dyDescent="0.25">
      <c r="A21" s="1">
        <v>1.25</v>
      </c>
      <c r="B21" s="1">
        <v>3.6369708112192201</v>
      </c>
      <c r="D21" s="1">
        <v>6.0591933714912102E-4</v>
      </c>
    </row>
    <row r="22" spans="1:4" x14ac:dyDescent="0.25">
      <c r="A22" s="1">
        <v>1.375</v>
      </c>
      <c r="B22" s="1">
        <v>3.6533015149409702</v>
      </c>
      <c r="D22" s="1">
        <v>6.0864003238916505E-4</v>
      </c>
    </row>
    <row r="23" spans="1:4" x14ac:dyDescent="0.25">
      <c r="A23" s="1">
        <v>1.5</v>
      </c>
      <c r="B23" s="1">
        <v>3.65386785823801</v>
      </c>
      <c r="D23" s="1">
        <v>6.08734385182452E-4</v>
      </c>
    </row>
    <row r="24" spans="1:4" x14ac:dyDescent="0.25">
      <c r="A24" s="1">
        <v>1.625</v>
      </c>
      <c r="B24" s="1">
        <v>3.6453056937264101</v>
      </c>
      <c r="D24" s="1">
        <v>6.0730792857481802E-4</v>
      </c>
    </row>
    <row r="25" spans="1:4" x14ac:dyDescent="0.25">
      <c r="A25" s="1">
        <v>1.75</v>
      </c>
      <c r="B25" s="1">
        <v>3.6358085586117599</v>
      </c>
      <c r="D25" s="1">
        <v>6.0572570586471801E-4</v>
      </c>
    </row>
    <row r="26" spans="1:4" x14ac:dyDescent="0.25">
      <c r="A26" s="1">
        <v>1.875</v>
      </c>
      <c r="B26" s="1">
        <v>3.6401744194696302</v>
      </c>
      <c r="D26" s="1">
        <v>6.0645305828363797E-4</v>
      </c>
    </row>
    <row r="27" spans="1:4" x14ac:dyDescent="0.25">
      <c r="A27" s="1">
        <v>2</v>
      </c>
      <c r="B27" s="1">
        <v>3.6526758375145301</v>
      </c>
      <c r="D27" s="1">
        <v>6.0853579452992005E-4</v>
      </c>
    </row>
    <row r="28" spans="1:4" x14ac:dyDescent="0.25">
      <c r="A28" s="1">
        <v>2.125</v>
      </c>
      <c r="B28" s="1">
        <v>3.6482240722427601</v>
      </c>
      <c r="D28" s="1">
        <v>6.0779413043564204E-4</v>
      </c>
    </row>
    <row r="29" spans="1:4" x14ac:dyDescent="0.25">
      <c r="A29" s="1">
        <v>2.25</v>
      </c>
      <c r="B29" s="1">
        <v>3.6345134702712598</v>
      </c>
      <c r="D29" s="1">
        <v>6.0550994414719104E-4</v>
      </c>
    </row>
    <row r="30" spans="1:4" x14ac:dyDescent="0.25">
      <c r="A30" s="1">
        <v>2.375</v>
      </c>
      <c r="B30" s="1">
        <v>3.6388233006564401</v>
      </c>
      <c r="D30" s="1">
        <v>6.0622796188936198E-4</v>
      </c>
    </row>
    <row r="31" spans="1:4" x14ac:dyDescent="0.25">
      <c r="A31" s="1">
        <v>2.5</v>
      </c>
      <c r="B31" s="1">
        <v>3.6341860405014401</v>
      </c>
      <c r="D31" s="1">
        <v>6.0545539434753897E-4</v>
      </c>
    </row>
    <row r="32" spans="1:4" x14ac:dyDescent="0.25">
      <c r="A32" s="1">
        <v>2.625</v>
      </c>
      <c r="B32" s="1">
        <v>3.6157504683173198</v>
      </c>
      <c r="D32" s="1">
        <v>6.0238402802166395E-4</v>
      </c>
    </row>
    <row r="33" spans="1:4" x14ac:dyDescent="0.25">
      <c r="A33" s="1">
        <v>2.75</v>
      </c>
      <c r="B33" s="1">
        <v>3.62848853163828</v>
      </c>
      <c r="D33" s="1">
        <v>6.0450618937093602E-4</v>
      </c>
    </row>
    <row r="34" spans="1:4" x14ac:dyDescent="0.25">
      <c r="A34" s="1">
        <v>2.875</v>
      </c>
      <c r="B34" s="1">
        <v>3.6244464804054402</v>
      </c>
      <c r="D34" s="1">
        <v>6.0383278363554599E-4</v>
      </c>
    </row>
    <row r="35" spans="1:4" x14ac:dyDescent="0.25">
      <c r="A35" s="1">
        <v>3</v>
      </c>
      <c r="B35" s="1">
        <v>3.6383360807721101</v>
      </c>
      <c r="D35" s="1">
        <v>6.0614679105663004E-4</v>
      </c>
    </row>
    <row r="36" spans="1:4" x14ac:dyDescent="0.25">
      <c r="A36" s="1">
        <v>3.125</v>
      </c>
      <c r="B36" s="1">
        <v>3.6460741525328602</v>
      </c>
      <c r="D36" s="1">
        <v>6.0743595381197203E-4</v>
      </c>
    </row>
    <row r="37" spans="1:4" x14ac:dyDescent="0.25">
      <c r="A37" s="1">
        <v>3.25</v>
      </c>
      <c r="B37" s="1">
        <v>3.68184357230342</v>
      </c>
      <c r="D37" s="1">
        <v>6.1339513914574796E-4</v>
      </c>
    </row>
    <row r="38" spans="1:4" x14ac:dyDescent="0.25">
      <c r="A38" s="1">
        <v>3.375</v>
      </c>
      <c r="B38" s="1">
        <v>3.6819231948330802</v>
      </c>
      <c r="D38" s="1">
        <v>6.1340840425918902E-4</v>
      </c>
    </row>
    <row r="39" spans="1:4" x14ac:dyDescent="0.25">
      <c r="A39" s="1">
        <v>3.5</v>
      </c>
      <c r="B39" s="1">
        <v>3.6605073372549701</v>
      </c>
      <c r="D39" s="1">
        <v>6.0984052238667499E-4</v>
      </c>
    </row>
    <row r="40" spans="1:4" x14ac:dyDescent="0.25">
      <c r="A40" s="1">
        <v>3.625</v>
      </c>
      <c r="B40" s="1">
        <v>3.6145196299354398</v>
      </c>
      <c r="D40" s="1">
        <v>6.0217897034724297E-4</v>
      </c>
    </row>
    <row r="41" spans="1:4" x14ac:dyDescent="0.25">
      <c r="A41" s="1">
        <v>3.75</v>
      </c>
      <c r="B41" s="1">
        <v>3.6148835853900598</v>
      </c>
      <c r="D41" s="1">
        <v>6.0223960532598201E-4</v>
      </c>
    </row>
    <row r="42" spans="1:4" x14ac:dyDescent="0.25">
      <c r="A42" s="1">
        <v>3.875</v>
      </c>
      <c r="B42" s="1">
        <v>3.6055835089027402</v>
      </c>
      <c r="D42" s="1">
        <v>6.0069021258319602E-4</v>
      </c>
    </row>
    <row r="43" spans="1:4" x14ac:dyDescent="0.25">
      <c r="A43" s="1">
        <v>4</v>
      </c>
      <c r="B43" s="1">
        <v>3.6101093392578201</v>
      </c>
      <c r="D43" s="1">
        <v>6.0144421592035096E-4</v>
      </c>
    </row>
    <row r="44" spans="1:4" x14ac:dyDescent="0.25">
      <c r="A44" s="1">
        <v>4.125</v>
      </c>
      <c r="B44" s="1">
        <v>3.5786692425298798</v>
      </c>
      <c r="D44" s="1">
        <v>5.9620629580547696E-4</v>
      </c>
    </row>
    <row r="45" spans="1:4" x14ac:dyDescent="0.25">
      <c r="A45" s="1">
        <v>4.25</v>
      </c>
      <c r="B45" s="1">
        <v>3.55459512483838</v>
      </c>
      <c r="D45" s="1">
        <v>5.9219554779807405E-4</v>
      </c>
    </row>
    <row r="46" spans="1:4" x14ac:dyDescent="0.25">
      <c r="A46" s="1">
        <v>4.375</v>
      </c>
      <c r="B46" s="1">
        <v>3.5744260425368402</v>
      </c>
      <c r="D46" s="1">
        <v>5.9549937868663596E-4</v>
      </c>
    </row>
    <row r="47" spans="1:4" x14ac:dyDescent="0.25">
      <c r="A47" s="1">
        <v>4.5</v>
      </c>
      <c r="B47" s="1">
        <v>3.5978060795698799</v>
      </c>
      <c r="D47" s="1">
        <v>5.9939449285634097E-4</v>
      </c>
    </row>
    <row r="48" spans="1:4" x14ac:dyDescent="0.25">
      <c r="A48" s="1">
        <v>4.625</v>
      </c>
      <c r="B48" s="1">
        <v>3.6139259226235398</v>
      </c>
      <c r="D48" s="1">
        <v>6.0208005870908095E-4</v>
      </c>
    </row>
    <row r="49" spans="1:4" x14ac:dyDescent="0.25">
      <c r="A49" s="1">
        <v>4.75</v>
      </c>
      <c r="B49" s="1">
        <v>3.68544121545089</v>
      </c>
      <c r="D49" s="1">
        <v>6.1399450649411605E-4</v>
      </c>
    </row>
    <row r="50" spans="1:4" x14ac:dyDescent="0.25">
      <c r="A50" s="1">
        <v>4.875</v>
      </c>
      <c r="B50" s="1">
        <v>3.6097954572237199</v>
      </c>
      <c r="D50" s="1">
        <v>6.0139192317347197E-4</v>
      </c>
    </row>
    <row r="51" spans="1:4" x14ac:dyDescent="0.25">
      <c r="A51" s="1">
        <v>5</v>
      </c>
      <c r="B51" s="1">
        <v>3.54061361059102</v>
      </c>
      <c r="D51" s="1">
        <v>5.8986622752446301E-4</v>
      </c>
    </row>
    <row r="52" spans="1:4" x14ac:dyDescent="0.25">
      <c r="A52" s="1">
        <v>5.125</v>
      </c>
      <c r="B52" s="1">
        <v>3.55388771304969</v>
      </c>
      <c r="D52" s="1">
        <v>5.9207769299407802E-4</v>
      </c>
    </row>
    <row r="53" spans="1:4" x14ac:dyDescent="0.25">
      <c r="A53" s="1">
        <v>5.25</v>
      </c>
      <c r="B53" s="1">
        <v>3.5888640536746599</v>
      </c>
      <c r="D53" s="1">
        <v>5.97904751342198E-4</v>
      </c>
    </row>
    <row r="54" spans="1:4" x14ac:dyDescent="0.25">
      <c r="A54" s="1">
        <v>5.375</v>
      </c>
      <c r="B54" s="1">
        <v>3.62273860116996</v>
      </c>
      <c r="D54" s="1">
        <v>6.0354825095491405E-4</v>
      </c>
    </row>
    <row r="55" spans="1:4" x14ac:dyDescent="0.25">
      <c r="A55" s="1">
        <v>5.5</v>
      </c>
      <c r="B55" s="1">
        <v>3.67884522313854</v>
      </c>
      <c r="D55" s="1">
        <v>6.1289561417488003E-4</v>
      </c>
    </row>
    <row r="56" spans="1:4" x14ac:dyDescent="0.25">
      <c r="A56" s="1">
        <v>5.625</v>
      </c>
      <c r="B56" s="1">
        <v>3.67879622148563</v>
      </c>
      <c r="D56" s="1">
        <v>6.1288745049950402E-4</v>
      </c>
    </row>
    <row r="57" spans="1:4" x14ac:dyDescent="0.25">
      <c r="A57" s="1">
        <v>5.75</v>
      </c>
      <c r="B57" s="1">
        <v>3.66891765613346</v>
      </c>
      <c r="D57" s="1">
        <v>6.1124168151183297E-4</v>
      </c>
    </row>
    <row r="58" spans="1:4" x14ac:dyDescent="0.25">
      <c r="A58" s="1">
        <v>5.875</v>
      </c>
      <c r="B58" s="1">
        <v>3.6574927866959102</v>
      </c>
      <c r="D58" s="1">
        <v>6.0933829826353796E-4</v>
      </c>
    </row>
    <row r="59" spans="1:4" x14ac:dyDescent="0.25">
      <c r="A59" s="1">
        <v>6</v>
      </c>
      <c r="B59" s="1">
        <v>3.64868823569293</v>
      </c>
      <c r="D59" s="1">
        <v>6.0787146006643998E-4</v>
      </c>
    </row>
    <row r="60" spans="1:4" x14ac:dyDescent="0.25">
      <c r="A60" s="1">
        <v>6.125</v>
      </c>
      <c r="B60" s="1">
        <v>3.6414263928920501</v>
      </c>
      <c r="D60" s="1">
        <v>6.0666163705581499E-4</v>
      </c>
    </row>
    <row r="61" spans="1:4" x14ac:dyDescent="0.25">
      <c r="A61" s="1">
        <v>6.25</v>
      </c>
      <c r="B61" s="1">
        <v>3.6723991027377698</v>
      </c>
      <c r="D61" s="1">
        <v>6.11821690516111E-4</v>
      </c>
    </row>
    <row r="62" spans="1:4" x14ac:dyDescent="0.25">
      <c r="A62" s="1">
        <v>6.375</v>
      </c>
      <c r="B62" s="1">
        <v>3.6518856184528001</v>
      </c>
      <c r="D62" s="1">
        <v>6.0840414403423603E-4</v>
      </c>
    </row>
    <row r="63" spans="1:4" x14ac:dyDescent="0.25">
      <c r="A63" s="1">
        <v>6.5</v>
      </c>
      <c r="B63" s="1">
        <v>3.6195707528646199</v>
      </c>
      <c r="D63" s="1">
        <v>6.0302048742724398E-4</v>
      </c>
    </row>
    <row r="64" spans="1:4" x14ac:dyDescent="0.25">
      <c r="A64" s="1">
        <v>6.625</v>
      </c>
      <c r="B64" s="1">
        <v>3.6068586203247701</v>
      </c>
      <c r="D64" s="1">
        <v>6.0090264614610499E-4</v>
      </c>
    </row>
    <row r="65" spans="1:4" x14ac:dyDescent="0.25">
      <c r="A65" s="1">
        <v>6.75</v>
      </c>
      <c r="B65" s="1">
        <v>3.6688216949167001</v>
      </c>
      <c r="D65" s="1">
        <v>6.1122569437311995E-4</v>
      </c>
    </row>
    <row r="66" spans="1:4" x14ac:dyDescent="0.25">
      <c r="A66" s="1">
        <v>6.875</v>
      </c>
      <c r="B66" s="1">
        <v>3.6605272119552499</v>
      </c>
      <c r="D66" s="1">
        <v>6.0984383351174302E-4</v>
      </c>
    </row>
    <row r="67" spans="1:4" x14ac:dyDescent="0.25">
      <c r="A67" s="1">
        <v>7</v>
      </c>
      <c r="B67" s="1">
        <v>3.62854087059582</v>
      </c>
      <c r="D67" s="1">
        <v>6.0451490904126198E-4</v>
      </c>
    </row>
    <row r="68" spans="1:4" x14ac:dyDescent="0.25">
      <c r="A68" s="1">
        <v>7.125</v>
      </c>
      <c r="B68" s="1">
        <v>3.5848999879661099</v>
      </c>
      <c r="D68" s="1">
        <v>5.9724433799515295E-4</v>
      </c>
    </row>
    <row r="69" spans="1:4" x14ac:dyDescent="0.25">
      <c r="A69" s="1">
        <v>7.25</v>
      </c>
      <c r="B69" s="1">
        <v>3.5708987406518702</v>
      </c>
      <c r="D69" s="1">
        <v>5.9491173019259904E-4</v>
      </c>
    </row>
    <row r="70" spans="1:4" x14ac:dyDescent="0.25">
      <c r="A70" s="1">
        <v>7.375</v>
      </c>
      <c r="B70" s="1">
        <v>3.5668250596242199</v>
      </c>
      <c r="D70" s="1">
        <v>5.9423305493339301E-4</v>
      </c>
    </row>
    <row r="71" spans="1:4" x14ac:dyDescent="0.25">
      <c r="A71" s="1">
        <v>7.5</v>
      </c>
      <c r="B71" s="1">
        <v>3.5455945992139899</v>
      </c>
      <c r="D71" s="1">
        <v>5.9069606022904705E-4</v>
      </c>
    </row>
    <row r="72" spans="1:4" x14ac:dyDescent="0.25">
      <c r="A72" s="1">
        <v>7.625</v>
      </c>
      <c r="B72" s="1">
        <v>3.5044803214048899</v>
      </c>
      <c r="D72" s="1">
        <v>5.8384642154605203E-4</v>
      </c>
    </row>
    <row r="73" spans="1:4" x14ac:dyDescent="0.25">
      <c r="A73" s="1">
        <v>7.75</v>
      </c>
      <c r="B73" s="1">
        <v>3.47159166601485</v>
      </c>
      <c r="D73" s="1">
        <v>5.7836717155807296E-4</v>
      </c>
    </row>
    <row r="74" spans="1:4" x14ac:dyDescent="0.25">
      <c r="A74" s="1">
        <v>7.875</v>
      </c>
      <c r="B74" s="1">
        <v>3.503223672841</v>
      </c>
      <c r="D74" s="1">
        <v>5.8363706389530996E-4</v>
      </c>
    </row>
    <row r="75" spans="1:4" x14ac:dyDescent="0.25">
      <c r="A75" s="1">
        <v>8</v>
      </c>
      <c r="B75" s="1">
        <v>3.4819124197521298</v>
      </c>
      <c r="D75" s="1">
        <v>5.8008660913070503E-4</v>
      </c>
    </row>
    <row r="76" spans="1:4" x14ac:dyDescent="0.25">
      <c r="A76" s="1">
        <v>8.125</v>
      </c>
      <c r="B76" s="1">
        <v>3.4835548420698701</v>
      </c>
      <c r="D76" s="1">
        <v>5.8036023668884E-4</v>
      </c>
    </row>
    <row r="77" spans="1:4" x14ac:dyDescent="0.25">
      <c r="A77" s="1">
        <v>8.25</v>
      </c>
      <c r="B77" s="1">
        <v>3.4747014400304201</v>
      </c>
      <c r="D77" s="1">
        <v>5.7888525990906704E-4</v>
      </c>
    </row>
    <row r="78" spans="1:4" x14ac:dyDescent="0.25">
      <c r="A78" s="1">
        <v>8.375</v>
      </c>
      <c r="B78" s="1">
        <v>3.47863128389919</v>
      </c>
      <c r="D78" s="1">
        <v>5.7953997189760396E-4</v>
      </c>
    </row>
    <row r="79" spans="1:4" x14ac:dyDescent="0.25">
      <c r="A79" s="1">
        <v>8.5</v>
      </c>
      <c r="B79" s="1">
        <v>3.460913097223</v>
      </c>
      <c r="D79" s="1">
        <v>5.7658812199735E-4</v>
      </c>
    </row>
    <row r="80" spans="1:4" x14ac:dyDescent="0.25">
      <c r="A80" s="1">
        <v>8.625</v>
      </c>
      <c r="B80" s="1">
        <v>3.4724666096601799</v>
      </c>
      <c r="D80" s="1">
        <v>5.7851293716938495E-4</v>
      </c>
    </row>
    <row r="81" spans="1:4" x14ac:dyDescent="0.25">
      <c r="A81" s="1">
        <v>8.75</v>
      </c>
      <c r="B81" s="1">
        <v>3.4714153188140302</v>
      </c>
      <c r="D81" s="1">
        <v>5.78337792114416E-4</v>
      </c>
    </row>
    <row r="82" spans="1:4" x14ac:dyDescent="0.25">
      <c r="A82" s="1">
        <v>8.875</v>
      </c>
      <c r="B82" s="1">
        <v>3.4821430094577299</v>
      </c>
      <c r="D82" s="1">
        <v>5.8012502537565602E-4</v>
      </c>
    </row>
    <row r="83" spans="1:4" x14ac:dyDescent="0.25">
      <c r="A83" s="1">
        <v>9</v>
      </c>
      <c r="B83" s="1">
        <v>3.49055092870447</v>
      </c>
      <c r="D83" s="1">
        <v>5.8152578472216404E-4</v>
      </c>
    </row>
    <row r="84" spans="1:4" x14ac:dyDescent="0.25">
      <c r="A84" s="1">
        <v>9.125</v>
      </c>
      <c r="B84" s="1">
        <v>3.47921206603707</v>
      </c>
      <c r="D84" s="1">
        <v>5.7963673020177504E-4</v>
      </c>
    </row>
    <row r="85" spans="1:4" x14ac:dyDescent="0.25">
      <c r="A85" s="1">
        <v>9.25</v>
      </c>
      <c r="B85" s="1">
        <v>3.4155135643608099</v>
      </c>
      <c r="D85" s="1">
        <v>5.6902455982250997E-4</v>
      </c>
    </row>
    <row r="86" spans="1:4" x14ac:dyDescent="0.25">
      <c r="A86" s="1">
        <v>9.375</v>
      </c>
      <c r="B86" s="1">
        <v>3.4205195994937299</v>
      </c>
      <c r="D86" s="1">
        <v>5.6985856527565399E-4</v>
      </c>
    </row>
    <row r="87" spans="1:4" x14ac:dyDescent="0.25">
      <c r="A87" s="1">
        <v>9.5</v>
      </c>
      <c r="B87" s="1">
        <v>3.4401764800621901</v>
      </c>
      <c r="D87" s="1">
        <v>5.73133401578358E-4</v>
      </c>
    </row>
    <row r="88" spans="1:4" x14ac:dyDescent="0.25">
      <c r="A88" s="1">
        <v>9.625</v>
      </c>
      <c r="B88" s="1">
        <v>3.3952095309147299</v>
      </c>
      <c r="D88" s="1">
        <v>5.6564190785039097E-4</v>
      </c>
    </row>
    <row r="89" spans="1:4" x14ac:dyDescent="0.25">
      <c r="A89" s="1">
        <v>9.75</v>
      </c>
      <c r="B89" s="1">
        <v>3.3871850150921299</v>
      </c>
      <c r="D89" s="1">
        <v>5.6430502351434702E-4</v>
      </c>
    </row>
    <row r="90" spans="1:4" x14ac:dyDescent="0.25">
      <c r="A90" s="1">
        <v>9.875</v>
      </c>
      <c r="B90" s="1">
        <v>3.3954649401882002</v>
      </c>
      <c r="D90" s="1">
        <v>5.6568445903535205E-4</v>
      </c>
    </row>
    <row r="91" spans="1:4" x14ac:dyDescent="0.25">
      <c r="A91" s="1">
        <v>10</v>
      </c>
      <c r="B91" s="1">
        <v>3.4076938956699401</v>
      </c>
      <c r="D91" s="1">
        <v>5.6772180301860905E-4</v>
      </c>
    </row>
    <row r="92" spans="1:4" x14ac:dyDescent="0.25">
      <c r="A92" s="1">
        <v>10.125</v>
      </c>
      <c r="B92" s="1">
        <v>3.3641254857458698</v>
      </c>
      <c r="D92" s="1">
        <v>5.6046330592526101E-4</v>
      </c>
    </row>
    <row r="93" spans="1:4" x14ac:dyDescent="0.25">
      <c r="A93" s="1">
        <v>10.25</v>
      </c>
      <c r="B93" s="1">
        <v>3.3191551661138301</v>
      </c>
      <c r="D93" s="1">
        <v>5.5297125067456203E-4</v>
      </c>
    </row>
    <row r="94" spans="1:4" x14ac:dyDescent="0.25">
      <c r="A94" s="1">
        <v>10.375</v>
      </c>
      <c r="B94" s="1">
        <v>3.3110997708518299</v>
      </c>
      <c r="D94" s="1">
        <v>5.5162922182391296E-4</v>
      </c>
    </row>
    <row r="95" spans="1:4" x14ac:dyDescent="0.25">
      <c r="A95" s="1">
        <v>10.5</v>
      </c>
      <c r="B95" s="1">
        <v>3.3158867515393098</v>
      </c>
      <c r="D95" s="1">
        <v>5.5242673280644699E-4</v>
      </c>
    </row>
    <row r="96" spans="1:4" x14ac:dyDescent="0.25">
      <c r="A96" s="1">
        <v>10.625</v>
      </c>
      <c r="B96" s="1">
        <v>3.3239313858372501</v>
      </c>
      <c r="D96" s="1">
        <v>5.5376696888048303E-4</v>
      </c>
    </row>
    <row r="97" spans="1:4" x14ac:dyDescent="0.25">
      <c r="A97" s="1">
        <v>10.75</v>
      </c>
      <c r="B97" s="1">
        <v>3.3431957019040599</v>
      </c>
      <c r="D97" s="1">
        <v>5.5697640393721304E-4</v>
      </c>
    </row>
    <row r="98" spans="1:4" x14ac:dyDescent="0.25">
      <c r="A98" s="1">
        <v>10.875</v>
      </c>
      <c r="B98" s="1">
        <v>3.3349036287537799</v>
      </c>
      <c r="D98" s="1">
        <v>5.5559494455037701E-4</v>
      </c>
    </row>
    <row r="99" spans="1:4" x14ac:dyDescent="0.25">
      <c r="A99" s="1">
        <v>11</v>
      </c>
      <c r="B99" s="1">
        <v>3.3289364492838001</v>
      </c>
      <c r="D99" s="1">
        <v>5.5460081245067795E-4</v>
      </c>
    </row>
    <row r="100" spans="1:4" x14ac:dyDescent="0.25">
      <c r="A100" s="1">
        <v>11.125</v>
      </c>
      <c r="B100" s="1">
        <v>3.3378562711958999</v>
      </c>
      <c r="D100" s="1">
        <v>5.5608685478123398E-4</v>
      </c>
    </row>
    <row r="101" spans="1:4" x14ac:dyDescent="0.25">
      <c r="A101" s="1">
        <v>11.25</v>
      </c>
      <c r="B101" s="1">
        <v>3.3303491309459998</v>
      </c>
      <c r="D101" s="1">
        <v>5.5483616521559995E-4</v>
      </c>
    </row>
    <row r="102" spans="1:4" x14ac:dyDescent="0.25">
      <c r="A102" s="1">
        <v>11.375</v>
      </c>
      <c r="B102" s="1">
        <v>3.3326915193578999</v>
      </c>
      <c r="D102" s="1">
        <v>5.5522640712502404E-4</v>
      </c>
    </row>
    <row r="103" spans="1:4" x14ac:dyDescent="0.25">
      <c r="A103" s="1">
        <v>11.5</v>
      </c>
      <c r="B103" s="1">
        <v>3.3325599415034701</v>
      </c>
      <c r="D103" s="1">
        <v>5.5520448625447397E-4</v>
      </c>
    </row>
    <row r="104" spans="1:4" x14ac:dyDescent="0.25">
      <c r="A104" s="1">
        <v>11.625</v>
      </c>
      <c r="B104" s="1">
        <v>3.32683448875154</v>
      </c>
      <c r="D104" s="1">
        <v>5.5425062582600501E-4</v>
      </c>
    </row>
    <row r="105" spans="1:4" x14ac:dyDescent="0.25">
      <c r="A105" s="1">
        <v>11.75</v>
      </c>
      <c r="B105" s="1">
        <v>3.3343589583283801</v>
      </c>
      <c r="D105" s="1">
        <v>5.5550420245750601E-4</v>
      </c>
    </row>
    <row r="106" spans="1:4" x14ac:dyDescent="0.25">
      <c r="A106" s="1">
        <v>11.875</v>
      </c>
      <c r="B106" s="1">
        <v>3.3261795142556698</v>
      </c>
      <c r="D106" s="1">
        <v>5.5414150707499199E-4</v>
      </c>
    </row>
    <row r="107" spans="1:4" x14ac:dyDescent="0.25">
      <c r="A107" s="1">
        <v>12</v>
      </c>
      <c r="B107" s="1">
        <v>3.3084183982051099</v>
      </c>
      <c r="D107" s="1">
        <v>5.5118250514097104E-4</v>
      </c>
    </row>
    <row r="108" spans="1:4" x14ac:dyDescent="0.25">
      <c r="A108" s="1">
        <v>12.125</v>
      </c>
      <c r="B108" s="1">
        <v>3.2476390550643499</v>
      </c>
      <c r="D108" s="1">
        <v>5.4105666657371901E-4</v>
      </c>
    </row>
    <row r="109" spans="1:4" x14ac:dyDescent="0.25">
      <c r="A109" s="1">
        <v>12.25</v>
      </c>
      <c r="B109" s="1">
        <v>3.2101291473326299</v>
      </c>
      <c r="D109" s="1">
        <v>5.3480751594561597E-4</v>
      </c>
    </row>
    <row r="110" spans="1:4" x14ac:dyDescent="0.25">
      <c r="A110" s="1">
        <v>12.375</v>
      </c>
      <c r="B110" s="1">
        <v>3.1414790550068301</v>
      </c>
      <c r="D110" s="1">
        <v>5.2337041056413802E-4</v>
      </c>
    </row>
    <row r="111" spans="1:4" x14ac:dyDescent="0.25">
      <c r="A111" s="1">
        <v>12.5</v>
      </c>
      <c r="B111" s="1">
        <v>3.12313020324682</v>
      </c>
      <c r="D111" s="1">
        <v>5.2031349186092103E-4</v>
      </c>
    </row>
    <row r="112" spans="1:4" x14ac:dyDescent="0.25">
      <c r="A112" s="1">
        <v>12.625</v>
      </c>
      <c r="B112" s="1">
        <v>3.1536123431740002</v>
      </c>
      <c r="D112" s="1">
        <v>5.25391816372788E-4</v>
      </c>
    </row>
    <row r="113" spans="1:4" x14ac:dyDescent="0.25">
      <c r="A113" s="1">
        <v>12.75</v>
      </c>
      <c r="B113" s="1">
        <v>3.15143060358134</v>
      </c>
      <c r="D113" s="1">
        <v>5.25028338556651E-4</v>
      </c>
    </row>
    <row r="114" spans="1:4" x14ac:dyDescent="0.25">
      <c r="A114" s="1">
        <v>12.875</v>
      </c>
      <c r="B114" s="1">
        <v>3.1294400622874599</v>
      </c>
      <c r="D114" s="1">
        <v>5.2136471437709097E-4</v>
      </c>
    </row>
    <row r="115" spans="1:4" x14ac:dyDescent="0.25">
      <c r="A115" s="1">
        <v>13</v>
      </c>
      <c r="B115" s="1">
        <v>3.2037773279253501</v>
      </c>
      <c r="D115" s="1">
        <v>5.3374930283236403E-4</v>
      </c>
    </row>
    <row r="116" spans="1:4" x14ac:dyDescent="0.25">
      <c r="A116" s="1">
        <v>13.125</v>
      </c>
      <c r="B116" s="1">
        <v>3.20288180110466</v>
      </c>
      <c r="D116" s="1">
        <v>5.3360010806403598E-4</v>
      </c>
    </row>
    <row r="117" spans="1:4" x14ac:dyDescent="0.25">
      <c r="A117" s="1">
        <v>13.25</v>
      </c>
      <c r="B117" s="1">
        <v>3.1936538581247498</v>
      </c>
      <c r="D117" s="1">
        <v>5.32062732763584E-4</v>
      </c>
    </row>
    <row r="118" spans="1:4" x14ac:dyDescent="0.25">
      <c r="A118" s="1">
        <v>13.375</v>
      </c>
      <c r="B118" s="1">
        <v>3.1775156323607199</v>
      </c>
      <c r="D118" s="1">
        <v>5.2937410435129604E-4</v>
      </c>
    </row>
    <row r="119" spans="1:4" x14ac:dyDescent="0.25">
      <c r="A119" s="1">
        <v>13.5</v>
      </c>
      <c r="B119" s="1">
        <v>3.14113089779429</v>
      </c>
      <c r="D119" s="1">
        <v>5.2331240757252798E-4</v>
      </c>
    </row>
    <row r="120" spans="1:4" x14ac:dyDescent="0.25">
      <c r="A120" s="1">
        <v>13.625</v>
      </c>
      <c r="B120" s="1">
        <v>3.1233257052081398</v>
      </c>
      <c r="D120" s="1">
        <v>5.2034606248767604E-4</v>
      </c>
    </row>
    <row r="121" spans="1:4" x14ac:dyDescent="0.25">
      <c r="A121" s="1">
        <v>13.75</v>
      </c>
      <c r="B121" s="1">
        <v>3.1145904892245699</v>
      </c>
      <c r="D121" s="1">
        <v>5.1889077550481297E-4</v>
      </c>
    </row>
    <row r="122" spans="1:4" x14ac:dyDescent="0.25">
      <c r="A122" s="1">
        <v>13.875</v>
      </c>
      <c r="B122" s="1">
        <v>3.1104797428700302</v>
      </c>
      <c r="D122" s="1">
        <v>5.1820592516214697E-4</v>
      </c>
    </row>
    <row r="123" spans="1:4" x14ac:dyDescent="0.25">
      <c r="A123" s="1">
        <v>14</v>
      </c>
      <c r="B123" s="1">
        <v>3.0449020073453799</v>
      </c>
      <c r="D123" s="1">
        <v>5.0728067442374096E-4</v>
      </c>
    </row>
    <row r="124" spans="1:4" x14ac:dyDescent="0.25">
      <c r="A124" s="1">
        <v>14.125</v>
      </c>
      <c r="B124" s="1">
        <v>2.99072877834978</v>
      </c>
      <c r="D124" s="1">
        <v>4.9825541447307399E-4</v>
      </c>
    </row>
    <row r="125" spans="1:4" x14ac:dyDescent="0.25">
      <c r="A125" s="1">
        <v>14.25</v>
      </c>
      <c r="B125" s="1">
        <v>2.9630357866330201</v>
      </c>
      <c r="D125" s="1">
        <v>4.9364176205306102E-4</v>
      </c>
    </row>
    <row r="126" spans="1:4" x14ac:dyDescent="0.25">
      <c r="A126" s="1">
        <v>14.375</v>
      </c>
      <c r="B126" s="1">
        <v>2.9436080431312202</v>
      </c>
      <c r="D126" s="1">
        <v>4.9040509998566099E-4</v>
      </c>
    </row>
    <row r="127" spans="1:4" x14ac:dyDescent="0.25">
      <c r="A127" s="1">
        <v>14.5</v>
      </c>
      <c r="B127" s="1">
        <v>2.9312876932009999</v>
      </c>
      <c r="D127" s="1">
        <v>4.8835252968728704E-4</v>
      </c>
    </row>
    <row r="128" spans="1:4" x14ac:dyDescent="0.25">
      <c r="A128" s="1">
        <v>14.625</v>
      </c>
      <c r="B128" s="1">
        <v>2.9637829198490402</v>
      </c>
      <c r="D128" s="1">
        <v>4.9376623444685101E-4</v>
      </c>
    </row>
    <row r="129" spans="1:4" x14ac:dyDescent="0.25">
      <c r="A129" s="1">
        <v>14.75</v>
      </c>
      <c r="B129" s="1">
        <v>2.9170101850650099</v>
      </c>
      <c r="D129" s="1">
        <v>4.8597389683182999E-4</v>
      </c>
    </row>
    <row r="130" spans="1:4" x14ac:dyDescent="0.25">
      <c r="A130" s="1">
        <v>14.875</v>
      </c>
      <c r="B130" s="1">
        <v>2.9537200136625499</v>
      </c>
      <c r="D130" s="1">
        <v>4.9208975427618201E-4</v>
      </c>
    </row>
    <row r="131" spans="1:4" x14ac:dyDescent="0.25">
      <c r="A131" s="1">
        <v>15</v>
      </c>
      <c r="B131" s="1">
        <v>2.9810354457979402</v>
      </c>
      <c r="D131" s="1">
        <v>4.9664050526993799E-4</v>
      </c>
    </row>
    <row r="132" spans="1:4" x14ac:dyDescent="0.25">
      <c r="A132" s="1">
        <v>15.125</v>
      </c>
      <c r="B132" s="1">
        <v>3.02258828413646</v>
      </c>
      <c r="D132" s="1">
        <v>5.0356320813713595E-4</v>
      </c>
    </row>
    <row r="133" spans="1:4" x14ac:dyDescent="0.25">
      <c r="A133" s="1">
        <v>15.25</v>
      </c>
      <c r="B133" s="1">
        <v>3.02828399523758</v>
      </c>
      <c r="D133" s="1">
        <v>5.0451211360658099E-4</v>
      </c>
    </row>
    <row r="134" spans="1:4" x14ac:dyDescent="0.25">
      <c r="A134" s="1">
        <v>15.375</v>
      </c>
      <c r="B134" s="1">
        <v>3.0436889576203998</v>
      </c>
      <c r="D134" s="1">
        <v>5.0707858033955798E-4</v>
      </c>
    </row>
    <row r="135" spans="1:4" x14ac:dyDescent="0.25">
      <c r="A135" s="1">
        <v>15.5</v>
      </c>
      <c r="B135" s="1">
        <v>3.0740380290844298</v>
      </c>
      <c r="D135" s="1">
        <v>5.1213473564546601E-4</v>
      </c>
    </row>
    <row r="136" spans="1:4" x14ac:dyDescent="0.25">
      <c r="A136" s="1">
        <v>15.625</v>
      </c>
      <c r="B136" s="1">
        <v>3.0955930728043102</v>
      </c>
      <c r="D136" s="1">
        <v>5.1572580592919705E-4</v>
      </c>
    </row>
    <row r="137" spans="1:4" x14ac:dyDescent="0.25">
      <c r="A137" s="1">
        <v>15.75</v>
      </c>
      <c r="B137" s="1">
        <v>3.07950689033698</v>
      </c>
      <c r="D137" s="1">
        <v>5.1304584793014001E-4</v>
      </c>
    </row>
    <row r="138" spans="1:4" x14ac:dyDescent="0.25">
      <c r="A138" s="1">
        <v>15.875</v>
      </c>
      <c r="B138" s="1">
        <v>3.0786876952790001</v>
      </c>
      <c r="D138" s="1">
        <v>5.1290937003347996E-4</v>
      </c>
    </row>
    <row r="139" spans="1:4" x14ac:dyDescent="0.25">
      <c r="A139" s="1">
        <v>16</v>
      </c>
      <c r="B139" s="1">
        <v>3.07969648374789</v>
      </c>
      <c r="D139" s="1">
        <v>5.1307743419239799E-4</v>
      </c>
    </row>
    <row r="140" spans="1:4" x14ac:dyDescent="0.25">
      <c r="A140" s="1">
        <v>16.125</v>
      </c>
      <c r="B140" s="1">
        <v>3.0961464124838902</v>
      </c>
      <c r="D140" s="1">
        <v>5.1581799231981596E-4</v>
      </c>
    </row>
    <row r="141" spans="1:4" x14ac:dyDescent="0.25">
      <c r="A141" s="1">
        <v>16.25</v>
      </c>
      <c r="B141" s="1">
        <v>3.06861071078731</v>
      </c>
      <c r="D141" s="1">
        <v>5.1123054441716499E-4</v>
      </c>
    </row>
    <row r="142" spans="1:4" x14ac:dyDescent="0.25">
      <c r="A142" s="1">
        <v>16.375</v>
      </c>
      <c r="B142" s="1">
        <v>3.0802443744306598</v>
      </c>
      <c r="D142" s="1">
        <v>5.1316871278014799E-4</v>
      </c>
    </row>
    <row r="143" spans="1:4" x14ac:dyDescent="0.25">
      <c r="A143" s="1">
        <v>16.5</v>
      </c>
      <c r="B143" s="1">
        <v>2.9786309731616498</v>
      </c>
      <c r="D143" s="1">
        <v>4.9623992012873003E-4</v>
      </c>
    </row>
    <row r="144" spans="1:4" x14ac:dyDescent="0.25">
      <c r="A144" s="1">
        <v>16.625</v>
      </c>
      <c r="B144" s="1">
        <v>2.8977334240353998</v>
      </c>
      <c r="D144" s="1">
        <v>4.8276238844429498E-4</v>
      </c>
    </row>
    <row r="145" spans="1:4" x14ac:dyDescent="0.25">
      <c r="A145" s="1">
        <v>16.75</v>
      </c>
      <c r="B145" s="1">
        <v>2.7454629847999499</v>
      </c>
      <c r="D145" s="1">
        <v>4.5739413326766998E-4</v>
      </c>
    </row>
    <row r="146" spans="1:4" x14ac:dyDescent="0.25">
      <c r="A146" s="1">
        <v>16.875</v>
      </c>
      <c r="B146" s="1">
        <v>2.72765879461766</v>
      </c>
      <c r="D146" s="1">
        <v>4.544279551833E-4</v>
      </c>
    </row>
    <row r="147" spans="1:4" x14ac:dyDescent="0.25">
      <c r="A147" s="1">
        <v>17</v>
      </c>
      <c r="B147" s="1">
        <v>2.7335669595933298</v>
      </c>
      <c r="D147" s="1">
        <v>4.5541225546824702E-4</v>
      </c>
    </row>
    <row r="148" spans="1:4" x14ac:dyDescent="0.25">
      <c r="A148" s="1">
        <v>17.125</v>
      </c>
      <c r="B148" s="1">
        <v>2.7429837066304898</v>
      </c>
      <c r="D148" s="1">
        <v>4.5698108552463801E-4</v>
      </c>
    </row>
    <row r="149" spans="1:4" x14ac:dyDescent="0.25">
      <c r="A149" s="1">
        <v>17.25</v>
      </c>
      <c r="B149" s="1">
        <v>2.7574812198985499</v>
      </c>
      <c r="D149" s="1">
        <v>4.5939637123509702E-4</v>
      </c>
    </row>
    <row r="150" spans="1:4" x14ac:dyDescent="0.25">
      <c r="A150" s="1">
        <v>17.375</v>
      </c>
      <c r="B150" s="1">
        <v>2.7685378295324998</v>
      </c>
      <c r="D150" s="1">
        <v>4.6123840240011197E-4</v>
      </c>
    </row>
    <row r="151" spans="1:4" x14ac:dyDescent="0.25">
      <c r="A151" s="1">
        <v>17.5</v>
      </c>
      <c r="B151" s="1">
        <v>2.7896591591856299</v>
      </c>
      <c r="D151" s="1">
        <v>4.6475721592032502E-4</v>
      </c>
    </row>
    <row r="152" spans="1:4" x14ac:dyDescent="0.25">
      <c r="A152" s="1">
        <v>17.625</v>
      </c>
      <c r="B152" s="1">
        <v>2.8004097713393299</v>
      </c>
      <c r="D152" s="1">
        <v>4.6654826790513097E-4</v>
      </c>
    </row>
    <row r="153" spans="1:4" x14ac:dyDescent="0.25">
      <c r="A153" s="1">
        <v>17.75</v>
      </c>
      <c r="B153" s="1">
        <v>2.7822041513573201</v>
      </c>
      <c r="D153" s="1">
        <v>4.6351521161612898E-4</v>
      </c>
    </row>
    <row r="154" spans="1:4" x14ac:dyDescent="0.25">
      <c r="A154" s="1">
        <v>17.875</v>
      </c>
      <c r="B154" s="1">
        <v>2.7647329093068902</v>
      </c>
      <c r="D154" s="1">
        <v>4.6060450269052602E-4</v>
      </c>
    </row>
    <row r="155" spans="1:4" x14ac:dyDescent="0.25">
      <c r="A155" s="1">
        <v>18</v>
      </c>
      <c r="B155" s="1">
        <v>2.74955258419488</v>
      </c>
      <c r="D155" s="1">
        <v>4.5807546052686399E-4</v>
      </c>
    </row>
    <row r="156" spans="1:4" x14ac:dyDescent="0.25">
      <c r="A156" s="1">
        <v>18.125</v>
      </c>
      <c r="B156" s="1">
        <v>2.7394348516999498</v>
      </c>
      <c r="D156" s="1">
        <v>4.5638984629320898E-4</v>
      </c>
    </row>
    <row r="157" spans="1:4" x14ac:dyDescent="0.25">
      <c r="A157" s="1">
        <v>18.25</v>
      </c>
      <c r="B157" s="1">
        <v>2.7242226151006301</v>
      </c>
      <c r="D157" s="1">
        <v>4.53855487675764E-4</v>
      </c>
    </row>
    <row r="158" spans="1:4" x14ac:dyDescent="0.25">
      <c r="A158" s="1">
        <v>18.375</v>
      </c>
      <c r="B158" s="1">
        <v>2.7246226647598299</v>
      </c>
      <c r="D158" s="1">
        <v>4.53922135948986E-4</v>
      </c>
    </row>
    <row r="159" spans="1:4" x14ac:dyDescent="0.25">
      <c r="A159" s="1">
        <v>18.5</v>
      </c>
      <c r="B159" s="1">
        <v>2.7126242923489601</v>
      </c>
      <c r="D159" s="1">
        <v>4.5192320710533501E-4</v>
      </c>
    </row>
    <row r="160" spans="1:4" x14ac:dyDescent="0.25">
      <c r="A160" s="1">
        <v>18.625</v>
      </c>
      <c r="B160" s="1">
        <v>2.7642532509254001</v>
      </c>
      <c r="D160" s="1">
        <v>4.60524591604171E-4</v>
      </c>
    </row>
    <row r="161" spans="1:4" x14ac:dyDescent="0.25">
      <c r="A161" s="1">
        <v>18.75</v>
      </c>
      <c r="B161" s="1">
        <v>2.7805292260398899</v>
      </c>
      <c r="D161" s="1">
        <v>4.63236169058245E-4</v>
      </c>
    </row>
    <row r="162" spans="1:4" x14ac:dyDescent="0.25">
      <c r="A162" s="1">
        <v>18.875</v>
      </c>
      <c r="B162" s="1">
        <v>2.7876309352505899</v>
      </c>
      <c r="D162" s="1">
        <v>4.6441931381274699E-4</v>
      </c>
    </row>
    <row r="163" spans="1:4" x14ac:dyDescent="0.25">
      <c r="A163" s="1">
        <v>19</v>
      </c>
      <c r="B163" s="1">
        <v>2.79255060053613</v>
      </c>
      <c r="D163" s="1">
        <v>4.6523893004931798E-4</v>
      </c>
    </row>
    <row r="164" spans="1:4" x14ac:dyDescent="0.25">
      <c r="A164" s="1">
        <v>19.125</v>
      </c>
      <c r="B164" s="1">
        <v>2.8137011405336798</v>
      </c>
      <c r="D164" s="1">
        <v>4.6876261001290999E-4</v>
      </c>
    </row>
    <row r="165" spans="1:4" x14ac:dyDescent="0.25">
      <c r="A165" s="1">
        <v>19.25</v>
      </c>
      <c r="B165" s="1">
        <v>2.8338262966505399</v>
      </c>
      <c r="D165" s="1">
        <v>4.72115461021977E-4</v>
      </c>
    </row>
    <row r="166" spans="1:4" x14ac:dyDescent="0.25">
      <c r="A166" s="1">
        <v>19.375</v>
      </c>
      <c r="B166" s="1">
        <v>2.8243839243308</v>
      </c>
      <c r="D166" s="1">
        <v>4.7054236179350901E-4</v>
      </c>
    </row>
    <row r="167" spans="1:4" x14ac:dyDescent="0.25">
      <c r="A167" s="1">
        <v>19.5</v>
      </c>
      <c r="B167" s="1">
        <v>2.8046378581785598</v>
      </c>
      <c r="D167" s="1">
        <v>4.6725266717254798E-4</v>
      </c>
    </row>
    <row r="168" spans="1:4" x14ac:dyDescent="0.25">
      <c r="A168" s="1">
        <v>19.625</v>
      </c>
      <c r="B168" s="1">
        <v>2.80070299118093</v>
      </c>
      <c r="D168" s="1">
        <v>4.6659711833074198E-4</v>
      </c>
    </row>
    <row r="169" spans="1:4" x14ac:dyDescent="0.25">
      <c r="A169" s="1">
        <v>19.75</v>
      </c>
      <c r="B169" s="1">
        <v>2.7753441652050101</v>
      </c>
      <c r="D169" s="1">
        <v>4.6237233792315399E-4</v>
      </c>
    </row>
    <row r="170" spans="1:4" x14ac:dyDescent="0.25">
      <c r="A170" s="1">
        <v>19.875</v>
      </c>
      <c r="B170" s="1">
        <v>2.7822917016623299</v>
      </c>
      <c r="D170" s="1">
        <v>4.6352979749694398E-4</v>
      </c>
    </row>
    <row r="171" spans="1:4" x14ac:dyDescent="0.25">
      <c r="A171" s="1">
        <v>20</v>
      </c>
      <c r="B171" s="1">
        <v>2.7717080995456902</v>
      </c>
      <c r="D171" s="1">
        <v>4.6176656938431098E-4</v>
      </c>
    </row>
    <row r="172" spans="1:4" x14ac:dyDescent="0.25">
      <c r="A172" s="1">
        <v>20.125</v>
      </c>
      <c r="B172" s="1">
        <v>2.78448875266294</v>
      </c>
      <c r="D172" s="1">
        <v>4.63895826193647E-4</v>
      </c>
    </row>
    <row r="173" spans="1:4" x14ac:dyDescent="0.25">
      <c r="A173" s="1">
        <v>20.25</v>
      </c>
      <c r="B173" s="1">
        <v>2.7872159959030101</v>
      </c>
      <c r="D173" s="1">
        <v>4.6435018491744099E-4</v>
      </c>
    </row>
    <row r="174" spans="1:4" x14ac:dyDescent="0.25">
      <c r="A174" s="1">
        <v>20.375</v>
      </c>
      <c r="B174" s="1">
        <v>2.8002070727867898</v>
      </c>
      <c r="D174" s="1">
        <v>4.6651449832627902E-4</v>
      </c>
    </row>
    <row r="175" spans="1:4" x14ac:dyDescent="0.25">
      <c r="A175" s="1">
        <v>20.5</v>
      </c>
      <c r="B175" s="1">
        <v>2.80454775141909</v>
      </c>
      <c r="D175" s="1">
        <v>4.6723765538642001E-4</v>
      </c>
    </row>
    <row r="176" spans="1:4" x14ac:dyDescent="0.25">
      <c r="A176" s="1">
        <v>20.625</v>
      </c>
      <c r="B176" s="1">
        <v>2.8263261729786602</v>
      </c>
      <c r="D176" s="1">
        <v>4.7086594041824599E-4</v>
      </c>
    </row>
    <row r="177" spans="1:4" x14ac:dyDescent="0.25">
      <c r="A177" s="1">
        <v>20.75</v>
      </c>
      <c r="B177" s="1">
        <v>2.8363673007509198</v>
      </c>
      <c r="D177" s="1">
        <v>4.7253879230510298E-4</v>
      </c>
    </row>
    <row r="178" spans="1:4" x14ac:dyDescent="0.25">
      <c r="A178" s="1">
        <v>20.875</v>
      </c>
      <c r="B178" s="1">
        <v>2.8492419535221201</v>
      </c>
      <c r="D178" s="1">
        <v>4.7468370945678601E-4</v>
      </c>
    </row>
    <row r="179" spans="1:4" x14ac:dyDescent="0.25">
      <c r="A179" s="1">
        <v>21</v>
      </c>
      <c r="B179" s="1">
        <v>2.91268502907662</v>
      </c>
      <c r="D179" s="1">
        <v>4.8525332584416599E-4</v>
      </c>
    </row>
    <row r="180" spans="1:4" x14ac:dyDescent="0.25">
      <c r="A180" s="1">
        <v>21.125</v>
      </c>
      <c r="B180" s="1">
        <v>2.9303578561835302</v>
      </c>
      <c r="D180" s="1">
        <v>4.8819761884017599E-4</v>
      </c>
    </row>
    <row r="181" spans="1:4" x14ac:dyDescent="0.25">
      <c r="A181" s="1">
        <v>21.25</v>
      </c>
      <c r="B181" s="1">
        <v>2.9475710237641</v>
      </c>
      <c r="D181" s="1">
        <v>4.9106533255909902E-4</v>
      </c>
    </row>
    <row r="182" spans="1:4" x14ac:dyDescent="0.25">
      <c r="A182" s="1">
        <v>21.375</v>
      </c>
      <c r="B182" s="1">
        <v>2.9574788419441198</v>
      </c>
      <c r="D182" s="1">
        <v>4.9271597506789005E-4</v>
      </c>
    </row>
    <row r="183" spans="1:4" x14ac:dyDescent="0.25">
      <c r="A183" s="1">
        <v>21.5</v>
      </c>
      <c r="B183" s="1">
        <v>2.9538989583234398</v>
      </c>
      <c r="D183" s="1">
        <v>4.9211956645668598E-4</v>
      </c>
    </row>
    <row r="184" spans="1:4" x14ac:dyDescent="0.25">
      <c r="A184" s="1">
        <v>21.625</v>
      </c>
      <c r="B184" s="1">
        <v>2.9316101501790901</v>
      </c>
      <c r="D184" s="1">
        <v>4.8840625101983701E-4</v>
      </c>
    </row>
    <row r="185" spans="1:4" x14ac:dyDescent="0.25">
      <c r="A185" s="1">
        <v>21.75</v>
      </c>
      <c r="B185" s="1">
        <v>2.9273526858109702</v>
      </c>
      <c r="D185" s="1">
        <v>4.8769695745610602E-4</v>
      </c>
    </row>
    <row r="186" spans="1:4" x14ac:dyDescent="0.25">
      <c r="A186" s="1">
        <v>21.875</v>
      </c>
      <c r="B186" s="1">
        <v>2.96088123902704</v>
      </c>
      <c r="D186" s="1">
        <v>4.9328281442190399E-4</v>
      </c>
    </row>
    <row r="187" spans="1:4" x14ac:dyDescent="0.25">
      <c r="A187" s="1">
        <v>22</v>
      </c>
      <c r="B187" s="1">
        <v>2.9893088126587499</v>
      </c>
      <c r="D187" s="1">
        <v>4.9801884818894803E-4</v>
      </c>
    </row>
    <row r="188" spans="1:4" x14ac:dyDescent="0.25">
      <c r="A188" s="1">
        <v>22.125</v>
      </c>
      <c r="B188" s="1">
        <v>2.9797570953428099</v>
      </c>
      <c r="D188" s="1">
        <v>4.9642753208411204E-4</v>
      </c>
    </row>
    <row r="189" spans="1:4" x14ac:dyDescent="0.25">
      <c r="A189" s="1">
        <v>22.25</v>
      </c>
      <c r="B189" s="1">
        <v>2.9597186170421401</v>
      </c>
      <c r="D189" s="1">
        <v>4.9308912159921902E-4</v>
      </c>
    </row>
    <row r="190" spans="1:4" x14ac:dyDescent="0.25">
      <c r="A190" s="1">
        <v>22.375</v>
      </c>
      <c r="B190" s="1">
        <v>2.9531055622936999</v>
      </c>
      <c r="D190" s="1">
        <v>4.9198738667812999E-4</v>
      </c>
    </row>
    <row r="191" spans="1:4" x14ac:dyDescent="0.25">
      <c r="A191" s="1">
        <v>22.5</v>
      </c>
      <c r="B191" s="1">
        <v>2.9505589601259001</v>
      </c>
      <c r="D191" s="1">
        <v>4.9156312275697395E-4</v>
      </c>
    </row>
    <row r="192" spans="1:4" x14ac:dyDescent="0.25">
      <c r="A192" s="1">
        <v>22.625</v>
      </c>
      <c r="B192" s="1">
        <v>2.9403320460124398</v>
      </c>
      <c r="D192" s="1">
        <v>4.8985931886567197E-4</v>
      </c>
    </row>
    <row r="193" spans="1:4" x14ac:dyDescent="0.25">
      <c r="A193" s="1">
        <v>22.75</v>
      </c>
      <c r="B193" s="1">
        <v>2.8952106470143599</v>
      </c>
      <c r="D193" s="1">
        <v>4.8234209379259302E-4</v>
      </c>
    </row>
    <row r="194" spans="1:4" x14ac:dyDescent="0.25">
      <c r="A194" s="1">
        <v>22.875</v>
      </c>
      <c r="B194" s="1">
        <v>2.7974990283187</v>
      </c>
      <c r="D194" s="1">
        <v>4.66063338117896E-4</v>
      </c>
    </row>
    <row r="195" spans="1:4" x14ac:dyDescent="0.25">
      <c r="A195" s="1">
        <v>23</v>
      </c>
      <c r="B195" s="1">
        <v>2.7428380438193498</v>
      </c>
      <c r="D195" s="1">
        <v>4.56956818100303E-4</v>
      </c>
    </row>
    <row r="196" spans="1:4" x14ac:dyDescent="0.25">
      <c r="A196" s="1">
        <v>23.125</v>
      </c>
      <c r="B196" s="1">
        <v>2.667712088484</v>
      </c>
      <c r="D196" s="1">
        <v>4.44440833941435E-4</v>
      </c>
    </row>
    <row r="197" spans="1:4" x14ac:dyDescent="0.25">
      <c r="A197" s="1">
        <v>23.25</v>
      </c>
      <c r="B197" s="1">
        <v>2.6767045723188101</v>
      </c>
      <c r="D197" s="1">
        <v>4.4593898174831502E-4</v>
      </c>
    </row>
    <row r="198" spans="1:4" x14ac:dyDescent="0.25">
      <c r="A198" s="1">
        <v>23.375</v>
      </c>
      <c r="B198" s="1">
        <v>2.6615049289280899</v>
      </c>
      <c r="D198" s="1">
        <v>4.43406721159421E-4</v>
      </c>
    </row>
    <row r="199" spans="1:4" x14ac:dyDescent="0.25">
      <c r="A199" s="1">
        <v>23.5</v>
      </c>
      <c r="B199" s="1">
        <v>2.68128509542478</v>
      </c>
      <c r="D199" s="1">
        <v>4.4670209689776899E-4</v>
      </c>
    </row>
    <row r="200" spans="1:4" x14ac:dyDescent="0.25">
      <c r="A200" s="1">
        <v>23.625</v>
      </c>
      <c r="B200" s="1">
        <v>2.7594740802705799</v>
      </c>
      <c r="D200" s="1">
        <v>4.5972838177308099E-4</v>
      </c>
    </row>
    <row r="201" spans="1:4" x14ac:dyDescent="0.25">
      <c r="A201" s="1">
        <v>23.75</v>
      </c>
      <c r="B201" s="1">
        <v>2.75190617285029</v>
      </c>
      <c r="D201" s="1">
        <v>4.5846756839685899E-4</v>
      </c>
    </row>
    <row r="202" spans="1:4" x14ac:dyDescent="0.25">
      <c r="A202" s="1">
        <v>23.875</v>
      </c>
      <c r="B202" s="1">
        <v>2.74865853759183</v>
      </c>
      <c r="D202" s="1">
        <v>4.5792651236280002E-4</v>
      </c>
    </row>
    <row r="203" spans="1:4" x14ac:dyDescent="0.25">
      <c r="A203" s="1">
        <v>24</v>
      </c>
      <c r="B203" s="1">
        <v>2.73039753338821</v>
      </c>
      <c r="D203" s="1">
        <v>4.5488422906247701E-4</v>
      </c>
    </row>
    <row r="204" spans="1:4" x14ac:dyDescent="0.25">
      <c r="A204" s="1">
        <v>24.125</v>
      </c>
      <c r="B204" s="1">
        <v>2.7203965069990002</v>
      </c>
      <c r="D204" s="1">
        <v>4.5321805806603502E-4</v>
      </c>
    </row>
    <row r="205" spans="1:4" x14ac:dyDescent="0.25">
      <c r="A205" s="1">
        <v>24.25</v>
      </c>
      <c r="B205" s="1">
        <v>2.6935887771887699</v>
      </c>
      <c r="D205" s="1">
        <v>4.4875189027965002E-4</v>
      </c>
    </row>
    <row r="206" spans="1:4" x14ac:dyDescent="0.25">
      <c r="A206" s="1">
        <v>24.375</v>
      </c>
      <c r="B206" s="1">
        <v>2.6676155003432802</v>
      </c>
      <c r="D206" s="1">
        <v>4.4442474235719E-4</v>
      </c>
    </row>
    <row r="207" spans="1:4" x14ac:dyDescent="0.25">
      <c r="A207" s="1">
        <v>24.5</v>
      </c>
      <c r="B207" s="1">
        <v>2.66123110983147</v>
      </c>
      <c r="D207" s="1">
        <v>4.4336110289792301E-4</v>
      </c>
    </row>
    <row r="208" spans="1:4" x14ac:dyDescent="0.25">
      <c r="A208" s="1">
        <v>24.625</v>
      </c>
      <c r="B208" s="1">
        <v>2.6868357205813398</v>
      </c>
      <c r="D208" s="1">
        <v>4.4762683104884998E-4</v>
      </c>
    </row>
    <row r="209" spans="1:4" x14ac:dyDescent="0.25">
      <c r="A209" s="1">
        <v>24.75</v>
      </c>
      <c r="B209" s="1">
        <v>2.6971269700625098</v>
      </c>
      <c r="D209" s="1">
        <v>4.4934135321241398E-4</v>
      </c>
    </row>
    <row r="210" spans="1:4" x14ac:dyDescent="0.25">
      <c r="A210" s="1">
        <v>24.875</v>
      </c>
      <c r="B210" s="1">
        <v>2.6005934198056102</v>
      </c>
      <c r="D210" s="1">
        <v>4.3325886373961499E-4</v>
      </c>
    </row>
    <row r="211" spans="1:4" x14ac:dyDescent="0.25">
      <c r="A211" s="1">
        <v>25</v>
      </c>
      <c r="B211" s="1">
        <v>2.60823205702826</v>
      </c>
      <c r="D211" s="1">
        <v>4.3453146070090802E-4</v>
      </c>
    </row>
    <row r="212" spans="1:4" x14ac:dyDescent="0.25">
      <c r="A212" s="1">
        <v>25.125</v>
      </c>
      <c r="B212" s="1">
        <v>2.6342152572985098</v>
      </c>
      <c r="D212" s="1">
        <v>4.3886026186593102E-4</v>
      </c>
    </row>
    <row r="213" spans="1:4" x14ac:dyDescent="0.25">
      <c r="A213" s="1">
        <v>25.25</v>
      </c>
      <c r="B213" s="1">
        <v>2.6404581812011099</v>
      </c>
      <c r="D213" s="1">
        <v>4.3990033298810401E-4</v>
      </c>
    </row>
    <row r="214" spans="1:4" x14ac:dyDescent="0.25">
      <c r="A214" s="1">
        <v>25.375</v>
      </c>
      <c r="B214" s="1">
        <v>2.6776541180000999</v>
      </c>
      <c r="D214" s="1">
        <v>4.46097176058817E-4</v>
      </c>
    </row>
    <row r="215" spans="1:4" x14ac:dyDescent="0.25">
      <c r="A215" s="1">
        <v>25.5</v>
      </c>
      <c r="B215" s="1">
        <v>2.68433597440794</v>
      </c>
      <c r="D215" s="1">
        <v>4.4721037333636201E-4</v>
      </c>
    </row>
    <row r="216" spans="1:4" x14ac:dyDescent="0.25">
      <c r="A216" s="1">
        <v>25.625</v>
      </c>
      <c r="B216" s="1">
        <v>2.6903103901091701</v>
      </c>
      <c r="D216" s="1">
        <v>4.48205710992188E-4</v>
      </c>
    </row>
    <row r="217" spans="1:4" x14ac:dyDescent="0.25">
      <c r="A217" s="1">
        <v>25.75</v>
      </c>
      <c r="B217" s="1">
        <v>2.6567108632022198</v>
      </c>
      <c r="D217" s="1">
        <v>4.4260802980948999E-4</v>
      </c>
    </row>
    <row r="218" spans="1:4" x14ac:dyDescent="0.25">
      <c r="A218" s="1">
        <v>25.875</v>
      </c>
      <c r="B218" s="1">
        <v>2.6745772119306501</v>
      </c>
      <c r="D218" s="1">
        <v>4.4558456350764501E-4</v>
      </c>
    </row>
    <row r="219" spans="1:4" x14ac:dyDescent="0.25">
      <c r="A219" s="1">
        <v>26</v>
      </c>
      <c r="B219" s="1">
        <v>2.6725916769249598</v>
      </c>
      <c r="D219" s="1">
        <v>4.4525377337569801E-4</v>
      </c>
    </row>
    <row r="220" spans="1:4" x14ac:dyDescent="0.25">
      <c r="A220" s="1">
        <v>26.125</v>
      </c>
      <c r="B220" s="1">
        <v>2.63557055938566</v>
      </c>
      <c r="D220" s="1">
        <v>4.3908605519365102E-4</v>
      </c>
    </row>
    <row r="221" spans="1:4" x14ac:dyDescent="0.25">
      <c r="A221" s="1">
        <v>26.25</v>
      </c>
      <c r="B221" s="1">
        <v>2.6132772018631099</v>
      </c>
      <c r="D221" s="1">
        <v>4.3537198183039502E-4</v>
      </c>
    </row>
    <row r="222" spans="1:4" x14ac:dyDescent="0.25">
      <c r="A222" s="1">
        <v>26.375</v>
      </c>
      <c r="B222" s="1">
        <v>2.6453509025493398</v>
      </c>
      <c r="D222" s="1">
        <v>4.4071546036471998E-4</v>
      </c>
    </row>
    <row r="223" spans="1:4" x14ac:dyDescent="0.25">
      <c r="A223" s="1">
        <v>26.5</v>
      </c>
      <c r="B223" s="1">
        <v>2.6208066397149001</v>
      </c>
      <c r="D223" s="1">
        <v>4.3662638617650198E-4</v>
      </c>
    </row>
    <row r="224" spans="1:4" x14ac:dyDescent="0.25">
      <c r="A224" s="1">
        <v>26.625</v>
      </c>
      <c r="B224" s="1">
        <v>2.6445445333532001</v>
      </c>
      <c r="D224" s="1">
        <v>4.4058111925664297E-4</v>
      </c>
    </row>
    <row r="225" spans="1:4" x14ac:dyDescent="0.25">
      <c r="A225" s="1">
        <v>26.75</v>
      </c>
      <c r="B225" s="1">
        <v>2.6826482736439998</v>
      </c>
      <c r="D225" s="1">
        <v>4.4692920238909001E-4</v>
      </c>
    </row>
    <row r="226" spans="1:4" x14ac:dyDescent="0.25">
      <c r="A226" s="1">
        <v>26.875</v>
      </c>
      <c r="B226" s="1">
        <v>2.6835905791051702</v>
      </c>
      <c r="D226" s="1">
        <v>4.4708619047892102E-4</v>
      </c>
    </row>
    <row r="227" spans="1:4" x14ac:dyDescent="0.25">
      <c r="A227" s="1">
        <v>27</v>
      </c>
      <c r="B227" s="1">
        <v>2.7251304332128599</v>
      </c>
      <c r="D227" s="1">
        <v>4.5400673017326199E-4</v>
      </c>
    </row>
    <row r="228" spans="1:4" x14ac:dyDescent="0.25">
      <c r="A228" s="1">
        <v>27.125</v>
      </c>
      <c r="B228" s="1">
        <v>2.7747122036531602</v>
      </c>
      <c r="D228" s="1">
        <v>4.62267053128617E-4</v>
      </c>
    </row>
    <row r="229" spans="1:4" x14ac:dyDescent="0.25">
      <c r="A229" s="1">
        <v>27.25</v>
      </c>
      <c r="B229" s="1">
        <v>2.7674626161881299</v>
      </c>
      <c r="D229" s="1">
        <v>4.6105927185694201E-4</v>
      </c>
    </row>
    <row r="230" spans="1:4" x14ac:dyDescent="0.25">
      <c r="A230" s="1">
        <v>27.375</v>
      </c>
      <c r="B230" s="1">
        <v>2.7678533437815802</v>
      </c>
      <c r="D230" s="1">
        <v>4.6112436707401098E-4</v>
      </c>
    </row>
    <row r="231" spans="1:4" x14ac:dyDescent="0.25">
      <c r="A231" s="1">
        <v>27.5</v>
      </c>
      <c r="B231" s="1">
        <v>2.7730716631811601</v>
      </c>
      <c r="D231" s="1">
        <v>4.6199373908598101E-4</v>
      </c>
    </row>
    <row r="232" spans="1:4" x14ac:dyDescent="0.25">
      <c r="A232" s="1">
        <v>27.625</v>
      </c>
      <c r="B232" s="1">
        <v>2.78305428479662</v>
      </c>
      <c r="D232" s="1">
        <v>4.6365684384711703E-4</v>
      </c>
    </row>
    <row r="233" spans="1:4" x14ac:dyDescent="0.25">
      <c r="A233" s="1">
        <v>27.75</v>
      </c>
      <c r="B233" s="1">
        <v>2.7727732841592698</v>
      </c>
      <c r="D233" s="1">
        <v>4.6194402914093499E-4</v>
      </c>
    </row>
    <row r="234" spans="1:4" x14ac:dyDescent="0.25">
      <c r="A234" s="1">
        <v>27.875</v>
      </c>
      <c r="B234" s="1">
        <v>2.7593291198085801</v>
      </c>
      <c r="D234" s="1">
        <v>4.5970423136011001E-4</v>
      </c>
    </row>
    <row r="235" spans="1:4" x14ac:dyDescent="0.25">
      <c r="A235" s="1">
        <v>28</v>
      </c>
      <c r="B235" s="1">
        <v>2.7252042039623001</v>
      </c>
      <c r="D235" s="1">
        <v>4.5401902038011898E-4</v>
      </c>
    </row>
    <row r="236" spans="1:4" x14ac:dyDescent="0.25">
      <c r="A236" s="1">
        <v>28.125</v>
      </c>
      <c r="B236" s="1">
        <v>2.72066885327233</v>
      </c>
      <c r="D236" s="1">
        <v>4.5326343095517099E-4</v>
      </c>
    </row>
    <row r="237" spans="1:4" x14ac:dyDescent="0.25">
      <c r="A237" s="1">
        <v>28.25</v>
      </c>
      <c r="B237" s="1">
        <v>2.6769169848830501</v>
      </c>
      <c r="D237" s="1">
        <v>4.4597436968151502E-4</v>
      </c>
    </row>
    <row r="238" spans="1:4" x14ac:dyDescent="0.25">
      <c r="A238" s="1">
        <v>28.375</v>
      </c>
      <c r="B238" s="1">
        <v>2.6764746396809098</v>
      </c>
      <c r="D238" s="1">
        <v>4.4590067497083898E-4</v>
      </c>
    </row>
    <row r="239" spans="1:4" x14ac:dyDescent="0.25">
      <c r="A239" s="1">
        <v>28.5</v>
      </c>
      <c r="B239" s="1">
        <v>2.6454218560512901</v>
      </c>
      <c r="D239" s="1">
        <v>4.4072728121814499E-4</v>
      </c>
    </row>
    <row r="240" spans="1:4" x14ac:dyDescent="0.25">
      <c r="A240" s="1">
        <v>28.625</v>
      </c>
      <c r="B240" s="1">
        <v>2.5945469815260398</v>
      </c>
      <c r="D240" s="1">
        <v>4.3225152712223901E-4</v>
      </c>
    </row>
    <row r="241" spans="1:4" x14ac:dyDescent="0.25">
      <c r="A241" s="1">
        <v>28.75</v>
      </c>
      <c r="B241" s="1">
        <v>2.5403954802110098</v>
      </c>
      <c r="D241" s="1">
        <v>4.2322988700315599E-4</v>
      </c>
    </row>
    <row r="242" spans="1:4" x14ac:dyDescent="0.25">
      <c r="A242" s="1">
        <v>28.875</v>
      </c>
      <c r="B242" s="1">
        <v>2.5308813578695402</v>
      </c>
      <c r="D242" s="1">
        <v>4.2164483422106499E-4</v>
      </c>
    </row>
    <row r="243" spans="1:4" x14ac:dyDescent="0.25">
      <c r="A243" s="1">
        <v>29</v>
      </c>
      <c r="B243" s="1">
        <v>2.55900830944976</v>
      </c>
      <c r="D243" s="1">
        <v>4.2633078435433001E-4</v>
      </c>
    </row>
    <row r="244" spans="1:4" x14ac:dyDescent="0.25">
      <c r="A244" s="1">
        <v>29.125</v>
      </c>
      <c r="B244" s="1">
        <v>2.5699159285347801</v>
      </c>
      <c r="D244" s="1">
        <v>4.28147993693895E-4</v>
      </c>
    </row>
    <row r="245" spans="1:4" x14ac:dyDescent="0.25">
      <c r="A245" s="1">
        <v>29.25</v>
      </c>
      <c r="B245" s="1">
        <v>2.5441504307038398</v>
      </c>
      <c r="D245" s="1">
        <v>4.2385546175526E-4</v>
      </c>
    </row>
    <row r="246" spans="1:4" x14ac:dyDescent="0.25">
      <c r="A246" s="1">
        <v>29.375</v>
      </c>
      <c r="B246" s="1">
        <v>2.52880509633516</v>
      </c>
      <c r="D246" s="1">
        <v>4.2129892904943798E-4</v>
      </c>
    </row>
    <row r="247" spans="1:4" x14ac:dyDescent="0.25">
      <c r="A247" s="1">
        <v>29.5</v>
      </c>
      <c r="B247" s="1">
        <v>2.5535246826821498</v>
      </c>
      <c r="D247" s="1">
        <v>4.2541721213484602E-4</v>
      </c>
    </row>
    <row r="248" spans="1:4" x14ac:dyDescent="0.25">
      <c r="A248" s="1">
        <v>29.625</v>
      </c>
      <c r="B248" s="1">
        <v>2.5333211658223802</v>
      </c>
      <c r="D248" s="1">
        <v>4.2205130622600902E-4</v>
      </c>
    </row>
    <row r="249" spans="1:4" x14ac:dyDescent="0.25">
      <c r="A249" s="1">
        <v>29.75</v>
      </c>
      <c r="B249" s="1">
        <v>2.5311025635234898</v>
      </c>
      <c r="D249" s="1">
        <v>4.21681687083014E-4</v>
      </c>
    </row>
    <row r="250" spans="1:4" x14ac:dyDescent="0.25">
      <c r="A250" s="1">
        <v>29.875</v>
      </c>
      <c r="B250" s="1">
        <v>2.57459156287831</v>
      </c>
      <c r="D250" s="1">
        <v>4.28926954375527E-4</v>
      </c>
    </row>
    <row r="251" spans="1:4" ht="15.75" thickBot="1" x14ac:dyDescent="0.3">
      <c r="A251" s="21">
        <v>30</v>
      </c>
      <c r="B251" s="21">
        <v>2.5630533779963098</v>
      </c>
      <c r="D251" s="1">
        <v>4.2700469277418598E-4</v>
      </c>
    </row>
    <row r="252" spans="1:4" x14ac:dyDescent="0.25">
      <c r="A252" s="22" t="s">
        <v>32</v>
      </c>
      <c r="B252" s="32">
        <f>AVERAGE(B11:B251)</f>
        <v>3.116279029810348</v>
      </c>
      <c r="D252" s="32">
        <f>AVERAGE(D11:D251)</f>
        <v>5.1917208636640343E-4</v>
      </c>
    </row>
    <row r="253" spans="1:4" x14ac:dyDescent="0.25">
      <c r="A253" s="23" t="s">
        <v>33</v>
      </c>
      <c r="B253" s="33">
        <f>STDEV(B11:B251)</f>
        <v>0.38892267633252164</v>
      </c>
      <c r="D253" s="33">
        <f>STDEV(D11:D251)</f>
        <v>6.4794517876996864E-5</v>
      </c>
    </row>
    <row r="254" spans="1:4" ht="15.75" thickBot="1" x14ac:dyDescent="0.3">
      <c r="A254" s="24" t="s">
        <v>34</v>
      </c>
      <c r="B254" s="34">
        <f>B253/SQRT(COUNT(B11:B251))</f>
        <v>2.5052711911713939E-2</v>
      </c>
      <c r="D254" s="34">
        <f>D253/SQRT(COUNT(D11:D251))</f>
        <v>4.1737818044914623E-6</v>
      </c>
    </row>
  </sheetData>
  <mergeCells count="1">
    <mergeCell ref="A1:A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4"/>
  <sheetViews>
    <sheetView workbookViewId="0">
      <selection activeCell="D252" sqref="D252"/>
    </sheetView>
  </sheetViews>
  <sheetFormatPr defaultRowHeight="15" x14ac:dyDescent="0.25"/>
  <cols>
    <col min="1" max="1" width="30.140625" style="2" customWidth="1"/>
    <col min="2" max="2" width="38.5703125" style="2" customWidth="1"/>
    <col min="4" max="4" width="38.5703125" style="2" customWidth="1"/>
  </cols>
  <sheetData>
    <row r="1" spans="1:4" ht="37.5" x14ac:dyDescent="0.3">
      <c r="A1" s="41" t="s">
        <v>0</v>
      </c>
      <c r="B1" s="19" t="s">
        <v>1</v>
      </c>
      <c r="D1" s="19" t="s">
        <v>15</v>
      </c>
    </row>
    <row r="2" spans="1:4" x14ac:dyDescent="0.25">
      <c r="A2" s="42"/>
      <c r="B2" s="4" t="s">
        <v>27</v>
      </c>
      <c r="D2" s="15" t="s">
        <v>27</v>
      </c>
    </row>
    <row r="3" spans="1:4" x14ac:dyDescent="0.25">
      <c r="A3" s="5" t="s">
        <v>2</v>
      </c>
      <c r="B3" s="16">
        <v>43</v>
      </c>
      <c r="D3" s="16">
        <v>43</v>
      </c>
    </row>
    <row r="4" spans="1:4" x14ac:dyDescent="0.25">
      <c r="A4" s="5" t="s">
        <v>3</v>
      </c>
      <c r="B4" s="16" t="s">
        <v>11</v>
      </c>
      <c r="D4" s="16" t="s">
        <v>11</v>
      </c>
    </row>
    <row r="5" spans="1:4" ht="31.5" x14ac:dyDescent="0.25">
      <c r="A5" s="6" t="s">
        <v>5</v>
      </c>
      <c r="B5" s="5">
        <v>4</v>
      </c>
      <c r="D5" s="5">
        <v>4</v>
      </c>
    </row>
    <row r="6" spans="1:4" x14ac:dyDescent="0.25">
      <c r="A6" s="6" t="s">
        <v>6</v>
      </c>
      <c r="B6" s="7">
        <v>37.762509999999999</v>
      </c>
      <c r="D6" s="13">
        <v>37.762509999999999</v>
      </c>
    </row>
    <row r="7" spans="1:4" ht="33" x14ac:dyDescent="0.25">
      <c r="A7" s="6" t="s">
        <v>7</v>
      </c>
      <c r="B7" s="5">
        <v>37.44</v>
      </c>
      <c r="D7" s="5">
        <v>37.44</v>
      </c>
    </row>
    <row r="8" spans="1:4" ht="33" x14ac:dyDescent="0.25">
      <c r="A8" s="6" t="s">
        <v>8</v>
      </c>
      <c r="B8" s="5">
        <v>34.058799999999998</v>
      </c>
      <c r="D8" s="5">
        <v>34.058799999999998</v>
      </c>
    </row>
    <row r="9" spans="1:4" x14ac:dyDescent="0.25">
      <c r="A9" s="5" t="s">
        <v>9</v>
      </c>
      <c r="B9" s="14">
        <v>85</v>
      </c>
      <c r="D9" s="14">
        <v>85</v>
      </c>
    </row>
    <row r="10" spans="1:4" s="3" customFormat="1" ht="18" x14ac:dyDescent="0.25">
      <c r="A10" s="8" t="s">
        <v>14</v>
      </c>
      <c r="B10" s="8" t="s">
        <v>17</v>
      </c>
      <c r="D10" s="8" t="s">
        <v>17</v>
      </c>
    </row>
    <row r="11" spans="1:4" x14ac:dyDescent="0.25">
      <c r="A11" s="1">
        <v>0</v>
      </c>
      <c r="B11" s="1">
        <v>12.9953137809369</v>
      </c>
      <c r="D11" s="1">
        <v>2.1650192759040902E-3</v>
      </c>
    </row>
    <row r="12" spans="1:4" x14ac:dyDescent="0.25">
      <c r="A12" s="1">
        <v>0.125</v>
      </c>
      <c r="B12" s="1">
        <v>13.359730749673901</v>
      </c>
      <c r="D12" s="1">
        <v>2.22573114289567E-3</v>
      </c>
    </row>
    <row r="13" spans="1:4" x14ac:dyDescent="0.25">
      <c r="A13" s="1">
        <v>0.25</v>
      </c>
      <c r="B13" s="1">
        <v>13.331642025305101</v>
      </c>
      <c r="D13" s="1">
        <v>2.22105156141584E-3</v>
      </c>
    </row>
    <row r="14" spans="1:4" x14ac:dyDescent="0.25">
      <c r="A14" s="1">
        <v>0.375</v>
      </c>
      <c r="B14" s="1">
        <v>13.3902407670522</v>
      </c>
      <c r="D14" s="1">
        <v>2.2308141117908901E-3</v>
      </c>
    </row>
    <row r="15" spans="1:4" x14ac:dyDescent="0.25">
      <c r="A15" s="1">
        <v>0.5</v>
      </c>
      <c r="B15" s="1">
        <v>13.6105859268283</v>
      </c>
      <c r="D15" s="1">
        <v>2.2675236154095901E-3</v>
      </c>
    </row>
    <row r="16" spans="1:4" x14ac:dyDescent="0.25">
      <c r="A16" s="1">
        <v>0.625</v>
      </c>
      <c r="B16" s="1">
        <v>13.8057639731965</v>
      </c>
      <c r="D16" s="1">
        <v>2.3000402779345401E-3</v>
      </c>
    </row>
    <row r="17" spans="1:4" x14ac:dyDescent="0.25">
      <c r="A17" s="1">
        <v>0.75</v>
      </c>
      <c r="B17" s="1">
        <v>14.026664537776901</v>
      </c>
      <c r="D17" s="1">
        <v>2.3368423119936401E-3</v>
      </c>
    </row>
    <row r="18" spans="1:4" x14ac:dyDescent="0.25">
      <c r="A18" s="1">
        <v>0.875</v>
      </c>
      <c r="B18" s="1">
        <v>14.0805042771447</v>
      </c>
      <c r="D18" s="1">
        <v>2.34581201257231E-3</v>
      </c>
    </row>
    <row r="19" spans="1:4" x14ac:dyDescent="0.25">
      <c r="A19" s="1">
        <v>1</v>
      </c>
      <c r="B19" s="1">
        <v>14.037830772802399</v>
      </c>
      <c r="D19" s="1">
        <v>2.3387026067488901E-3</v>
      </c>
    </row>
    <row r="20" spans="1:4" x14ac:dyDescent="0.25">
      <c r="A20" s="1">
        <v>1.125</v>
      </c>
      <c r="B20" s="1">
        <v>14.0611161456975</v>
      </c>
      <c r="D20" s="1">
        <v>2.3425819498732099E-3</v>
      </c>
    </row>
    <row r="21" spans="1:4" x14ac:dyDescent="0.25">
      <c r="A21" s="1">
        <v>1.25</v>
      </c>
      <c r="B21" s="1">
        <v>14.082711562042499</v>
      </c>
      <c r="D21" s="1">
        <v>2.3461797462362801E-3</v>
      </c>
    </row>
    <row r="22" spans="1:4" x14ac:dyDescent="0.25">
      <c r="A22" s="1">
        <v>1.375</v>
      </c>
      <c r="B22" s="1">
        <v>13.918076359617</v>
      </c>
      <c r="D22" s="1">
        <v>2.3187515215121802E-3</v>
      </c>
    </row>
    <row r="23" spans="1:4" x14ac:dyDescent="0.25">
      <c r="A23" s="1">
        <v>1.5</v>
      </c>
      <c r="B23" s="1">
        <v>13.860123240147701</v>
      </c>
      <c r="D23" s="1">
        <v>2.3090965318085998E-3</v>
      </c>
    </row>
    <row r="24" spans="1:4" x14ac:dyDescent="0.25">
      <c r="A24" s="1">
        <v>1.625</v>
      </c>
      <c r="B24" s="1">
        <v>13.5959020487382</v>
      </c>
      <c r="D24" s="1">
        <v>2.2650772813197898E-3</v>
      </c>
    </row>
    <row r="25" spans="1:4" x14ac:dyDescent="0.25">
      <c r="A25" s="1">
        <v>1.75</v>
      </c>
      <c r="B25" s="1">
        <v>13.3603738712769</v>
      </c>
      <c r="D25" s="1">
        <v>2.2258382869547399E-3</v>
      </c>
    </row>
    <row r="26" spans="1:4" x14ac:dyDescent="0.25">
      <c r="A26" s="1">
        <v>1.875</v>
      </c>
      <c r="B26" s="1">
        <v>13.4342866787932</v>
      </c>
      <c r="D26" s="1">
        <v>2.2381521606869401E-3</v>
      </c>
    </row>
    <row r="27" spans="1:4" x14ac:dyDescent="0.25">
      <c r="A27" s="1">
        <v>2</v>
      </c>
      <c r="B27" s="1">
        <v>13.5368506171283</v>
      </c>
      <c r="D27" s="1">
        <v>2.2552393128135702E-3</v>
      </c>
    </row>
    <row r="28" spans="1:4" x14ac:dyDescent="0.25">
      <c r="A28" s="1">
        <v>2.125</v>
      </c>
      <c r="B28" s="1">
        <v>13.6727450171404</v>
      </c>
      <c r="D28" s="1">
        <v>2.2778793198555899E-3</v>
      </c>
    </row>
    <row r="29" spans="1:4" x14ac:dyDescent="0.25">
      <c r="A29" s="1">
        <v>2.25</v>
      </c>
      <c r="B29" s="1">
        <v>13.7874529719641</v>
      </c>
      <c r="D29" s="1">
        <v>2.2969896651292101E-3</v>
      </c>
    </row>
    <row r="30" spans="1:4" x14ac:dyDescent="0.25">
      <c r="A30" s="1">
        <v>2.375</v>
      </c>
      <c r="B30" s="1">
        <v>13.706574567334799</v>
      </c>
      <c r="D30" s="1">
        <v>2.2835153229179899E-3</v>
      </c>
    </row>
    <row r="31" spans="1:4" x14ac:dyDescent="0.25">
      <c r="A31" s="1">
        <v>2.5</v>
      </c>
      <c r="B31" s="1">
        <v>13.825616283505999</v>
      </c>
      <c r="D31" s="1">
        <v>2.3033476728320998E-3</v>
      </c>
    </row>
    <row r="32" spans="1:4" x14ac:dyDescent="0.25">
      <c r="A32" s="1">
        <v>2.625</v>
      </c>
      <c r="B32" s="1">
        <v>13.7655209480765</v>
      </c>
      <c r="D32" s="1">
        <v>2.2933357899495399E-3</v>
      </c>
    </row>
    <row r="33" spans="1:4" x14ac:dyDescent="0.25">
      <c r="A33" s="1">
        <v>2.75</v>
      </c>
      <c r="B33" s="1">
        <v>13.545069993671101</v>
      </c>
      <c r="D33" s="1">
        <v>2.2566086609456001E-3</v>
      </c>
    </row>
    <row r="34" spans="1:4" x14ac:dyDescent="0.25">
      <c r="A34" s="1">
        <v>2.875</v>
      </c>
      <c r="B34" s="1">
        <v>13.516538975162099</v>
      </c>
      <c r="D34" s="1">
        <v>2.2518553932620099E-3</v>
      </c>
    </row>
    <row r="35" spans="1:4" x14ac:dyDescent="0.25">
      <c r="A35" s="1">
        <v>3</v>
      </c>
      <c r="B35" s="1">
        <v>13.571221231112199</v>
      </c>
      <c r="D35" s="1">
        <v>2.2609654571032799E-3</v>
      </c>
    </row>
    <row r="36" spans="1:4" x14ac:dyDescent="0.25">
      <c r="A36" s="1">
        <v>3.125</v>
      </c>
      <c r="B36" s="1">
        <v>13.5823895649786</v>
      </c>
      <c r="D36" s="1">
        <v>2.2628261015254399E-3</v>
      </c>
    </row>
    <row r="37" spans="1:4" x14ac:dyDescent="0.25">
      <c r="A37" s="1">
        <v>3.25</v>
      </c>
      <c r="B37" s="1">
        <v>13.368981785703999</v>
      </c>
      <c r="D37" s="1">
        <v>2.2272723654982998E-3</v>
      </c>
    </row>
    <row r="38" spans="1:4" x14ac:dyDescent="0.25">
      <c r="A38" s="1">
        <v>3.375</v>
      </c>
      <c r="B38" s="1">
        <v>13.3486309068499</v>
      </c>
      <c r="D38" s="1">
        <v>2.2238819090812101E-3</v>
      </c>
    </row>
    <row r="39" spans="1:4" x14ac:dyDescent="0.25">
      <c r="A39" s="1">
        <v>3.5</v>
      </c>
      <c r="B39" s="1">
        <v>13.385815969940101</v>
      </c>
      <c r="D39" s="1">
        <v>2.2300769405920202E-3</v>
      </c>
    </row>
    <row r="40" spans="1:4" x14ac:dyDescent="0.25">
      <c r="A40" s="1">
        <v>3.625</v>
      </c>
      <c r="B40" s="1">
        <v>13.4535884844245</v>
      </c>
      <c r="D40" s="1">
        <v>2.2413678415051201E-3</v>
      </c>
    </row>
    <row r="41" spans="1:4" x14ac:dyDescent="0.25">
      <c r="A41" s="1">
        <v>3.75</v>
      </c>
      <c r="B41" s="1">
        <v>13.5042962272887</v>
      </c>
      <c r="D41" s="1">
        <v>2.2498157514662998E-3</v>
      </c>
    </row>
    <row r="42" spans="1:4" x14ac:dyDescent="0.25">
      <c r="A42" s="1">
        <v>3.875</v>
      </c>
      <c r="B42" s="1">
        <v>13.604437323302401</v>
      </c>
      <c r="D42" s="1">
        <v>2.2664992580621801E-3</v>
      </c>
    </row>
    <row r="43" spans="1:4" x14ac:dyDescent="0.25">
      <c r="A43" s="1">
        <v>4</v>
      </c>
      <c r="B43" s="1">
        <v>13.617137075963401</v>
      </c>
      <c r="D43" s="1">
        <v>2.2686150368555098E-3</v>
      </c>
    </row>
    <row r="44" spans="1:4" x14ac:dyDescent="0.25">
      <c r="A44" s="1">
        <v>4.125</v>
      </c>
      <c r="B44" s="1">
        <v>13.6034788497237</v>
      </c>
      <c r="D44" s="1">
        <v>2.26633957636398E-3</v>
      </c>
    </row>
    <row r="45" spans="1:4" x14ac:dyDescent="0.25">
      <c r="A45" s="1">
        <v>4.25</v>
      </c>
      <c r="B45" s="1">
        <v>13.5976735587807</v>
      </c>
      <c r="D45" s="1">
        <v>2.26537241489286E-3</v>
      </c>
    </row>
    <row r="46" spans="1:4" x14ac:dyDescent="0.25">
      <c r="A46" s="1">
        <v>4.375</v>
      </c>
      <c r="B46" s="1">
        <v>13.584278232105399</v>
      </c>
      <c r="D46" s="1">
        <v>2.2631407534687599E-3</v>
      </c>
    </row>
    <row r="47" spans="1:4" x14ac:dyDescent="0.25">
      <c r="A47" s="1">
        <v>4.5</v>
      </c>
      <c r="B47" s="1">
        <v>13.4278128545625</v>
      </c>
      <c r="D47" s="1">
        <v>2.23707362157012E-3</v>
      </c>
    </row>
    <row r="48" spans="1:4" x14ac:dyDescent="0.25">
      <c r="A48" s="1">
        <v>4.625</v>
      </c>
      <c r="B48" s="1">
        <v>13.403699148529199</v>
      </c>
      <c r="D48" s="1">
        <v>2.2330562781449599E-3</v>
      </c>
    </row>
    <row r="49" spans="1:4" x14ac:dyDescent="0.25">
      <c r="A49" s="1">
        <v>4.75</v>
      </c>
      <c r="B49" s="1">
        <v>13.393600769615601</v>
      </c>
      <c r="D49" s="1">
        <v>2.2313738882179701E-3</v>
      </c>
    </row>
    <row r="50" spans="1:4" x14ac:dyDescent="0.25">
      <c r="A50" s="1">
        <v>4.875</v>
      </c>
      <c r="B50" s="1">
        <v>13.317270907566501</v>
      </c>
      <c r="D50" s="1">
        <v>2.2186573332005702E-3</v>
      </c>
    </row>
    <row r="51" spans="1:4" x14ac:dyDescent="0.25">
      <c r="A51" s="1">
        <v>5</v>
      </c>
      <c r="B51" s="1">
        <v>13.4217259650838</v>
      </c>
      <c r="D51" s="1">
        <v>2.2360595457829599E-3</v>
      </c>
    </row>
    <row r="52" spans="1:4" x14ac:dyDescent="0.25">
      <c r="A52" s="1">
        <v>5.125</v>
      </c>
      <c r="B52" s="1">
        <v>13.432758463211099</v>
      </c>
      <c r="D52" s="1">
        <v>2.2378975599709702E-3</v>
      </c>
    </row>
    <row r="53" spans="1:4" x14ac:dyDescent="0.25">
      <c r="A53" s="1">
        <v>5.25</v>
      </c>
      <c r="B53" s="1">
        <v>13.447683119658199</v>
      </c>
      <c r="D53" s="1">
        <v>2.2403840077350602E-3</v>
      </c>
    </row>
    <row r="54" spans="1:4" x14ac:dyDescent="0.25">
      <c r="A54" s="1">
        <v>5.375</v>
      </c>
      <c r="B54" s="1">
        <v>13.5043662412626</v>
      </c>
      <c r="D54" s="1">
        <v>2.2498274157943601E-3</v>
      </c>
    </row>
    <row r="55" spans="1:4" x14ac:dyDescent="0.25">
      <c r="A55" s="1">
        <v>5.5</v>
      </c>
      <c r="B55" s="1">
        <v>13.562015459941</v>
      </c>
      <c r="D55" s="1">
        <v>2.2594317756261702E-3</v>
      </c>
    </row>
    <row r="56" spans="1:4" x14ac:dyDescent="0.25">
      <c r="A56" s="1">
        <v>5.625</v>
      </c>
      <c r="B56" s="1">
        <v>13.425428031772899</v>
      </c>
      <c r="D56" s="1">
        <v>2.2366763100933598E-3</v>
      </c>
    </row>
    <row r="57" spans="1:4" x14ac:dyDescent="0.25">
      <c r="A57" s="1">
        <v>5.75</v>
      </c>
      <c r="B57" s="1">
        <v>13.671526824851201</v>
      </c>
      <c r="D57" s="1">
        <v>2.27767636902021E-3</v>
      </c>
    </row>
    <row r="58" spans="1:4" x14ac:dyDescent="0.25">
      <c r="A58" s="1">
        <v>5.875</v>
      </c>
      <c r="B58" s="1">
        <v>13.676219569176199</v>
      </c>
      <c r="D58" s="1">
        <v>2.2784581802247602E-3</v>
      </c>
    </row>
    <row r="59" spans="1:4" x14ac:dyDescent="0.25">
      <c r="A59" s="1">
        <v>6</v>
      </c>
      <c r="B59" s="1">
        <v>13.612840284696601</v>
      </c>
      <c r="D59" s="1">
        <v>2.2678991914304499E-3</v>
      </c>
    </row>
    <row r="60" spans="1:4" x14ac:dyDescent="0.25">
      <c r="A60" s="1">
        <v>6.125</v>
      </c>
      <c r="B60" s="1">
        <v>13.564085280017</v>
      </c>
      <c r="D60" s="1">
        <v>2.25977660765084E-3</v>
      </c>
    </row>
    <row r="61" spans="1:4" x14ac:dyDescent="0.25">
      <c r="A61" s="1">
        <v>6.25</v>
      </c>
      <c r="B61" s="1">
        <v>13.541590795853301</v>
      </c>
      <c r="D61" s="1">
        <v>2.2560290265891598E-3</v>
      </c>
    </row>
    <row r="62" spans="1:4" x14ac:dyDescent="0.25">
      <c r="A62" s="1">
        <v>6.375</v>
      </c>
      <c r="B62" s="1">
        <v>13.638515640511599</v>
      </c>
      <c r="D62" s="1">
        <v>2.2721767057092301E-3</v>
      </c>
    </row>
    <row r="63" spans="1:4" x14ac:dyDescent="0.25">
      <c r="A63" s="1">
        <v>6.5</v>
      </c>
      <c r="B63" s="1">
        <v>13.6238144363332</v>
      </c>
      <c r="D63" s="1">
        <v>2.2697274850931202E-3</v>
      </c>
    </row>
    <row r="64" spans="1:4" x14ac:dyDescent="0.25">
      <c r="A64" s="1">
        <v>6.625</v>
      </c>
      <c r="B64" s="1">
        <v>13.6300080782844</v>
      </c>
      <c r="D64" s="1">
        <v>2.2707593458421902E-3</v>
      </c>
    </row>
    <row r="65" spans="1:4" x14ac:dyDescent="0.25">
      <c r="A65" s="1">
        <v>6.75</v>
      </c>
      <c r="B65" s="1">
        <v>13.4605166719333</v>
      </c>
      <c r="D65" s="1">
        <v>2.2425220775440899E-3</v>
      </c>
    </row>
    <row r="66" spans="1:4" x14ac:dyDescent="0.25">
      <c r="A66" s="1">
        <v>6.875</v>
      </c>
      <c r="B66" s="1">
        <v>13.422663096570099</v>
      </c>
      <c r="D66" s="1">
        <v>2.2362156718885701E-3</v>
      </c>
    </row>
    <row r="67" spans="1:4" x14ac:dyDescent="0.25">
      <c r="A67" s="1">
        <v>7</v>
      </c>
      <c r="B67" s="1">
        <v>12.924567124223399</v>
      </c>
      <c r="D67" s="1">
        <v>2.15323288289563E-3</v>
      </c>
    </row>
    <row r="68" spans="1:4" x14ac:dyDescent="0.25">
      <c r="A68" s="1">
        <v>7.125</v>
      </c>
      <c r="B68" s="1">
        <v>12.919202408250801</v>
      </c>
      <c r="D68" s="1">
        <v>2.1523391212145801E-3</v>
      </c>
    </row>
    <row r="69" spans="1:4" x14ac:dyDescent="0.25">
      <c r="A69" s="1">
        <v>7.25</v>
      </c>
      <c r="B69" s="1">
        <v>12.827589974812</v>
      </c>
      <c r="D69" s="1">
        <v>2.1370764898036901E-3</v>
      </c>
    </row>
    <row r="70" spans="1:4" x14ac:dyDescent="0.25">
      <c r="A70" s="1">
        <v>7.375</v>
      </c>
      <c r="B70" s="1">
        <v>12.779522415006999</v>
      </c>
      <c r="D70" s="1">
        <v>2.1290684343401702E-3</v>
      </c>
    </row>
    <row r="71" spans="1:4" x14ac:dyDescent="0.25">
      <c r="A71" s="1">
        <v>7.5</v>
      </c>
      <c r="B71" s="1">
        <v>12.7124925211141</v>
      </c>
      <c r="D71" s="1">
        <v>2.1179012540176101E-3</v>
      </c>
    </row>
    <row r="72" spans="1:4" x14ac:dyDescent="0.25">
      <c r="A72" s="1">
        <v>7.625</v>
      </c>
      <c r="B72" s="1">
        <v>12.764248734360001</v>
      </c>
      <c r="D72" s="1">
        <v>2.1265238391443798E-3</v>
      </c>
    </row>
    <row r="73" spans="1:4" x14ac:dyDescent="0.25">
      <c r="A73" s="1">
        <v>7.75</v>
      </c>
      <c r="B73" s="1">
        <v>12.831002991926299</v>
      </c>
      <c r="D73" s="1">
        <v>2.1376450984549301E-3</v>
      </c>
    </row>
    <row r="74" spans="1:4" x14ac:dyDescent="0.25">
      <c r="A74" s="1">
        <v>7.875</v>
      </c>
      <c r="B74" s="1">
        <v>12.909647483770099</v>
      </c>
      <c r="D74" s="1">
        <v>2.1507472707961101E-3</v>
      </c>
    </row>
    <row r="75" spans="1:4" x14ac:dyDescent="0.25">
      <c r="A75" s="1">
        <v>8</v>
      </c>
      <c r="B75" s="1">
        <v>13.060120526302001</v>
      </c>
      <c r="D75" s="1">
        <v>2.17581607968193E-3</v>
      </c>
    </row>
    <row r="76" spans="1:4" x14ac:dyDescent="0.25">
      <c r="A76" s="1">
        <v>8.125</v>
      </c>
      <c r="B76" s="1">
        <v>13.2818767221399</v>
      </c>
      <c r="D76" s="1">
        <v>2.21276066190851E-3</v>
      </c>
    </row>
    <row r="77" spans="1:4" x14ac:dyDescent="0.25">
      <c r="A77" s="1">
        <v>8.25</v>
      </c>
      <c r="B77" s="1">
        <v>13.272842280613</v>
      </c>
      <c r="D77" s="1">
        <v>2.2112555239501399E-3</v>
      </c>
    </row>
    <row r="78" spans="1:4" x14ac:dyDescent="0.25">
      <c r="A78" s="1">
        <v>8.375</v>
      </c>
      <c r="B78" s="1">
        <v>13.4205843341365</v>
      </c>
      <c r="D78" s="1">
        <v>2.2358693500671399E-3</v>
      </c>
    </row>
    <row r="79" spans="1:4" x14ac:dyDescent="0.25">
      <c r="A79" s="1">
        <v>8.5</v>
      </c>
      <c r="B79" s="1">
        <v>13.443775492892</v>
      </c>
      <c r="D79" s="1">
        <v>2.23973299711581E-3</v>
      </c>
    </row>
    <row r="80" spans="1:4" x14ac:dyDescent="0.25">
      <c r="A80" s="1">
        <v>8.625</v>
      </c>
      <c r="B80" s="1">
        <v>13.395132421038101</v>
      </c>
      <c r="D80" s="1">
        <v>2.2316290613449401E-3</v>
      </c>
    </row>
    <row r="81" spans="1:4" x14ac:dyDescent="0.25">
      <c r="A81" s="1">
        <v>8.75</v>
      </c>
      <c r="B81" s="1">
        <v>13.4966582388041</v>
      </c>
      <c r="D81" s="1">
        <v>2.2485432625847599E-3</v>
      </c>
    </row>
    <row r="82" spans="1:4" x14ac:dyDescent="0.25">
      <c r="A82" s="1">
        <v>8.875</v>
      </c>
      <c r="B82" s="1">
        <v>13.4188420050004</v>
      </c>
      <c r="D82" s="1">
        <v>2.2355790780330701E-3</v>
      </c>
    </row>
    <row r="83" spans="1:4" x14ac:dyDescent="0.25">
      <c r="A83" s="1">
        <v>9</v>
      </c>
      <c r="B83" s="1">
        <v>13.296941372641401</v>
      </c>
      <c r="D83" s="1">
        <v>2.2152704326820699E-3</v>
      </c>
    </row>
    <row r="84" spans="1:4" x14ac:dyDescent="0.25">
      <c r="A84" s="1">
        <v>9.125</v>
      </c>
      <c r="B84" s="1">
        <v>13.1372183017124</v>
      </c>
      <c r="D84" s="1">
        <v>2.18866056906528E-3</v>
      </c>
    </row>
    <row r="85" spans="1:4" x14ac:dyDescent="0.25">
      <c r="A85" s="1">
        <v>9.25</v>
      </c>
      <c r="B85" s="1">
        <v>12.7194497242937</v>
      </c>
      <c r="D85" s="1">
        <v>2.1190603240673301E-3</v>
      </c>
    </row>
    <row r="86" spans="1:4" x14ac:dyDescent="0.25">
      <c r="A86" s="1">
        <v>9.375</v>
      </c>
      <c r="B86" s="1">
        <v>12.3280343928568</v>
      </c>
      <c r="D86" s="1">
        <v>2.0538505298499498E-3</v>
      </c>
    </row>
    <row r="87" spans="1:4" x14ac:dyDescent="0.25">
      <c r="A87" s="1">
        <v>9.5</v>
      </c>
      <c r="B87" s="1">
        <v>12.417423787540301</v>
      </c>
      <c r="D87" s="1">
        <v>2.0687428030042102E-3</v>
      </c>
    </row>
    <row r="88" spans="1:4" x14ac:dyDescent="0.25">
      <c r="A88" s="1">
        <v>9.625</v>
      </c>
      <c r="B88" s="1">
        <v>12.2678337057233</v>
      </c>
      <c r="D88" s="1">
        <v>2.0438210953734998E-3</v>
      </c>
    </row>
    <row r="89" spans="1:4" x14ac:dyDescent="0.25">
      <c r="A89" s="1">
        <v>9.75</v>
      </c>
      <c r="B89" s="1">
        <v>11.8556775226285</v>
      </c>
      <c r="D89" s="1">
        <v>1.97515587526992E-3</v>
      </c>
    </row>
    <row r="90" spans="1:4" x14ac:dyDescent="0.25">
      <c r="A90" s="1">
        <v>9.875</v>
      </c>
      <c r="B90" s="1">
        <v>11.931046234445001</v>
      </c>
      <c r="D90" s="1">
        <v>1.9877123026585401E-3</v>
      </c>
    </row>
    <row r="91" spans="1:4" x14ac:dyDescent="0.25">
      <c r="A91" s="1">
        <v>10</v>
      </c>
      <c r="B91" s="1">
        <v>11.7505232277957</v>
      </c>
      <c r="D91" s="1">
        <v>1.9576371697507702E-3</v>
      </c>
    </row>
    <row r="92" spans="1:4" x14ac:dyDescent="0.25">
      <c r="A92" s="1">
        <v>10.125</v>
      </c>
      <c r="B92" s="1">
        <v>11.769553317784601</v>
      </c>
      <c r="D92" s="1">
        <v>1.9608075827429201E-3</v>
      </c>
    </row>
    <row r="93" spans="1:4" x14ac:dyDescent="0.25">
      <c r="A93" s="1">
        <v>10.25</v>
      </c>
      <c r="B93" s="1">
        <v>11.8375896358838</v>
      </c>
      <c r="D93" s="1">
        <v>1.9721424333382399E-3</v>
      </c>
    </row>
    <row r="94" spans="1:4" x14ac:dyDescent="0.25">
      <c r="A94" s="1">
        <v>10.375</v>
      </c>
      <c r="B94" s="1">
        <v>11.896166279175</v>
      </c>
      <c r="D94" s="1">
        <v>1.98190130211056E-3</v>
      </c>
    </row>
    <row r="95" spans="1:4" x14ac:dyDescent="0.25">
      <c r="A95" s="1">
        <v>10.5</v>
      </c>
      <c r="B95" s="1">
        <v>11.932655168155399</v>
      </c>
      <c r="D95" s="1">
        <v>1.9879803510146898E-3</v>
      </c>
    </row>
    <row r="96" spans="1:4" x14ac:dyDescent="0.25">
      <c r="A96" s="1">
        <v>10.625</v>
      </c>
      <c r="B96" s="1">
        <v>11.9685810670929</v>
      </c>
      <c r="D96" s="1">
        <v>1.9939656057776801E-3</v>
      </c>
    </row>
    <row r="97" spans="1:4" x14ac:dyDescent="0.25">
      <c r="A97" s="1">
        <v>10.75</v>
      </c>
      <c r="B97" s="1">
        <v>12.056966040306801</v>
      </c>
      <c r="D97" s="1">
        <v>2.0086905423151299E-3</v>
      </c>
    </row>
    <row r="98" spans="1:4" x14ac:dyDescent="0.25">
      <c r="A98" s="1">
        <v>10.875</v>
      </c>
      <c r="B98" s="1">
        <v>12.1469179914635</v>
      </c>
      <c r="D98" s="1">
        <v>2.0236765373778201E-3</v>
      </c>
    </row>
    <row r="99" spans="1:4" x14ac:dyDescent="0.25">
      <c r="A99" s="1">
        <v>11</v>
      </c>
      <c r="B99" s="1">
        <v>12.1781661338212</v>
      </c>
      <c r="D99" s="1">
        <v>2.0288824778946098E-3</v>
      </c>
    </row>
    <row r="100" spans="1:4" x14ac:dyDescent="0.25">
      <c r="A100" s="1">
        <v>11.125</v>
      </c>
      <c r="B100" s="1">
        <v>12.178003925747801</v>
      </c>
      <c r="D100" s="1">
        <v>2.0288554540295899E-3</v>
      </c>
    </row>
    <row r="101" spans="1:4" x14ac:dyDescent="0.25">
      <c r="A101" s="1">
        <v>11.25</v>
      </c>
      <c r="B101" s="1">
        <v>12.2660056110001</v>
      </c>
      <c r="D101" s="1">
        <v>2.0435165347926299E-3</v>
      </c>
    </row>
    <row r="102" spans="1:4" x14ac:dyDescent="0.25">
      <c r="A102" s="1">
        <v>11.375</v>
      </c>
      <c r="B102" s="1">
        <v>12.0321929199637</v>
      </c>
      <c r="D102" s="1">
        <v>2.0045633404659701E-3</v>
      </c>
    </row>
    <row r="103" spans="1:4" x14ac:dyDescent="0.25">
      <c r="A103" s="1">
        <v>11.5</v>
      </c>
      <c r="B103" s="1">
        <v>11.691106571325999</v>
      </c>
      <c r="D103" s="1">
        <v>1.9477383547829199E-3</v>
      </c>
    </row>
    <row r="104" spans="1:4" x14ac:dyDescent="0.25">
      <c r="A104" s="1">
        <v>11.625</v>
      </c>
      <c r="B104" s="1">
        <v>11.240700650346399</v>
      </c>
      <c r="D104" s="1">
        <v>1.87270072834771E-3</v>
      </c>
    </row>
    <row r="105" spans="1:4" x14ac:dyDescent="0.25">
      <c r="A105" s="1">
        <v>11.75</v>
      </c>
      <c r="B105" s="1">
        <v>11.2477965373714</v>
      </c>
      <c r="D105" s="1">
        <v>1.8738829031260801E-3</v>
      </c>
    </row>
    <row r="106" spans="1:4" x14ac:dyDescent="0.25">
      <c r="A106" s="1">
        <v>11.875</v>
      </c>
      <c r="B106" s="1">
        <v>11.0219352160453</v>
      </c>
      <c r="D106" s="1">
        <v>1.8362544069931599E-3</v>
      </c>
    </row>
    <row r="107" spans="1:4" x14ac:dyDescent="0.25">
      <c r="A107" s="1">
        <v>12</v>
      </c>
      <c r="B107" s="1">
        <v>10.9731932219313</v>
      </c>
      <c r="D107" s="1">
        <v>1.8281339907737499E-3</v>
      </c>
    </row>
    <row r="108" spans="1:4" x14ac:dyDescent="0.25">
      <c r="A108" s="1">
        <v>12.125</v>
      </c>
      <c r="B108" s="1">
        <v>11.108715596782099</v>
      </c>
      <c r="D108" s="1">
        <v>1.8507120184239E-3</v>
      </c>
    </row>
    <row r="109" spans="1:4" x14ac:dyDescent="0.25">
      <c r="A109" s="1">
        <v>12.25</v>
      </c>
      <c r="B109" s="1">
        <v>11.179562041492799</v>
      </c>
      <c r="D109" s="1">
        <v>1.86251503611271E-3</v>
      </c>
    </row>
    <row r="110" spans="1:4" x14ac:dyDescent="0.25">
      <c r="A110" s="1">
        <v>12.375</v>
      </c>
      <c r="B110" s="1">
        <v>11.312004606095099</v>
      </c>
      <c r="D110" s="1">
        <v>1.8845799673754601E-3</v>
      </c>
    </row>
    <row r="111" spans="1:4" x14ac:dyDescent="0.25">
      <c r="A111" s="1">
        <v>12.5</v>
      </c>
      <c r="B111" s="1">
        <v>11.2059914466784</v>
      </c>
      <c r="D111" s="1">
        <v>1.8669181750166301E-3</v>
      </c>
    </row>
    <row r="112" spans="1:4" x14ac:dyDescent="0.25">
      <c r="A112" s="1">
        <v>12.625</v>
      </c>
      <c r="B112" s="1">
        <v>11.2496958362775</v>
      </c>
      <c r="D112" s="1">
        <v>1.8741993263238299E-3</v>
      </c>
    </row>
    <row r="113" spans="1:4" x14ac:dyDescent="0.25">
      <c r="A113" s="1">
        <v>12.75</v>
      </c>
      <c r="B113" s="1">
        <v>11.257510335912301</v>
      </c>
      <c r="D113" s="1">
        <v>1.875501221963E-3</v>
      </c>
    </row>
    <row r="114" spans="1:4" x14ac:dyDescent="0.25">
      <c r="A114" s="1">
        <v>12.875</v>
      </c>
      <c r="B114" s="1">
        <v>11.264559739306801</v>
      </c>
      <c r="D114" s="1">
        <v>1.87667565256851E-3</v>
      </c>
    </row>
    <row r="115" spans="1:4" x14ac:dyDescent="0.25">
      <c r="A115" s="1">
        <v>13</v>
      </c>
      <c r="B115" s="1">
        <v>11.273962676098099</v>
      </c>
      <c r="D115" s="1">
        <v>1.8782421818379601E-3</v>
      </c>
    </row>
    <row r="116" spans="1:4" x14ac:dyDescent="0.25">
      <c r="A116" s="1">
        <v>13.125</v>
      </c>
      <c r="B116" s="1">
        <v>11.2682529856773</v>
      </c>
      <c r="D116" s="1">
        <v>1.8772909474138401E-3</v>
      </c>
    </row>
    <row r="117" spans="1:4" x14ac:dyDescent="0.25">
      <c r="A117" s="1">
        <v>13.25</v>
      </c>
      <c r="B117" s="1">
        <v>11.2072321281947</v>
      </c>
      <c r="D117" s="1">
        <v>1.86712487255724E-3</v>
      </c>
    </row>
    <row r="118" spans="1:4" x14ac:dyDescent="0.25">
      <c r="A118" s="1">
        <v>13.375</v>
      </c>
      <c r="B118" s="1">
        <v>11.2226181140015</v>
      </c>
      <c r="D118" s="1">
        <v>1.8696881777926599E-3</v>
      </c>
    </row>
    <row r="119" spans="1:4" x14ac:dyDescent="0.25">
      <c r="A119" s="1">
        <v>13.5</v>
      </c>
      <c r="B119" s="1">
        <v>11.1998287296617</v>
      </c>
      <c r="D119" s="1">
        <v>1.86589146636164E-3</v>
      </c>
    </row>
    <row r="120" spans="1:4" x14ac:dyDescent="0.25">
      <c r="A120" s="1">
        <v>13.625</v>
      </c>
      <c r="B120" s="1">
        <v>11.242888193942701</v>
      </c>
      <c r="D120" s="1">
        <v>1.87306517311085E-3</v>
      </c>
    </row>
    <row r="121" spans="1:4" x14ac:dyDescent="0.25">
      <c r="A121" s="1">
        <v>13.75</v>
      </c>
      <c r="B121" s="1">
        <v>11.2954811988296</v>
      </c>
      <c r="D121" s="1">
        <v>1.88182716772502E-3</v>
      </c>
    </row>
    <row r="122" spans="1:4" x14ac:dyDescent="0.25">
      <c r="A122" s="1">
        <v>13.875</v>
      </c>
      <c r="B122" s="1">
        <v>11.3202657720087</v>
      </c>
      <c r="D122" s="1">
        <v>1.88595627761665E-3</v>
      </c>
    </row>
    <row r="123" spans="1:4" x14ac:dyDescent="0.25">
      <c r="A123" s="1">
        <v>14</v>
      </c>
      <c r="B123" s="1">
        <v>11.254238378517501</v>
      </c>
      <c r="D123" s="1">
        <v>1.8749561138610301E-3</v>
      </c>
    </row>
    <row r="124" spans="1:4" x14ac:dyDescent="0.25">
      <c r="A124" s="1">
        <v>14.125</v>
      </c>
      <c r="B124" s="1">
        <v>11.3143482247959</v>
      </c>
      <c r="D124" s="1">
        <v>1.8849704142510099E-3</v>
      </c>
    </row>
    <row r="125" spans="1:4" x14ac:dyDescent="0.25">
      <c r="A125" s="1">
        <v>14.25</v>
      </c>
      <c r="B125" s="1">
        <v>11.3405798911584</v>
      </c>
      <c r="D125" s="1">
        <v>1.88934060986699E-3</v>
      </c>
    </row>
    <row r="126" spans="1:4" x14ac:dyDescent="0.25">
      <c r="A126" s="1">
        <v>14.375</v>
      </c>
      <c r="B126" s="1">
        <v>11.4068716268379</v>
      </c>
      <c r="D126" s="1">
        <v>1.9003848130312001E-3</v>
      </c>
    </row>
    <row r="127" spans="1:4" x14ac:dyDescent="0.25">
      <c r="A127" s="1">
        <v>14.5</v>
      </c>
      <c r="B127" s="1">
        <v>11.3554451450792</v>
      </c>
      <c r="D127" s="1">
        <v>1.8918171611701901E-3</v>
      </c>
    </row>
    <row r="128" spans="1:4" x14ac:dyDescent="0.25">
      <c r="A128" s="1">
        <v>14.625</v>
      </c>
      <c r="B128" s="1">
        <v>11.300306665646399</v>
      </c>
      <c r="D128" s="1">
        <v>1.8826310904966901E-3</v>
      </c>
    </row>
    <row r="129" spans="1:4" x14ac:dyDescent="0.25">
      <c r="A129" s="1">
        <v>14.75</v>
      </c>
      <c r="B129" s="1">
        <v>11.177079555645401</v>
      </c>
      <c r="D129" s="1">
        <v>1.8621014539705199E-3</v>
      </c>
    </row>
    <row r="130" spans="1:4" x14ac:dyDescent="0.25">
      <c r="A130" s="1">
        <v>14.875</v>
      </c>
      <c r="B130" s="1">
        <v>11.115458976471499</v>
      </c>
      <c r="D130" s="1">
        <v>1.8518354654801499E-3</v>
      </c>
    </row>
    <row r="131" spans="1:4" x14ac:dyDescent="0.25">
      <c r="A131" s="1">
        <v>15</v>
      </c>
      <c r="B131" s="1">
        <v>11.265765980762801</v>
      </c>
      <c r="D131" s="1">
        <v>1.8768766123950899E-3</v>
      </c>
    </row>
    <row r="132" spans="1:4" x14ac:dyDescent="0.25">
      <c r="A132" s="1">
        <v>15.125</v>
      </c>
      <c r="B132" s="1">
        <v>11.0042341792263</v>
      </c>
      <c r="D132" s="1">
        <v>1.83330541425911E-3</v>
      </c>
    </row>
    <row r="133" spans="1:4" x14ac:dyDescent="0.25">
      <c r="A133" s="1">
        <v>15.25</v>
      </c>
      <c r="B133" s="1">
        <v>10.918758138096999</v>
      </c>
      <c r="D133" s="1">
        <v>1.8190651058069701E-3</v>
      </c>
    </row>
    <row r="134" spans="1:4" x14ac:dyDescent="0.25">
      <c r="A134" s="1">
        <v>15.375</v>
      </c>
      <c r="B134" s="1">
        <v>10.780042930447101</v>
      </c>
      <c r="D134" s="1">
        <v>1.7959551522124799E-3</v>
      </c>
    </row>
    <row r="135" spans="1:4" x14ac:dyDescent="0.25">
      <c r="A135" s="1">
        <v>15.5</v>
      </c>
      <c r="B135" s="1">
        <v>10.707819170974</v>
      </c>
      <c r="D135" s="1">
        <v>1.7839226738842701E-3</v>
      </c>
    </row>
    <row r="136" spans="1:4" x14ac:dyDescent="0.25">
      <c r="A136" s="1">
        <v>15.625</v>
      </c>
      <c r="B136" s="1">
        <v>10.815692242225101</v>
      </c>
      <c r="D136" s="1">
        <v>1.80189432755471E-3</v>
      </c>
    </row>
    <row r="137" spans="1:4" x14ac:dyDescent="0.25">
      <c r="A137" s="1">
        <v>15.75</v>
      </c>
      <c r="B137" s="1">
        <v>10.7816512230175</v>
      </c>
      <c r="D137" s="1">
        <v>1.7962230937547099E-3</v>
      </c>
    </row>
    <row r="138" spans="1:4" x14ac:dyDescent="0.25">
      <c r="A138" s="1">
        <v>15.875</v>
      </c>
      <c r="B138" s="1">
        <v>10.7031034871962</v>
      </c>
      <c r="D138" s="1">
        <v>1.78313704096689E-3</v>
      </c>
    </row>
    <row r="139" spans="1:4" x14ac:dyDescent="0.25">
      <c r="A139" s="1">
        <v>16</v>
      </c>
      <c r="B139" s="1">
        <v>10.686190146897101</v>
      </c>
      <c r="D139" s="1">
        <v>1.78031927847306E-3</v>
      </c>
    </row>
    <row r="140" spans="1:4" x14ac:dyDescent="0.25">
      <c r="A140" s="1">
        <v>16.125</v>
      </c>
      <c r="B140" s="1">
        <v>10.6642208823431</v>
      </c>
      <c r="D140" s="1">
        <v>1.77665919899835E-3</v>
      </c>
    </row>
    <row r="141" spans="1:4" x14ac:dyDescent="0.25">
      <c r="A141" s="1">
        <v>16.25</v>
      </c>
      <c r="B141" s="1">
        <v>10.621770041780501</v>
      </c>
      <c r="D141" s="1">
        <v>1.76958688896064E-3</v>
      </c>
    </row>
    <row r="142" spans="1:4" x14ac:dyDescent="0.25">
      <c r="A142" s="1">
        <v>16.375</v>
      </c>
      <c r="B142" s="1">
        <v>10.5802171300639</v>
      </c>
      <c r="D142" s="1">
        <v>1.7626641738686399E-3</v>
      </c>
    </row>
    <row r="143" spans="1:4" x14ac:dyDescent="0.25">
      <c r="A143" s="1">
        <v>16.5</v>
      </c>
      <c r="B143" s="1">
        <v>10.608367800084499</v>
      </c>
      <c r="D143" s="1">
        <v>1.76735407549408E-3</v>
      </c>
    </row>
    <row r="144" spans="1:4" x14ac:dyDescent="0.25">
      <c r="A144" s="1">
        <v>16.625</v>
      </c>
      <c r="B144" s="1">
        <v>10.677242923257801</v>
      </c>
      <c r="D144" s="1">
        <v>1.7788286710147499E-3</v>
      </c>
    </row>
    <row r="145" spans="1:4" x14ac:dyDescent="0.25">
      <c r="A145" s="1">
        <v>16.75</v>
      </c>
      <c r="B145" s="1">
        <v>10.667404124523401</v>
      </c>
      <c r="D145" s="1">
        <v>1.7771895271455999E-3</v>
      </c>
    </row>
    <row r="146" spans="1:4" x14ac:dyDescent="0.25">
      <c r="A146" s="1">
        <v>16.875</v>
      </c>
      <c r="B146" s="1">
        <v>10.6919963211331</v>
      </c>
      <c r="D146" s="1">
        <v>1.7812865871007701E-3</v>
      </c>
    </row>
    <row r="147" spans="1:4" x14ac:dyDescent="0.25">
      <c r="A147" s="1">
        <v>17</v>
      </c>
      <c r="B147" s="1">
        <v>10.953490321003599</v>
      </c>
      <c r="D147" s="1">
        <v>1.8248514874792E-3</v>
      </c>
    </row>
    <row r="148" spans="1:4" x14ac:dyDescent="0.25">
      <c r="A148" s="1">
        <v>17.125</v>
      </c>
      <c r="B148" s="1">
        <v>11.1852819623996</v>
      </c>
      <c r="D148" s="1">
        <v>1.8634679749357701E-3</v>
      </c>
    </row>
    <row r="149" spans="1:4" x14ac:dyDescent="0.25">
      <c r="A149" s="1">
        <v>17.25</v>
      </c>
      <c r="B149" s="1">
        <v>11.075193263504699</v>
      </c>
      <c r="D149" s="1">
        <v>1.8451271976998799E-3</v>
      </c>
    </row>
    <row r="150" spans="1:4" x14ac:dyDescent="0.25">
      <c r="A150" s="1">
        <v>17.375</v>
      </c>
      <c r="B150" s="1">
        <v>11.1532095928488</v>
      </c>
      <c r="D150" s="1">
        <v>1.8581247181686099E-3</v>
      </c>
    </row>
    <row r="151" spans="1:4" x14ac:dyDescent="0.25">
      <c r="A151" s="1">
        <v>17.5</v>
      </c>
      <c r="B151" s="1">
        <v>10.900604875227</v>
      </c>
      <c r="D151" s="1">
        <v>1.81604077221283E-3</v>
      </c>
    </row>
    <row r="152" spans="1:4" x14ac:dyDescent="0.25">
      <c r="A152" s="1">
        <v>17.625</v>
      </c>
      <c r="B152" s="1">
        <v>10.8081688986834</v>
      </c>
      <c r="D152" s="1">
        <v>1.8006409385206599E-3</v>
      </c>
    </row>
    <row r="153" spans="1:4" x14ac:dyDescent="0.25">
      <c r="A153" s="1">
        <v>17.75</v>
      </c>
      <c r="B153" s="1">
        <v>10.824395156442799</v>
      </c>
      <c r="D153" s="1">
        <v>1.8033442330633699E-3</v>
      </c>
    </row>
    <row r="154" spans="1:4" x14ac:dyDescent="0.25">
      <c r="A154" s="1">
        <v>17.875</v>
      </c>
      <c r="B154" s="1">
        <v>10.793955888275701</v>
      </c>
      <c r="D154" s="1">
        <v>1.79827305098673E-3</v>
      </c>
    </row>
    <row r="155" spans="1:4" x14ac:dyDescent="0.25">
      <c r="A155" s="1">
        <v>18</v>
      </c>
      <c r="B155" s="1">
        <v>10.816418201308901</v>
      </c>
      <c r="D155" s="1">
        <v>1.80201527233807E-3</v>
      </c>
    </row>
    <row r="156" spans="1:4" x14ac:dyDescent="0.25">
      <c r="A156" s="1">
        <v>18.125</v>
      </c>
      <c r="B156" s="1">
        <v>10.980405058491399</v>
      </c>
      <c r="D156" s="1">
        <v>1.8293354827446601E-3</v>
      </c>
    </row>
    <row r="157" spans="1:4" x14ac:dyDescent="0.25">
      <c r="A157" s="1">
        <v>18.25</v>
      </c>
      <c r="B157" s="1">
        <v>10.8753817832691</v>
      </c>
      <c r="D157" s="1">
        <v>1.8118386050926299E-3</v>
      </c>
    </row>
    <row r="158" spans="1:4" x14ac:dyDescent="0.25">
      <c r="A158" s="1">
        <v>18.375</v>
      </c>
      <c r="B158" s="1">
        <v>10.908378033129299</v>
      </c>
      <c r="D158" s="1">
        <v>1.8173357803193499E-3</v>
      </c>
    </row>
    <row r="159" spans="1:4" x14ac:dyDescent="0.25">
      <c r="A159" s="1">
        <v>18.5</v>
      </c>
      <c r="B159" s="1">
        <v>10.904120833158</v>
      </c>
      <c r="D159" s="1">
        <v>1.81662653080413E-3</v>
      </c>
    </row>
    <row r="160" spans="1:4" x14ac:dyDescent="0.25">
      <c r="A160" s="1">
        <v>18.625</v>
      </c>
      <c r="B160" s="1">
        <v>10.867833381544401</v>
      </c>
      <c r="D160" s="1">
        <v>1.81058104136531E-3</v>
      </c>
    </row>
    <row r="161" spans="1:4" x14ac:dyDescent="0.25">
      <c r="A161" s="1">
        <v>18.75</v>
      </c>
      <c r="B161" s="1">
        <v>10.8088776135864</v>
      </c>
      <c r="D161" s="1">
        <v>1.8007590104235E-3</v>
      </c>
    </row>
    <row r="162" spans="1:4" x14ac:dyDescent="0.25">
      <c r="A162" s="1">
        <v>18.875</v>
      </c>
      <c r="B162" s="1">
        <v>10.7281644717348</v>
      </c>
      <c r="D162" s="1">
        <v>1.78731220099101E-3</v>
      </c>
    </row>
    <row r="163" spans="1:4" x14ac:dyDescent="0.25">
      <c r="A163" s="1">
        <v>19</v>
      </c>
      <c r="B163" s="1">
        <v>10.713381374230201</v>
      </c>
      <c r="D163" s="1">
        <v>1.78484933694676E-3</v>
      </c>
    </row>
    <row r="164" spans="1:4" x14ac:dyDescent="0.25">
      <c r="A164" s="1">
        <v>19.125</v>
      </c>
      <c r="B164" s="1">
        <v>10.731862286209299</v>
      </c>
      <c r="D164" s="1">
        <v>1.78792825688248E-3</v>
      </c>
    </row>
    <row r="165" spans="1:4" x14ac:dyDescent="0.25">
      <c r="A165" s="1">
        <v>19.25</v>
      </c>
      <c r="B165" s="1">
        <v>10.685571119521301</v>
      </c>
      <c r="D165" s="1">
        <v>1.7802161485122501E-3</v>
      </c>
    </row>
    <row r="166" spans="1:4" x14ac:dyDescent="0.25">
      <c r="A166" s="1">
        <v>19.375</v>
      </c>
      <c r="B166" s="1">
        <v>10.618894008232401</v>
      </c>
      <c r="D166" s="1">
        <v>1.7691077417715201E-3</v>
      </c>
    </row>
    <row r="167" spans="1:4" x14ac:dyDescent="0.25">
      <c r="A167" s="1">
        <v>19.5</v>
      </c>
      <c r="B167" s="1">
        <v>10.7637672783534</v>
      </c>
      <c r="D167" s="1">
        <v>1.79324362857368E-3</v>
      </c>
    </row>
    <row r="168" spans="1:4" x14ac:dyDescent="0.25">
      <c r="A168" s="1">
        <v>19.625</v>
      </c>
      <c r="B168" s="1">
        <v>10.4611599943487</v>
      </c>
      <c r="D168" s="1">
        <v>1.7428292550584999E-3</v>
      </c>
    </row>
    <row r="169" spans="1:4" x14ac:dyDescent="0.25">
      <c r="A169" s="1">
        <v>19.75</v>
      </c>
      <c r="B169" s="1">
        <v>10.3650749212033</v>
      </c>
      <c r="D169" s="1">
        <v>1.72682148187247E-3</v>
      </c>
    </row>
    <row r="170" spans="1:4" x14ac:dyDescent="0.25">
      <c r="A170" s="1">
        <v>19.875</v>
      </c>
      <c r="B170" s="1">
        <v>10.260636006994501</v>
      </c>
      <c r="D170" s="1">
        <v>1.7094219587652901E-3</v>
      </c>
    </row>
    <row r="171" spans="1:4" x14ac:dyDescent="0.25">
      <c r="A171" s="1">
        <v>20</v>
      </c>
      <c r="B171" s="1">
        <v>10.168456712757299</v>
      </c>
      <c r="D171" s="1">
        <v>1.6940648883453601E-3</v>
      </c>
    </row>
    <row r="172" spans="1:4" x14ac:dyDescent="0.25">
      <c r="A172" s="1">
        <v>20.125</v>
      </c>
      <c r="B172" s="1">
        <v>10.1582437966516</v>
      </c>
      <c r="D172" s="1">
        <v>1.69236341652215E-3</v>
      </c>
    </row>
    <row r="173" spans="1:4" x14ac:dyDescent="0.25">
      <c r="A173" s="1">
        <v>20.25</v>
      </c>
      <c r="B173" s="1">
        <v>10.119861458792199</v>
      </c>
      <c r="D173" s="1">
        <v>1.6859689190347801E-3</v>
      </c>
    </row>
    <row r="174" spans="1:4" x14ac:dyDescent="0.25">
      <c r="A174" s="1">
        <v>20.375</v>
      </c>
      <c r="B174" s="1">
        <v>9.8447060613591297</v>
      </c>
      <c r="D174" s="1">
        <v>1.6401280298224299E-3</v>
      </c>
    </row>
    <row r="175" spans="1:4" x14ac:dyDescent="0.25">
      <c r="A175" s="1">
        <v>20.5</v>
      </c>
      <c r="B175" s="1">
        <v>9.7831840706465005</v>
      </c>
      <c r="D175" s="1">
        <v>1.6298784661697E-3</v>
      </c>
    </row>
    <row r="176" spans="1:4" x14ac:dyDescent="0.25">
      <c r="A176" s="1">
        <v>20.625</v>
      </c>
      <c r="B176" s="1">
        <v>9.7877701988544406</v>
      </c>
      <c r="D176" s="1">
        <v>1.6306425151291499E-3</v>
      </c>
    </row>
    <row r="177" spans="1:4" x14ac:dyDescent="0.25">
      <c r="A177" s="1">
        <v>20.75</v>
      </c>
      <c r="B177" s="1">
        <v>9.7558434850864693</v>
      </c>
      <c r="D177" s="1">
        <v>1.6253235246154001E-3</v>
      </c>
    </row>
    <row r="178" spans="1:4" x14ac:dyDescent="0.25">
      <c r="A178" s="1">
        <v>20.875</v>
      </c>
      <c r="B178" s="1">
        <v>9.8123508965809094</v>
      </c>
      <c r="D178" s="1">
        <v>1.6347376593703799E-3</v>
      </c>
    </row>
    <row r="179" spans="1:4" x14ac:dyDescent="0.25">
      <c r="A179" s="1">
        <v>21</v>
      </c>
      <c r="B179" s="1">
        <v>9.8756290662109194</v>
      </c>
      <c r="D179" s="1">
        <v>1.6452798024307401E-3</v>
      </c>
    </row>
    <row r="180" spans="1:4" x14ac:dyDescent="0.25">
      <c r="A180" s="1">
        <v>21.125</v>
      </c>
      <c r="B180" s="1">
        <v>9.9630324523342608</v>
      </c>
      <c r="D180" s="1">
        <v>1.65984120655889E-3</v>
      </c>
    </row>
    <row r="181" spans="1:4" x14ac:dyDescent="0.25">
      <c r="A181" s="1">
        <v>21.25</v>
      </c>
      <c r="B181" s="1">
        <v>9.9358012479195406</v>
      </c>
      <c r="D181" s="1">
        <v>1.65530448790339E-3</v>
      </c>
    </row>
    <row r="182" spans="1:4" x14ac:dyDescent="0.25">
      <c r="A182" s="1">
        <v>21.375</v>
      </c>
      <c r="B182" s="1">
        <v>9.9171962309461499</v>
      </c>
      <c r="D182" s="1">
        <v>1.6522048920756299E-3</v>
      </c>
    </row>
    <row r="183" spans="1:4" x14ac:dyDescent="0.25">
      <c r="A183" s="1">
        <v>21.5</v>
      </c>
      <c r="B183" s="1">
        <v>9.8486991627039107</v>
      </c>
      <c r="D183" s="1">
        <v>1.64079328050647E-3</v>
      </c>
    </row>
    <row r="184" spans="1:4" x14ac:dyDescent="0.25">
      <c r="A184" s="1">
        <v>21.625</v>
      </c>
      <c r="B184" s="1">
        <v>9.7401328028691694</v>
      </c>
      <c r="D184" s="1">
        <v>1.6227061249579999E-3</v>
      </c>
    </row>
    <row r="185" spans="1:4" x14ac:dyDescent="0.25">
      <c r="A185" s="1">
        <v>21.75</v>
      </c>
      <c r="B185" s="1">
        <v>9.6044970830549392</v>
      </c>
      <c r="D185" s="1">
        <v>1.60010921403695E-3</v>
      </c>
    </row>
    <row r="186" spans="1:4" x14ac:dyDescent="0.25">
      <c r="A186" s="1">
        <v>21.875</v>
      </c>
      <c r="B186" s="1">
        <v>9.4030499504899794</v>
      </c>
      <c r="D186" s="1">
        <v>1.5665481217516299E-3</v>
      </c>
    </row>
    <row r="187" spans="1:4" x14ac:dyDescent="0.25">
      <c r="A187" s="1">
        <v>22</v>
      </c>
      <c r="B187" s="1">
        <v>9.3193106040159606</v>
      </c>
      <c r="D187" s="1">
        <v>1.55259714662906E-3</v>
      </c>
    </row>
    <row r="188" spans="1:4" x14ac:dyDescent="0.25">
      <c r="A188" s="1">
        <v>22.125</v>
      </c>
      <c r="B188" s="1">
        <v>9.3915185121649305</v>
      </c>
      <c r="D188" s="1">
        <v>1.5646269841266701E-3</v>
      </c>
    </row>
    <row r="189" spans="1:4" x14ac:dyDescent="0.25">
      <c r="A189" s="1">
        <v>22.25</v>
      </c>
      <c r="B189" s="1">
        <v>9.4643767751726902</v>
      </c>
      <c r="D189" s="1">
        <v>1.57676517074377E-3</v>
      </c>
    </row>
    <row r="190" spans="1:4" x14ac:dyDescent="0.25">
      <c r="A190" s="1">
        <v>22.375</v>
      </c>
      <c r="B190" s="1">
        <v>9.4859379937600998</v>
      </c>
      <c r="D190" s="1">
        <v>1.58035726976043E-3</v>
      </c>
    </row>
    <row r="191" spans="1:4" x14ac:dyDescent="0.25">
      <c r="A191" s="1">
        <v>22.5</v>
      </c>
      <c r="B191" s="1">
        <v>9.6657723089465701</v>
      </c>
      <c r="D191" s="1">
        <v>1.6103176666704901E-3</v>
      </c>
    </row>
    <row r="192" spans="1:4" x14ac:dyDescent="0.25">
      <c r="A192" s="1">
        <v>22.625</v>
      </c>
      <c r="B192" s="1">
        <v>9.7138870047291093</v>
      </c>
      <c r="D192" s="1">
        <v>1.6183335749878601E-3</v>
      </c>
    </row>
    <row r="193" spans="1:4" x14ac:dyDescent="0.25">
      <c r="A193" s="1">
        <v>22.75</v>
      </c>
      <c r="B193" s="1">
        <v>9.7841158999746902</v>
      </c>
      <c r="D193" s="1">
        <v>1.63003370893578E-3</v>
      </c>
    </row>
    <row r="194" spans="1:4" x14ac:dyDescent="0.25">
      <c r="A194" s="1">
        <v>22.875</v>
      </c>
      <c r="B194" s="1">
        <v>9.7929014365866696</v>
      </c>
      <c r="D194" s="1">
        <v>1.63149737933534E-3</v>
      </c>
    </row>
    <row r="195" spans="1:4" x14ac:dyDescent="0.25">
      <c r="A195" s="1">
        <v>23</v>
      </c>
      <c r="B195" s="1">
        <v>9.9154494781354501</v>
      </c>
      <c r="D195" s="1">
        <v>1.65191388305736E-3</v>
      </c>
    </row>
    <row r="196" spans="1:4" x14ac:dyDescent="0.25">
      <c r="A196" s="1">
        <v>23.125</v>
      </c>
      <c r="B196" s="1">
        <v>10.260667093397901</v>
      </c>
      <c r="D196" s="1">
        <v>1.7094271377600899E-3</v>
      </c>
    </row>
    <row r="197" spans="1:4" x14ac:dyDescent="0.25">
      <c r="A197" s="1">
        <v>23.25</v>
      </c>
      <c r="B197" s="1">
        <v>10.2588553886143</v>
      </c>
      <c r="D197" s="1">
        <v>1.7091253077431399E-3</v>
      </c>
    </row>
    <row r="198" spans="1:4" x14ac:dyDescent="0.25">
      <c r="A198" s="1">
        <v>23.375</v>
      </c>
      <c r="B198" s="1">
        <v>10.142023685836399</v>
      </c>
      <c r="D198" s="1">
        <v>1.6896611460603501E-3</v>
      </c>
    </row>
    <row r="199" spans="1:4" x14ac:dyDescent="0.25">
      <c r="A199" s="1">
        <v>23.5</v>
      </c>
      <c r="B199" s="1">
        <v>9.84891199971762</v>
      </c>
      <c r="D199" s="1">
        <v>1.64082873915295E-3</v>
      </c>
    </row>
    <row r="200" spans="1:4" x14ac:dyDescent="0.25">
      <c r="A200" s="1">
        <v>23.625</v>
      </c>
      <c r="B200" s="1">
        <v>9.613226458442</v>
      </c>
      <c r="D200" s="1">
        <v>1.60156352797644E-3</v>
      </c>
    </row>
    <row r="201" spans="1:4" x14ac:dyDescent="0.25">
      <c r="A201" s="1">
        <v>23.75</v>
      </c>
      <c r="B201" s="1">
        <v>9.4855668297422309</v>
      </c>
      <c r="D201" s="1">
        <v>1.5802954338350499E-3</v>
      </c>
    </row>
    <row r="202" spans="1:4" x14ac:dyDescent="0.25">
      <c r="A202" s="1">
        <v>23.875</v>
      </c>
      <c r="B202" s="1">
        <v>9.4710998757243203</v>
      </c>
      <c r="D202" s="1">
        <v>1.5778852392956701E-3</v>
      </c>
    </row>
    <row r="203" spans="1:4" x14ac:dyDescent="0.25">
      <c r="A203" s="1">
        <v>24</v>
      </c>
      <c r="B203" s="1">
        <v>9.5194690361787</v>
      </c>
      <c r="D203" s="1">
        <v>1.58594354142737E-3</v>
      </c>
    </row>
    <row r="204" spans="1:4" x14ac:dyDescent="0.25">
      <c r="A204" s="1">
        <v>24.125</v>
      </c>
      <c r="B204" s="1">
        <v>9.6624206100741503</v>
      </c>
      <c r="D204" s="1">
        <v>1.6097592736383499E-3</v>
      </c>
    </row>
    <row r="205" spans="1:4" x14ac:dyDescent="0.25">
      <c r="A205" s="1">
        <v>24.25</v>
      </c>
      <c r="B205" s="1">
        <v>9.7337624322838092</v>
      </c>
      <c r="D205" s="1">
        <v>1.6216448212184799E-3</v>
      </c>
    </row>
    <row r="206" spans="1:4" x14ac:dyDescent="0.25">
      <c r="A206" s="1">
        <v>24.375</v>
      </c>
      <c r="B206" s="1">
        <v>9.5374000745787608</v>
      </c>
      <c r="D206" s="1">
        <v>1.5889308524248201E-3</v>
      </c>
    </row>
    <row r="207" spans="1:4" x14ac:dyDescent="0.25">
      <c r="A207" s="1">
        <v>24.5</v>
      </c>
      <c r="B207" s="1">
        <v>9.5671902173909107</v>
      </c>
      <c r="D207" s="1">
        <v>1.5938938902173201E-3</v>
      </c>
    </row>
    <row r="208" spans="1:4" x14ac:dyDescent="0.25">
      <c r="A208" s="1">
        <v>24.625</v>
      </c>
      <c r="B208" s="1">
        <v>9.5117233670434107</v>
      </c>
      <c r="D208" s="1">
        <v>1.5846531129494301E-3</v>
      </c>
    </row>
    <row r="209" spans="1:4" x14ac:dyDescent="0.25">
      <c r="A209" s="1">
        <v>24.75</v>
      </c>
      <c r="B209" s="1">
        <v>9.6529928743368192</v>
      </c>
      <c r="D209" s="1">
        <v>1.60818861286451E-3</v>
      </c>
    </row>
    <row r="210" spans="1:4" x14ac:dyDescent="0.25">
      <c r="A210" s="1">
        <v>24.875</v>
      </c>
      <c r="B210" s="1">
        <v>10.045962849009699</v>
      </c>
      <c r="D210" s="1">
        <v>1.67365741064501E-3</v>
      </c>
    </row>
    <row r="211" spans="1:4" x14ac:dyDescent="0.25">
      <c r="A211" s="1">
        <v>25</v>
      </c>
      <c r="B211" s="1">
        <v>10.0112908472071</v>
      </c>
      <c r="D211" s="1">
        <v>1.6678810551447E-3</v>
      </c>
    </row>
    <row r="212" spans="1:4" x14ac:dyDescent="0.25">
      <c r="A212" s="1">
        <v>25.125</v>
      </c>
      <c r="B212" s="1">
        <v>9.8978445050436807</v>
      </c>
      <c r="D212" s="1">
        <v>1.64898089454027E-3</v>
      </c>
    </row>
    <row r="213" spans="1:4" x14ac:dyDescent="0.25">
      <c r="A213" s="1">
        <v>25.25</v>
      </c>
      <c r="B213" s="1">
        <v>9.9613546258704293</v>
      </c>
      <c r="D213" s="1">
        <v>1.6595616806700101E-3</v>
      </c>
    </row>
    <row r="214" spans="1:4" x14ac:dyDescent="0.25">
      <c r="A214" s="1">
        <v>25.375</v>
      </c>
      <c r="B214" s="1">
        <v>10.0000666729623</v>
      </c>
      <c r="D214" s="1">
        <v>1.6660111077155201E-3</v>
      </c>
    </row>
    <row r="215" spans="1:4" x14ac:dyDescent="0.25">
      <c r="A215" s="1">
        <v>25.5</v>
      </c>
      <c r="B215" s="1">
        <v>9.67576212335943</v>
      </c>
      <c r="D215" s="1">
        <v>1.61198196975168E-3</v>
      </c>
    </row>
    <row r="216" spans="1:4" x14ac:dyDescent="0.25">
      <c r="A216" s="1">
        <v>25.625</v>
      </c>
      <c r="B216" s="1">
        <v>9.8894354343853106</v>
      </c>
      <c r="D216" s="1">
        <v>1.64757994336859E-3</v>
      </c>
    </row>
    <row r="217" spans="1:4" x14ac:dyDescent="0.25">
      <c r="A217" s="1">
        <v>25.75</v>
      </c>
      <c r="B217" s="1">
        <v>9.8790740442138691</v>
      </c>
      <c r="D217" s="1">
        <v>1.64585373576603E-3</v>
      </c>
    </row>
    <row r="218" spans="1:4" x14ac:dyDescent="0.25">
      <c r="A218" s="1">
        <v>25.875</v>
      </c>
      <c r="B218" s="1">
        <v>9.9170309685629991</v>
      </c>
      <c r="D218" s="1">
        <v>1.6521773593625899E-3</v>
      </c>
    </row>
    <row r="219" spans="1:4" x14ac:dyDescent="0.25">
      <c r="A219" s="1">
        <v>26</v>
      </c>
      <c r="B219" s="1">
        <v>10.050836338136699</v>
      </c>
      <c r="D219" s="1">
        <v>1.6744693339335601E-3</v>
      </c>
    </row>
    <row r="220" spans="1:4" x14ac:dyDescent="0.25">
      <c r="A220" s="1">
        <v>26.125</v>
      </c>
      <c r="B220" s="1">
        <v>10.135068269667901</v>
      </c>
      <c r="D220" s="1">
        <v>1.68850237372668E-3</v>
      </c>
    </row>
    <row r="221" spans="1:4" x14ac:dyDescent="0.25">
      <c r="A221" s="1">
        <v>26.25</v>
      </c>
      <c r="B221" s="1">
        <v>10.049322892608499</v>
      </c>
      <c r="D221" s="1">
        <v>1.6742171939085799E-3</v>
      </c>
    </row>
    <row r="222" spans="1:4" x14ac:dyDescent="0.25">
      <c r="A222" s="1">
        <v>26.375</v>
      </c>
      <c r="B222" s="1">
        <v>10.099335122946201</v>
      </c>
      <c r="D222" s="1">
        <v>1.6825492314828301E-3</v>
      </c>
    </row>
    <row r="223" spans="1:4" x14ac:dyDescent="0.25">
      <c r="A223" s="1">
        <v>26.5</v>
      </c>
      <c r="B223" s="1">
        <v>10.197808442365501</v>
      </c>
      <c r="D223" s="1">
        <v>1.6989548864981001E-3</v>
      </c>
    </row>
    <row r="224" spans="1:4" x14ac:dyDescent="0.25">
      <c r="A224" s="1">
        <v>26.625</v>
      </c>
      <c r="B224" s="1">
        <v>10.264228256405399</v>
      </c>
      <c r="D224" s="1">
        <v>1.71002042751713E-3</v>
      </c>
    </row>
    <row r="225" spans="1:4" x14ac:dyDescent="0.25">
      <c r="A225" s="1">
        <v>26.75</v>
      </c>
      <c r="B225" s="1">
        <v>10.352360541989601</v>
      </c>
      <c r="D225" s="1">
        <v>1.72470326629546E-3</v>
      </c>
    </row>
    <row r="226" spans="1:4" x14ac:dyDescent="0.25">
      <c r="A226" s="1">
        <v>26.875</v>
      </c>
      <c r="B226" s="1">
        <v>10.315079758091199</v>
      </c>
      <c r="D226" s="1">
        <v>1.7184922876979901E-3</v>
      </c>
    </row>
    <row r="227" spans="1:4" x14ac:dyDescent="0.25">
      <c r="A227" s="1">
        <v>27</v>
      </c>
      <c r="B227" s="1">
        <v>10.326015311962299</v>
      </c>
      <c r="D227" s="1">
        <v>1.7203141509729201E-3</v>
      </c>
    </row>
    <row r="228" spans="1:4" x14ac:dyDescent="0.25">
      <c r="A228" s="1">
        <v>27.125</v>
      </c>
      <c r="B228" s="1">
        <v>10.0901028728307</v>
      </c>
      <c r="D228" s="1">
        <v>1.6810111386136E-3</v>
      </c>
    </row>
    <row r="229" spans="1:4" x14ac:dyDescent="0.25">
      <c r="A229" s="1">
        <v>27.25</v>
      </c>
      <c r="B229" s="1">
        <v>10.0502733238595</v>
      </c>
      <c r="D229" s="1">
        <v>1.67437553575498E-3</v>
      </c>
    </row>
    <row r="230" spans="1:4" x14ac:dyDescent="0.25">
      <c r="A230" s="1">
        <v>27.375</v>
      </c>
      <c r="B230" s="1">
        <v>9.6536797094481894</v>
      </c>
      <c r="D230" s="1">
        <v>1.60830303959406E-3</v>
      </c>
    </row>
    <row r="231" spans="1:4" x14ac:dyDescent="0.25">
      <c r="A231" s="1">
        <v>27.5</v>
      </c>
      <c r="B231" s="1">
        <v>9.2102275045324191</v>
      </c>
      <c r="D231" s="1">
        <v>1.5344239022551001E-3</v>
      </c>
    </row>
    <row r="232" spans="1:4" x14ac:dyDescent="0.25">
      <c r="A232" s="1">
        <v>27.625</v>
      </c>
      <c r="B232" s="1">
        <v>9.2798427982092608</v>
      </c>
      <c r="D232" s="1">
        <v>1.5460218101816599E-3</v>
      </c>
    </row>
    <row r="233" spans="1:4" x14ac:dyDescent="0.25">
      <c r="A233" s="1">
        <v>27.75</v>
      </c>
      <c r="B233" s="1">
        <v>9.5490967811256802</v>
      </c>
      <c r="D233" s="1">
        <v>1.5908795237355299E-3</v>
      </c>
    </row>
    <row r="234" spans="1:4" x14ac:dyDescent="0.25">
      <c r="A234" s="1">
        <v>27.875</v>
      </c>
      <c r="B234" s="1">
        <v>9.5752880436364798</v>
      </c>
      <c r="D234" s="1">
        <v>1.5952429880698299E-3</v>
      </c>
    </row>
    <row r="235" spans="1:4" x14ac:dyDescent="0.25">
      <c r="A235" s="1">
        <v>28</v>
      </c>
      <c r="B235" s="1">
        <v>9.64484190603957</v>
      </c>
      <c r="D235" s="1">
        <v>1.6068306615461901E-3</v>
      </c>
    </row>
    <row r="236" spans="1:4" x14ac:dyDescent="0.25">
      <c r="A236" s="1">
        <v>28.125</v>
      </c>
      <c r="B236" s="1">
        <v>9.5804315931884201</v>
      </c>
      <c r="D236" s="1">
        <v>1.59609990342519E-3</v>
      </c>
    </row>
    <row r="237" spans="1:4" x14ac:dyDescent="0.25">
      <c r="A237" s="1">
        <v>28.25</v>
      </c>
      <c r="B237" s="1">
        <v>9.44645766625848</v>
      </c>
      <c r="D237" s="1">
        <v>1.5737798471986599E-3</v>
      </c>
    </row>
    <row r="238" spans="1:4" x14ac:dyDescent="0.25">
      <c r="A238" s="1">
        <v>28.375</v>
      </c>
      <c r="B238" s="1">
        <v>9.5143944880980893</v>
      </c>
      <c r="D238" s="1">
        <v>1.5850981217171399E-3</v>
      </c>
    </row>
    <row r="239" spans="1:4" x14ac:dyDescent="0.25">
      <c r="A239" s="1">
        <v>28.5</v>
      </c>
      <c r="B239" s="1">
        <v>9.49003921467318</v>
      </c>
      <c r="D239" s="1">
        <v>1.58104053316455E-3</v>
      </c>
    </row>
    <row r="240" spans="1:4" x14ac:dyDescent="0.25">
      <c r="A240" s="1">
        <v>28.625</v>
      </c>
      <c r="B240" s="1">
        <v>9.5130401401623796</v>
      </c>
      <c r="D240" s="1">
        <v>1.5848724873510499E-3</v>
      </c>
    </row>
    <row r="241" spans="1:4" x14ac:dyDescent="0.25">
      <c r="A241" s="1">
        <v>28.75</v>
      </c>
      <c r="B241" s="1">
        <v>9.4964717437610595</v>
      </c>
      <c r="D241" s="1">
        <v>1.58211219251059E-3</v>
      </c>
    </row>
    <row r="242" spans="1:4" x14ac:dyDescent="0.25">
      <c r="A242" s="1">
        <v>28.875</v>
      </c>
      <c r="B242" s="1">
        <v>9.4444946909372298</v>
      </c>
      <c r="D242" s="1">
        <v>1.57345281551014E-3</v>
      </c>
    </row>
    <row r="243" spans="1:4" x14ac:dyDescent="0.25">
      <c r="A243" s="1">
        <v>29</v>
      </c>
      <c r="B243" s="1">
        <v>9.45275280760894</v>
      </c>
      <c r="D243" s="1">
        <v>1.5748286177476401E-3</v>
      </c>
    </row>
    <row r="244" spans="1:4" x14ac:dyDescent="0.25">
      <c r="A244" s="1">
        <v>29.125</v>
      </c>
      <c r="B244" s="1">
        <v>9.32182588843113</v>
      </c>
      <c r="D244" s="1">
        <v>1.5530161930126199E-3</v>
      </c>
    </row>
    <row r="245" spans="1:4" x14ac:dyDescent="0.25">
      <c r="A245" s="1">
        <v>29.25</v>
      </c>
      <c r="B245" s="1">
        <v>9.3104447582442802</v>
      </c>
      <c r="D245" s="1">
        <v>1.5511200967234899E-3</v>
      </c>
    </row>
    <row r="246" spans="1:4" x14ac:dyDescent="0.25">
      <c r="A246" s="1">
        <v>29.375</v>
      </c>
      <c r="B246" s="1">
        <v>9.3970250291188595</v>
      </c>
      <c r="D246" s="1">
        <v>1.5655443698512001E-3</v>
      </c>
    </row>
    <row r="247" spans="1:4" x14ac:dyDescent="0.25">
      <c r="A247" s="1">
        <v>29.5</v>
      </c>
      <c r="B247" s="1">
        <v>9.31713677792448</v>
      </c>
      <c r="D247" s="1">
        <v>1.5522349872022099E-3</v>
      </c>
    </row>
    <row r="248" spans="1:4" x14ac:dyDescent="0.25">
      <c r="A248" s="1">
        <v>29.625</v>
      </c>
      <c r="B248" s="1">
        <v>9.4422049329122206</v>
      </c>
      <c r="D248" s="1">
        <v>1.5730713418231699E-3</v>
      </c>
    </row>
    <row r="249" spans="1:4" x14ac:dyDescent="0.25">
      <c r="A249" s="1">
        <v>29.75</v>
      </c>
      <c r="B249" s="1">
        <v>9.2678288772693005</v>
      </c>
      <c r="D249" s="1">
        <v>1.5440202909530599E-3</v>
      </c>
    </row>
    <row r="250" spans="1:4" x14ac:dyDescent="0.25">
      <c r="A250" s="1">
        <v>29.875</v>
      </c>
      <c r="B250" s="1">
        <v>9.1625118290969194</v>
      </c>
      <c r="D250" s="1">
        <v>1.52647447072754E-3</v>
      </c>
    </row>
    <row r="251" spans="1:4" ht="15.75" thickBot="1" x14ac:dyDescent="0.3">
      <c r="A251" s="21">
        <v>30</v>
      </c>
      <c r="B251" s="21">
        <v>9.0955704885458495</v>
      </c>
      <c r="D251" s="1">
        <v>1.51532204339173E-3</v>
      </c>
    </row>
    <row r="252" spans="1:4" x14ac:dyDescent="0.25">
      <c r="A252" s="22" t="s">
        <v>32</v>
      </c>
      <c r="B252" s="32">
        <f>AVERAGE(B11:B251)</f>
        <v>11.408421525260183</v>
      </c>
      <c r="D252" s="32">
        <f>AVERAGE(D11:D251)</f>
        <v>1.9006430261083484E-3</v>
      </c>
    </row>
    <row r="253" spans="1:4" x14ac:dyDescent="0.25">
      <c r="A253" s="23" t="s">
        <v>33</v>
      </c>
      <c r="B253" s="33">
        <f>STDEV(B11:B251)</f>
        <v>1.556959429344601</v>
      </c>
      <c r="D253" s="33">
        <f>STDEV(D11:D251)</f>
        <v>2.5938944092880075E-4</v>
      </c>
    </row>
    <row r="254" spans="1:4" ht="15.75" thickBot="1" x14ac:dyDescent="0.3">
      <c r="A254" s="24" t="s">
        <v>34</v>
      </c>
      <c r="B254" s="34">
        <f>B253/SQRT(COUNT(B11:B251))</f>
        <v>0.10029257334495809</v>
      </c>
      <c r="D254" s="34">
        <f>D253/SQRT(COUNT(D11:D251))</f>
        <v>1.6708742719269387E-5</v>
      </c>
    </row>
  </sheetData>
  <mergeCells count="1">
    <mergeCell ref="A1:A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1"/>
  <sheetViews>
    <sheetView workbookViewId="0">
      <selection activeCell="B11" sqref="B11:B251"/>
    </sheetView>
  </sheetViews>
  <sheetFormatPr defaultRowHeight="15" x14ac:dyDescent="0.25"/>
  <cols>
    <col min="1" max="1" width="30.140625" style="2" customWidth="1"/>
    <col min="2" max="2" width="38.5703125" style="2" customWidth="1"/>
    <col min="4" max="4" width="38.5703125" style="2" customWidth="1"/>
  </cols>
  <sheetData>
    <row r="1" spans="1:4" ht="37.5" x14ac:dyDescent="0.3">
      <c r="A1" s="41" t="s">
        <v>0</v>
      </c>
      <c r="B1" s="19" t="s">
        <v>1</v>
      </c>
      <c r="D1" s="19" t="s">
        <v>15</v>
      </c>
    </row>
    <row r="2" spans="1:4" x14ac:dyDescent="0.25">
      <c r="A2" s="42"/>
      <c r="B2" s="4" t="s">
        <v>28</v>
      </c>
      <c r="D2" s="12" t="s">
        <v>28</v>
      </c>
    </row>
    <row r="3" spans="1:4" x14ac:dyDescent="0.25">
      <c r="A3" s="5" t="s">
        <v>2</v>
      </c>
      <c r="B3" s="16">
        <v>55</v>
      </c>
      <c r="D3" s="16">
        <v>55</v>
      </c>
    </row>
    <row r="4" spans="1:4" x14ac:dyDescent="0.25">
      <c r="A4" s="5" t="s">
        <v>3</v>
      </c>
      <c r="B4" s="16" t="s">
        <v>4</v>
      </c>
      <c r="D4" s="16" t="s">
        <v>4</v>
      </c>
    </row>
    <row r="5" spans="1:4" ht="31.5" x14ac:dyDescent="0.25">
      <c r="A5" s="6" t="s">
        <v>5</v>
      </c>
      <c r="B5" s="5">
        <v>4</v>
      </c>
      <c r="D5" s="5">
        <v>4</v>
      </c>
    </row>
    <row r="6" spans="1:4" x14ac:dyDescent="0.25">
      <c r="A6" s="6" t="s">
        <v>6</v>
      </c>
      <c r="B6" s="7">
        <v>45.325000000000003</v>
      </c>
      <c r="D6" s="13">
        <v>45.325000000000003</v>
      </c>
    </row>
    <row r="7" spans="1:4" ht="33" x14ac:dyDescent="0.25">
      <c r="A7" s="6" t="s">
        <v>7</v>
      </c>
      <c r="B7" s="5">
        <v>37.44</v>
      </c>
      <c r="D7" s="5">
        <v>37.44</v>
      </c>
    </row>
    <row r="8" spans="1:4" ht="33" x14ac:dyDescent="0.25">
      <c r="A8" s="6" t="s">
        <v>8</v>
      </c>
      <c r="B8" s="5">
        <v>34.249139999999997</v>
      </c>
      <c r="D8" s="5">
        <v>34.249139999999997</v>
      </c>
    </row>
    <row r="9" spans="1:4" x14ac:dyDescent="0.25">
      <c r="A9" s="5" t="s">
        <v>9</v>
      </c>
      <c r="B9" s="14">
        <v>85</v>
      </c>
      <c r="D9" s="14">
        <v>85</v>
      </c>
    </row>
    <row r="10" spans="1:4" s="3" customFormat="1" ht="18" x14ac:dyDescent="0.25">
      <c r="A10" s="8" t="s">
        <v>14</v>
      </c>
      <c r="B10" s="8" t="s">
        <v>18</v>
      </c>
      <c r="D10" s="8" t="s">
        <v>18</v>
      </c>
    </row>
    <row r="11" spans="1:4" x14ac:dyDescent="0.25">
      <c r="A11" s="1">
        <v>0</v>
      </c>
      <c r="B11" s="1">
        <v>7.0569659670166196</v>
      </c>
      <c r="D11" s="1">
        <v>1.17569053010497E-3</v>
      </c>
    </row>
    <row r="12" spans="1:4" x14ac:dyDescent="0.25">
      <c r="A12" s="1">
        <v>0.125</v>
      </c>
      <c r="B12" s="1">
        <v>6.9382609242751698</v>
      </c>
      <c r="D12" s="1">
        <v>1.1559142699842399E-3</v>
      </c>
    </row>
    <row r="13" spans="1:4" x14ac:dyDescent="0.25">
      <c r="A13" s="1">
        <v>0.25</v>
      </c>
      <c r="B13" s="1">
        <v>6.8999179090967502</v>
      </c>
      <c r="D13" s="1">
        <v>1.14952632365552E-3</v>
      </c>
    </row>
    <row r="14" spans="1:4" x14ac:dyDescent="0.25">
      <c r="A14" s="1">
        <v>0.375</v>
      </c>
      <c r="B14" s="1">
        <v>6.9626674840780698</v>
      </c>
      <c r="D14" s="1">
        <v>1.1599804028474101E-3</v>
      </c>
    </row>
    <row r="15" spans="1:4" x14ac:dyDescent="0.25">
      <c r="A15" s="1">
        <v>0.5</v>
      </c>
      <c r="B15" s="1">
        <v>7.0194952517404996</v>
      </c>
      <c r="D15" s="1">
        <v>1.1694479089399701E-3</v>
      </c>
    </row>
    <row r="16" spans="1:4" x14ac:dyDescent="0.25">
      <c r="A16" s="1">
        <v>0.625</v>
      </c>
      <c r="B16" s="1">
        <v>6.9407878687915199</v>
      </c>
      <c r="D16" s="1">
        <v>1.15633525894067E-3</v>
      </c>
    </row>
    <row r="17" spans="1:4" x14ac:dyDescent="0.25">
      <c r="A17" s="1">
        <v>0.75</v>
      </c>
      <c r="B17" s="1">
        <v>7.0044068387726499</v>
      </c>
      <c r="D17" s="1">
        <v>1.1669341793395199E-3</v>
      </c>
    </row>
    <row r="18" spans="1:4" x14ac:dyDescent="0.25">
      <c r="A18" s="1">
        <v>0.875</v>
      </c>
      <c r="B18" s="1">
        <v>6.9064189303382904</v>
      </c>
      <c r="D18" s="1">
        <v>1.1506093937943601E-3</v>
      </c>
    </row>
    <row r="19" spans="1:4" x14ac:dyDescent="0.25">
      <c r="A19" s="1">
        <v>1</v>
      </c>
      <c r="B19" s="1">
        <v>6.9242528983585201</v>
      </c>
      <c r="D19" s="1">
        <v>1.15358053286653E-3</v>
      </c>
    </row>
    <row r="20" spans="1:4" x14ac:dyDescent="0.25">
      <c r="A20" s="1">
        <v>1.125</v>
      </c>
      <c r="B20" s="1">
        <v>6.8789025648214297</v>
      </c>
      <c r="D20" s="1">
        <v>1.1460251672992499E-3</v>
      </c>
    </row>
    <row r="21" spans="1:4" x14ac:dyDescent="0.25">
      <c r="A21" s="1">
        <v>1.25</v>
      </c>
      <c r="B21" s="1">
        <v>6.9164701180258001</v>
      </c>
      <c r="D21" s="1">
        <v>1.1522839216631E-3</v>
      </c>
    </row>
    <row r="22" spans="1:4" x14ac:dyDescent="0.25">
      <c r="A22" s="1">
        <v>1.375</v>
      </c>
      <c r="B22" s="1">
        <v>7.0164791292682001</v>
      </c>
      <c r="D22" s="1">
        <v>1.16894542293608E-3</v>
      </c>
    </row>
    <row r="23" spans="1:4" x14ac:dyDescent="0.25">
      <c r="A23" s="1">
        <v>1.5</v>
      </c>
      <c r="B23" s="1">
        <v>6.9827132319485798</v>
      </c>
      <c r="D23" s="1">
        <v>1.16332002444263E-3</v>
      </c>
    </row>
    <row r="24" spans="1:4" x14ac:dyDescent="0.25">
      <c r="A24" s="1">
        <v>1.625</v>
      </c>
      <c r="B24" s="1">
        <v>6.8887254511055103</v>
      </c>
      <c r="D24" s="1">
        <v>1.1476616601541799E-3</v>
      </c>
    </row>
    <row r="25" spans="1:4" x14ac:dyDescent="0.25">
      <c r="A25" s="1">
        <v>1.75</v>
      </c>
      <c r="B25" s="1">
        <v>7.0812951278481</v>
      </c>
      <c r="D25" s="1">
        <v>1.17974376829949E-3</v>
      </c>
    </row>
    <row r="26" spans="1:4" x14ac:dyDescent="0.25">
      <c r="A26" s="1">
        <v>1.875</v>
      </c>
      <c r="B26" s="1">
        <v>7.00207836434046</v>
      </c>
      <c r="D26" s="1">
        <v>1.16654625549912E-3</v>
      </c>
    </row>
    <row r="27" spans="1:4" x14ac:dyDescent="0.25">
      <c r="A27" s="1">
        <v>2</v>
      </c>
      <c r="B27" s="1">
        <v>6.9179497393959304</v>
      </c>
      <c r="D27" s="1">
        <v>1.1525304265833599E-3</v>
      </c>
    </row>
    <row r="28" spans="1:4" x14ac:dyDescent="0.25">
      <c r="A28" s="1">
        <v>2.125</v>
      </c>
      <c r="B28" s="1">
        <v>6.9189339839259896</v>
      </c>
      <c r="D28" s="1">
        <v>1.15269440172207E-3</v>
      </c>
    </row>
    <row r="29" spans="1:4" x14ac:dyDescent="0.25">
      <c r="A29" s="1">
        <v>2.25</v>
      </c>
      <c r="B29" s="1">
        <v>7.1188096366438902</v>
      </c>
      <c r="D29" s="1">
        <v>1.18599368546487E-3</v>
      </c>
    </row>
    <row r="30" spans="1:4" x14ac:dyDescent="0.25">
      <c r="A30" s="1">
        <v>2.375</v>
      </c>
      <c r="B30" s="1">
        <v>7.1650405826665402</v>
      </c>
      <c r="D30" s="1">
        <v>1.19369576107225E-3</v>
      </c>
    </row>
    <row r="31" spans="1:4" x14ac:dyDescent="0.25">
      <c r="A31" s="1">
        <v>2.5</v>
      </c>
      <c r="B31" s="1">
        <v>7.1687452892846899</v>
      </c>
      <c r="D31" s="1">
        <v>1.19431296519483E-3</v>
      </c>
    </row>
    <row r="32" spans="1:4" x14ac:dyDescent="0.25">
      <c r="A32" s="1">
        <v>2.625</v>
      </c>
      <c r="B32" s="1">
        <v>7.2393187006083197</v>
      </c>
      <c r="D32" s="1">
        <v>1.2060704955213499E-3</v>
      </c>
    </row>
    <row r="33" spans="1:4" x14ac:dyDescent="0.25">
      <c r="A33" s="1">
        <v>2.75</v>
      </c>
      <c r="B33" s="1">
        <v>7.3002831866034601</v>
      </c>
      <c r="D33" s="1">
        <v>1.21622717888814E-3</v>
      </c>
    </row>
    <row r="34" spans="1:4" x14ac:dyDescent="0.25">
      <c r="A34" s="1">
        <v>2.875</v>
      </c>
      <c r="B34" s="1">
        <v>7.3419113287980302</v>
      </c>
      <c r="D34" s="1">
        <v>1.22316242737775E-3</v>
      </c>
    </row>
    <row r="35" spans="1:4" x14ac:dyDescent="0.25">
      <c r="A35" s="1">
        <v>3</v>
      </c>
      <c r="B35" s="1">
        <v>7.4061739689045796</v>
      </c>
      <c r="D35" s="1">
        <v>1.2338685832195E-3</v>
      </c>
    </row>
    <row r="36" spans="1:4" x14ac:dyDescent="0.25">
      <c r="A36" s="1">
        <v>3.125</v>
      </c>
      <c r="B36" s="1">
        <v>7.2267530829713298</v>
      </c>
      <c r="D36" s="1">
        <v>1.20397706362302E-3</v>
      </c>
    </row>
    <row r="37" spans="1:4" x14ac:dyDescent="0.25">
      <c r="A37" s="1">
        <v>3.25</v>
      </c>
      <c r="B37" s="1">
        <v>7.1884048249158496</v>
      </c>
      <c r="D37" s="1">
        <v>1.19758824383098E-3</v>
      </c>
    </row>
    <row r="38" spans="1:4" x14ac:dyDescent="0.25">
      <c r="A38" s="1">
        <v>3.375</v>
      </c>
      <c r="B38" s="1">
        <v>6.9705952870055903</v>
      </c>
      <c r="D38" s="1">
        <v>1.16130117481513E-3</v>
      </c>
    </row>
    <row r="39" spans="1:4" x14ac:dyDescent="0.25">
      <c r="A39" s="1">
        <v>3.5</v>
      </c>
      <c r="B39" s="1">
        <v>7.1034774951100896</v>
      </c>
      <c r="D39" s="1">
        <v>1.18343935068534E-3</v>
      </c>
    </row>
    <row r="40" spans="1:4" x14ac:dyDescent="0.25">
      <c r="A40" s="1">
        <v>3.625</v>
      </c>
      <c r="B40" s="1">
        <v>6.9877869826703503</v>
      </c>
      <c r="D40" s="1">
        <v>1.16416531131288E-3</v>
      </c>
    </row>
    <row r="41" spans="1:4" x14ac:dyDescent="0.25">
      <c r="A41" s="1">
        <v>3.75</v>
      </c>
      <c r="B41" s="1">
        <v>7.2701257680358298</v>
      </c>
      <c r="D41" s="1">
        <v>1.21120295295477E-3</v>
      </c>
    </row>
    <row r="42" spans="1:4" x14ac:dyDescent="0.25">
      <c r="A42" s="1">
        <v>3.875</v>
      </c>
      <c r="B42" s="1">
        <v>7.3555105865878296</v>
      </c>
      <c r="D42" s="1">
        <v>1.22542806372553E-3</v>
      </c>
    </row>
    <row r="43" spans="1:4" x14ac:dyDescent="0.25">
      <c r="A43" s="1">
        <v>4</v>
      </c>
      <c r="B43" s="1">
        <v>7.5801761910840701</v>
      </c>
      <c r="D43" s="1">
        <v>1.2628573534346E-3</v>
      </c>
    </row>
    <row r="44" spans="1:4" x14ac:dyDescent="0.25">
      <c r="A44" s="1">
        <v>4.125</v>
      </c>
      <c r="B44" s="1">
        <v>7.3572314005834301</v>
      </c>
      <c r="D44" s="1">
        <v>1.2257147513372001E-3</v>
      </c>
    </row>
    <row r="45" spans="1:4" x14ac:dyDescent="0.25">
      <c r="A45" s="1">
        <v>4.25</v>
      </c>
      <c r="B45" s="1">
        <v>7.3367367722594201</v>
      </c>
      <c r="D45" s="1">
        <v>1.2223003462584201E-3</v>
      </c>
    </row>
    <row r="46" spans="1:4" x14ac:dyDescent="0.25">
      <c r="A46" s="1">
        <v>4.375</v>
      </c>
      <c r="B46" s="1">
        <v>7.2885315396947599</v>
      </c>
      <c r="D46" s="1">
        <v>1.21426935451315E-3</v>
      </c>
    </row>
    <row r="47" spans="1:4" x14ac:dyDescent="0.25">
      <c r="A47" s="1">
        <v>4.5</v>
      </c>
      <c r="B47" s="1">
        <v>7.2896591328738998</v>
      </c>
      <c r="D47" s="1">
        <v>1.21445721153679E-3</v>
      </c>
    </row>
    <row r="48" spans="1:4" x14ac:dyDescent="0.25">
      <c r="A48" s="1">
        <v>4.625</v>
      </c>
      <c r="B48" s="1">
        <v>7.3342748994826499</v>
      </c>
      <c r="D48" s="1">
        <v>1.2218901982538101E-3</v>
      </c>
    </row>
    <row r="49" spans="1:4" x14ac:dyDescent="0.25">
      <c r="A49" s="1">
        <v>4.75</v>
      </c>
      <c r="B49" s="1">
        <v>7.1519031462504099</v>
      </c>
      <c r="D49" s="1">
        <v>1.19150706416532E-3</v>
      </c>
    </row>
    <row r="50" spans="1:4" x14ac:dyDescent="0.25">
      <c r="A50" s="1">
        <v>4.875</v>
      </c>
      <c r="B50" s="1">
        <v>7.3100290114652502</v>
      </c>
      <c r="D50" s="1">
        <v>1.2178508333101101E-3</v>
      </c>
    </row>
    <row r="51" spans="1:4" x14ac:dyDescent="0.25">
      <c r="A51" s="1">
        <v>5</v>
      </c>
      <c r="B51" s="1">
        <v>7.4952728346128001</v>
      </c>
      <c r="D51" s="1">
        <v>1.2487124542464899E-3</v>
      </c>
    </row>
    <row r="52" spans="1:4" x14ac:dyDescent="0.25">
      <c r="A52" s="1">
        <v>5.125</v>
      </c>
      <c r="B52" s="1">
        <v>7.4533373179365201</v>
      </c>
      <c r="D52" s="1">
        <v>1.2417259971682199E-3</v>
      </c>
    </row>
    <row r="53" spans="1:4" x14ac:dyDescent="0.25">
      <c r="A53" s="1">
        <v>5.25</v>
      </c>
      <c r="B53" s="1">
        <v>7.3888563816086998</v>
      </c>
      <c r="D53" s="1">
        <v>1.23098347317601E-3</v>
      </c>
    </row>
    <row r="54" spans="1:4" x14ac:dyDescent="0.25">
      <c r="A54" s="1">
        <v>5.375</v>
      </c>
      <c r="B54" s="1">
        <v>7.4018153308504102</v>
      </c>
      <c r="D54" s="1">
        <v>1.2331424341196801E-3</v>
      </c>
    </row>
    <row r="55" spans="1:4" x14ac:dyDescent="0.25">
      <c r="A55" s="1">
        <v>5.5</v>
      </c>
      <c r="B55" s="1">
        <v>7.5099739093578899</v>
      </c>
      <c r="D55" s="1">
        <v>1.2511616532990301E-3</v>
      </c>
    </row>
    <row r="56" spans="1:4" x14ac:dyDescent="0.25">
      <c r="A56" s="1">
        <v>5.625</v>
      </c>
      <c r="B56" s="1">
        <v>7.4151477785353102</v>
      </c>
      <c r="D56" s="1">
        <v>1.2353636199039801E-3</v>
      </c>
    </row>
    <row r="57" spans="1:4" x14ac:dyDescent="0.25">
      <c r="A57" s="1">
        <v>5.75</v>
      </c>
      <c r="B57" s="1">
        <v>7.5372333633664299</v>
      </c>
      <c r="D57" s="1">
        <v>1.25570307833685E-3</v>
      </c>
    </row>
    <row r="58" spans="1:4" x14ac:dyDescent="0.25">
      <c r="A58" s="1">
        <v>5.875</v>
      </c>
      <c r="B58" s="1">
        <v>7.3624597443598603</v>
      </c>
      <c r="D58" s="1">
        <v>1.2265857934103501E-3</v>
      </c>
    </row>
    <row r="59" spans="1:4" x14ac:dyDescent="0.25">
      <c r="A59" s="1">
        <v>6</v>
      </c>
      <c r="B59" s="1">
        <v>7.1407924114563004</v>
      </c>
      <c r="D59" s="1">
        <v>1.1896560157486199E-3</v>
      </c>
    </row>
    <row r="60" spans="1:4" x14ac:dyDescent="0.25">
      <c r="A60" s="1">
        <v>6.125</v>
      </c>
      <c r="B60" s="1">
        <v>7.2421902202079398</v>
      </c>
      <c r="D60" s="1">
        <v>1.2065488906866401E-3</v>
      </c>
    </row>
    <row r="61" spans="1:4" x14ac:dyDescent="0.25">
      <c r="A61" s="1">
        <v>6.25</v>
      </c>
      <c r="B61" s="1">
        <v>7.1081627826574101</v>
      </c>
      <c r="D61" s="1">
        <v>1.18421991959073E-3</v>
      </c>
    </row>
    <row r="62" spans="1:4" x14ac:dyDescent="0.25">
      <c r="A62" s="1">
        <v>6.375</v>
      </c>
      <c r="B62" s="1">
        <v>7.09178169637533</v>
      </c>
      <c r="D62" s="1">
        <v>1.18149083061613E-3</v>
      </c>
    </row>
    <row r="63" spans="1:4" x14ac:dyDescent="0.25">
      <c r="A63" s="1">
        <v>6.5</v>
      </c>
      <c r="B63" s="1">
        <v>7.1598649105457897</v>
      </c>
      <c r="D63" s="1">
        <v>1.19283349409693E-3</v>
      </c>
    </row>
    <row r="64" spans="1:4" x14ac:dyDescent="0.25">
      <c r="A64" s="1">
        <v>6.625</v>
      </c>
      <c r="B64" s="1">
        <v>7.0574018606797502</v>
      </c>
      <c r="D64" s="1">
        <v>1.17576314998925E-3</v>
      </c>
    </row>
    <row r="65" spans="1:4" x14ac:dyDescent="0.25">
      <c r="A65" s="1">
        <v>6.75</v>
      </c>
      <c r="B65" s="1">
        <v>7.08091058645992</v>
      </c>
      <c r="D65" s="1">
        <v>1.17967970370422E-3</v>
      </c>
    </row>
    <row r="66" spans="1:4" x14ac:dyDescent="0.25">
      <c r="A66" s="1">
        <v>6.875</v>
      </c>
      <c r="B66" s="1">
        <v>7.0167439492399399</v>
      </c>
      <c r="D66" s="1">
        <v>1.16898954194337E-3</v>
      </c>
    </row>
    <row r="67" spans="1:4" x14ac:dyDescent="0.25">
      <c r="A67" s="1">
        <v>7</v>
      </c>
      <c r="B67" s="1">
        <v>7.0015770253297598</v>
      </c>
      <c r="D67" s="1">
        <v>1.1664627324199401E-3</v>
      </c>
    </row>
    <row r="68" spans="1:4" x14ac:dyDescent="0.25">
      <c r="A68" s="1">
        <v>7.125</v>
      </c>
      <c r="B68" s="1">
        <v>6.9326634234796796</v>
      </c>
      <c r="D68" s="1">
        <v>1.1549817263517199E-3</v>
      </c>
    </row>
    <row r="69" spans="1:4" x14ac:dyDescent="0.25">
      <c r="A69" s="1">
        <v>7.25</v>
      </c>
      <c r="B69" s="1">
        <v>6.8692833291160298</v>
      </c>
      <c r="D69" s="1">
        <v>1.14442260263073E-3</v>
      </c>
    </row>
    <row r="70" spans="1:4" x14ac:dyDescent="0.25">
      <c r="A70" s="1">
        <v>7.375</v>
      </c>
      <c r="B70" s="1">
        <v>6.8417152100453897</v>
      </c>
      <c r="D70" s="1">
        <v>1.1398297539935601E-3</v>
      </c>
    </row>
    <row r="71" spans="1:4" x14ac:dyDescent="0.25">
      <c r="A71" s="1">
        <v>7.5</v>
      </c>
      <c r="B71" s="1">
        <v>6.8026146825353999</v>
      </c>
      <c r="D71" s="1">
        <v>1.1333156061103999E-3</v>
      </c>
    </row>
    <row r="72" spans="1:4" x14ac:dyDescent="0.25">
      <c r="A72" s="1">
        <v>7.625</v>
      </c>
      <c r="B72" s="1">
        <v>6.9285216767166498</v>
      </c>
      <c r="D72" s="1">
        <v>1.15429171134099E-3</v>
      </c>
    </row>
    <row r="73" spans="1:4" x14ac:dyDescent="0.25">
      <c r="A73" s="1">
        <v>7.75</v>
      </c>
      <c r="B73" s="1">
        <v>6.8804143519054204</v>
      </c>
      <c r="D73" s="1">
        <v>1.14627703102744E-3</v>
      </c>
    </row>
    <row r="74" spans="1:4" x14ac:dyDescent="0.25">
      <c r="A74" s="1">
        <v>7.875</v>
      </c>
      <c r="B74" s="1">
        <v>6.9778452553837598</v>
      </c>
      <c r="D74" s="1">
        <v>1.16250901954693E-3</v>
      </c>
    </row>
    <row r="75" spans="1:4" x14ac:dyDescent="0.25">
      <c r="A75" s="1">
        <v>8</v>
      </c>
      <c r="B75" s="1">
        <v>7.0027455980846396</v>
      </c>
      <c r="D75" s="1">
        <v>1.1666574166408999E-3</v>
      </c>
    </row>
    <row r="76" spans="1:4" x14ac:dyDescent="0.25">
      <c r="A76" s="1">
        <v>8.125</v>
      </c>
      <c r="B76" s="1">
        <v>6.97206420420956</v>
      </c>
      <c r="D76" s="1">
        <v>1.16154589642131E-3</v>
      </c>
    </row>
    <row r="77" spans="1:4" x14ac:dyDescent="0.25">
      <c r="A77" s="1">
        <v>8.25</v>
      </c>
      <c r="B77" s="1">
        <v>6.81753303311634</v>
      </c>
      <c r="D77" s="1">
        <v>1.1358010033171799E-3</v>
      </c>
    </row>
    <row r="78" spans="1:4" x14ac:dyDescent="0.25">
      <c r="A78" s="1">
        <v>8.375</v>
      </c>
      <c r="B78" s="1">
        <v>6.9101641939832898</v>
      </c>
      <c r="D78" s="1">
        <v>1.1512333547176201E-3</v>
      </c>
    </row>
    <row r="79" spans="1:4" x14ac:dyDescent="0.25">
      <c r="A79" s="1">
        <v>8.5</v>
      </c>
      <c r="B79" s="1">
        <v>6.76521945522805</v>
      </c>
      <c r="D79" s="1">
        <v>1.12708556124099E-3</v>
      </c>
    </row>
    <row r="80" spans="1:4" x14ac:dyDescent="0.25">
      <c r="A80" s="1">
        <v>8.625</v>
      </c>
      <c r="B80" s="1">
        <v>6.8960957927868503</v>
      </c>
      <c r="D80" s="1">
        <v>1.1488895590782899E-3</v>
      </c>
    </row>
    <row r="81" spans="1:4" x14ac:dyDescent="0.25">
      <c r="A81" s="1">
        <v>8.75</v>
      </c>
      <c r="B81" s="1">
        <v>6.77037020866684</v>
      </c>
      <c r="D81" s="1">
        <v>1.1279436767638899E-3</v>
      </c>
    </row>
    <row r="82" spans="1:4" x14ac:dyDescent="0.25">
      <c r="A82" s="1">
        <v>8.875</v>
      </c>
      <c r="B82" s="1">
        <v>6.7276437883067599</v>
      </c>
      <c r="D82" s="1">
        <v>1.12082545513191E-3</v>
      </c>
    </row>
    <row r="83" spans="1:4" x14ac:dyDescent="0.25">
      <c r="A83" s="1">
        <v>9</v>
      </c>
      <c r="B83" s="1">
        <v>6.6533883254258699</v>
      </c>
      <c r="D83" s="1">
        <v>1.1084544950159499E-3</v>
      </c>
    </row>
    <row r="84" spans="1:4" x14ac:dyDescent="0.25">
      <c r="A84" s="1">
        <v>9.125</v>
      </c>
      <c r="B84" s="1">
        <v>6.8345692824526996</v>
      </c>
      <c r="D84" s="1">
        <v>1.13863924245662E-3</v>
      </c>
    </row>
    <row r="85" spans="1:4" x14ac:dyDescent="0.25">
      <c r="A85" s="1">
        <v>9.25</v>
      </c>
      <c r="B85" s="1">
        <v>6.7637688459540497</v>
      </c>
      <c r="D85" s="1">
        <v>1.1268438897359401E-3</v>
      </c>
    </row>
    <row r="86" spans="1:4" x14ac:dyDescent="0.25">
      <c r="A86" s="1">
        <v>9.375</v>
      </c>
      <c r="B86" s="1">
        <v>6.7577592737516303</v>
      </c>
      <c r="D86" s="1">
        <v>1.12584269500702E-3</v>
      </c>
    </row>
    <row r="87" spans="1:4" x14ac:dyDescent="0.25">
      <c r="A87" s="1">
        <v>9.5</v>
      </c>
      <c r="B87" s="1">
        <v>6.8140723042662499</v>
      </c>
      <c r="D87" s="1">
        <v>1.1352244458907601E-3</v>
      </c>
    </row>
    <row r="88" spans="1:4" x14ac:dyDescent="0.25">
      <c r="A88" s="1">
        <v>9.625</v>
      </c>
      <c r="B88" s="1">
        <v>6.9046942395016497</v>
      </c>
      <c r="D88" s="1">
        <v>1.15032206030097E-3</v>
      </c>
    </row>
    <row r="89" spans="1:4" x14ac:dyDescent="0.25">
      <c r="A89" s="1">
        <v>9.75</v>
      </c>
      <c r="B89" s="1">
        <v>6.80963674654984</v>
      </c>
      <c r="D89" s="1">
        <v>1.1344854819751999E-3</v>
      </c>
    </row>
    <row r="90" spans="1:4" x14ac:dyDescent="0.25">
      <c r="A90" s="1">
        <v>9.875</v>
      </c>
      <c r="B90" s="1">
        <v>6.9087869557302302</v>
      </c>
      <c r="D90" s="1">
        <v>1.1510039068246599E-3</v>
      </c>
    </row>
    <row r="91" spans="1:4" x14ac:dyDescent="0.25">
      <c r="A91" s="1">
        <v>10</v>
      </c>
      <c r="B91" s="1">
        <v>6.9274037926835303</v>
      </c>
      <c r="D91" s="1">
        <v>1.15410547186108E-3</v>
      </c>
    </row>
    <row r="92" spans="1:4" x14ac:dyDescent="0.25">
      <c r="A92" s="1">
        <v>10.125</v>
      </c>
      <c r="B92" s="1">
        <v>7.0503992401313997</v>
      </c>
      <c r="D92" s="1">
        <v>1.17459651340589E-3</v>
      </c>
    </row>
    <row r="93" spans="1:4" x14ac:dyDescent="0.25">
      <c r="A93" s="1">
        <v>10.25</v>
      </c>
      <c r="B93" s="1">
        <v>6.9689080238466401</v>
      </c>
      <c r="D93" s="1">
        <v>1.16102007677285E-3</v>
      </c>
    </row>
    <row r="94" spans="1:4" x14ac:dyDescent="0.25">
      <c r="A94" s="1">
        <v>10.375</v>
      </c>
      <c r="B94" s="1">
        <v>6.8554168695833804</v>
      </c>
      <c r="D94" s="1">
        <v>1.14211245047259E-3</v>
      </c>
    </row>
    <row r="95" spans="1:4" x14ac:dyDescent="0.25">
      <c r="A95" s="1">
        <v>10.5</v>
      </c>
      <c r="B95" s="1">
        <v>6.8671542570351303</v>
      </c>
      <c r="D95" s="1">
        <v>1.14406789922205E-3</v>
      </c>
    </row>
    <row r="96" spans="1:4" x14ac:dyDescent="0.25">
      <c r="A96" s="1">
        <v>10.625</v>
      </c>
      <c r="B96" s="1">
        <v>6.88363962251755</v>
      </c>
      <c r="D96" s="1">
        <v>1.14681436111142E-3</v>
      </c>
    </row>
    <row r="97" spans="1:4" x14ac:dyDescent="0.25">
      <c r="A97" s="1">
        <v>10.75</v>
      </c>
      <c r="B97" s="1">
        <v>7.0879262355279602</v>
      </c>
      <c r="D97" s="1">
        <v>1.1808485108389601E-3</v>
      </c>
    </row>
    <row r="98" spans="1:4" x14ac:dyDescent="0.25">
      <c r="A98" s="1">
        <v>10.875</v>
      </c>
      <c r="B98" s="1">
        <v>6.9023945789982202</v>
      </c>
      <c r="D98" s="1">
        <v>1.1499389368611001E-3</v>
      </c>
    </row>
    <row r="99" spans="1:4" x14ac:dyDescent="0.25">
      <c r="A99" s="1">
        <v>11</v>
      </c>
      <c r="B99" s="1">
        <v>6.7930314352426899</v>
      </c>
      <c r="D99" s="1">
        <v>1.13171903711143E-3</v>
      </c>
    </row>
    <row r="100" spans="1:4" x14ac:dyDescent="0.25">
      <c r="A100" s="1">
        <v>11.125</v>
      </c>
      <c r="B100" s="1">
        <v>6.7587643149072196</v>
      </c>
      <c r="D100" s="1">
        <v>1.12601013486354E-3</v>
      </c>
    </row>
    <row r="101" spans="1:4" x14ac:dyDescent="0.25">
      <c r="A101" s="1">
        <v>11.25</v>
      </c>
      <c r="B101" s="1">
        <v>6.6904140896731796</v>
      </c>
      <c r="D101" s="1">
        <v>1.11462298733955E-3</v>
      </c>
    </row>
    <row r="102" spans="1:4" x14ac:dyDescent="0.25">
      <c r="A102" s="1">
        <v>11.375</v>
      </c>
      <c r="B102" s="1">
        <v>6.8764645613726998</v>
      </c>
      <c r="D102" s="1">
        <v>1.1456189959246901E-3</v>
      </c>
    </row>
    <row r="103" spans="1:4" x14ac:dyDescent="0.25">
      <c r="A103" s="1">
        <v>11.5</v>
      </c>
      <c r="B103" s="1">
        <v>6.8336860922646396</v>
      </c>
      <c r="D103" s="1">
        <v>1.13849210297129E-3</v>
      </c>
    </row>
    <row r="104" spans="1:4" x14ac:dyDescent="0.25">
      <c r="A104" s="1">
        <v>11.625</v>
      </c>
      <c r="B104" s="1">
        <v>6.67511152428321</v>
      </c>
      <c r="D104" s="1">
        <v>1.1120735799455799E-3</v>
      </c>
    </row>
    <row r="105" spans="1:4" x14ac:dyDescent="0.25">
      <c r="A105" s="1">
        <v>11.75</v>
      </c>
      <c r="B105" s="1">
        <v>6.7793410584942997</v>
      </c>
      <c r="D105" s="1">
        <v>1.1294382203451501E-3</v>
      </c>
    </row>
    <row r="106" spans="1:4" x14ac:dyDescent="0.25">
      <c r="A106" s="1">
        <v>11.875</v>
      </c>
      <c r="B106" s="1">
        <v>6.6857612791779699</v>
      </c>
      <c r="D106" s="1">
        <v>1.1138478291110501E-3</v>
      </c>
    </row>
    <row r="107" spans="1:4" x14ac:dyDescent="0.25">
      <c r="A107" s="1">
        <v>12</v>
      </c>
      <c r="B107" s="1">
        <v>6.7100665900918601</v>
      </c>
      <c r="D107" s="1">
        <v>1.1178970939092999E-3</v>
      </c>
    </row>
    <row r="108" spans="1:4" x14ac:dyDescent="0.25">
      <c r="A108" s="1">
        <v>12.125</v>
      </c>
      <c r="B108" s="1">
        <v>6.7948580116303301</v>
      </c>
      <c r="D108" s="1">
        <v>1.13202334473761E-3</v>
      </c>
    </row>
    <row r="109" spans="1:4" x14ac:dyDescent="0.25">
      <c r="A109" s="1">
        <v>12.25</v>
      </c>
      <c r="B109" s="1">
        <v>6.72974074818804</v>
      </c>
      <c r="D109" s="1">
        <v>1.12117480864813E-3</v>
      </c>
    </row>
    <row r="110" spans="1:4" x14ac:dyDescent="0.25">
      <c r="A110" s="1">
        <v>12.375</v>
      </c>
      <c r="B110" s="1">
        <v>6.7502713293149803</v>
      </c>
      <c r="D110" s="1">
        <v>1.12459520346388E-3</v>
      </c>
    </row>
    <row r="111" spans="1:4" x14ac:dyDescent="0.25">
      <c r="A111" s="1">
        <v>12.5</v>
      </c>
      <c r="B111" s="1">
        <v>6.80820176216793</v>
      </c>
      <c r="D111" s="1">
        <v>1.1342464135771801E-3</v>
      </c>
    </row>
    <row r="112" spans="1:4" x14ac:dyDescent="0.25">
      <c r="A112" s="1">
        <v>12.625</v>
      </c>
      <c r="B112" s="1">
        <v>7.1405957495458896</v>
      </c>
      <c r="D112" s="1">
        <v>1.18962325187435E-3</v>
      </c>
    </row>
    <row r="113" spans="1:4" x14ac:dyDescent="0.25">
      <c r="A113" s="1">
        <v>12.75</v>
      </c>
      <c r="B113" s="1">
        <v>7.0635588400772296</v>
      </c>
      <c r="D113" s="1">
        <v>1.1767889027568699E-3</v>
      </c>
    </row>
    <row r="114" spans="1:4" x14ac:dyDescent="0.25">
      <c r="A114" s="1">
        <v>12.875</v>
      </c>
      <c r="B114" s="1">
        <v>7.0704134075146401</v>
      </c>
      <c r="D114" s="1">
        <v>1.17793087369194E-3</v>
      </c>
    </row>
    <row r="115" spans="1:4" x14ac:dyDescent="0.25">
      <c r="A115" s="1">
        <v>13</v>
      </c>
      <c r="B115" s="1">
        <v>6.84659243098241</v>
      </c>
      <c r="D115" s="1">
        <v>1.1406422990016701E-3</v>
      </c>
    </row>
    <row r="116" spans="1:4" x14ac:dyDescent="0.25">
      <c r="A116" s="1">
        <v>13.125</v>
      </c>
      <c r="B116" s="1">
        <v>6.7938401553479597</v>
      </c>
      <c r="D116" s="1">
        <v>1.1318537698809699E-3</v>
      </c>
    </row>
    <row r="117" spans="1:4" x14ac:dyDescent="0.25">
      <c r="A117" s="1">
        <v>13.25</v>
      </c>
      <c r="B117" s="1">
        <v>6.8240169037417902</v>
      </c>
      <c r="D117" s="1">
        <v>1.1368812161633799E-3</v>
      </c>
    </row>
    <row r="118" spans="1:4" x14ac:dyDescent="0.25">
      <c r="A118" s="1">
        <v>13.375</v>
      </c>
      <c r="B118" s="1">
        <v>6.8639293347816697</v>
      </c>
      <c r="D118" s="1">
        <v>1.14353062717463E-3</v>
      </c>
    </row>
    <row r="119" spans="1:4" x14ac:dyDescent="0.25">
      <c r="A119" s="1">
        <v>13.5</v>
      </c>
      <c r="B119" s="1">
        <v>6.8670925060168297</v>
      </c>
      <c r="D119" s="1">
        <v>1.1440576115023999E-3</v>
      </c>
    </row>
    <row r="120" spans="1:4" x14ac:dyDescent="0.25">
      <c r="A120" s="1">
        <v>13.625</v>
      </c>
      <c r="B120" s="1">
        <v>6.9955641979257202</v>
      </c>
      <c r="D120" s="1">
        <v>1.1654609953744299E-3</v>
      </c>
    </row>
    <row r="121" spans="1:4" x14ac:dyDescent="0.25">
      <c r="A121" s="1">
        <v>13.75</v>
      </c>
      <c r="B121" s="1">
        <v>7.0456558822939304</v>
      </c>
      <c r="D121" s="1">
        <v>1.1738062699901701E-3</v>
      </c>
    </row>
    <row r="122" spans="1:4" x14ac:dyDescent="0.25">
      <c r="A122" s="1">
        <v>13.875</v>
      </c>
      <c r="B122" s="1">
        <v>6.9999918176874401</v>
      </c>
      <c r="D122" s="1">
        <v>1.16619863682673E-3</v>
      </c>
    </row>
    <row r="123" spans="1:4" x14ac:dyDescent="0.25">
      <c r="A123" s="1">
        <v>14</v>
      </c>
      <c r="B123" s="1">
        <v>6.9742824611894898</v>
      </c>
      <c r="D123" s="1">
        <v>1.16191545803417E-3</v>
      </c>
    </row>
    <row r="124" spans="1:4" x14ac:dyDescent="0.25">
      <c r="A124" s="1">
        <v>14.125</v>
      </c>
      <c r="B124" s="1">
        <v>6.9047050811460604</v>
      </c>
      <c r="D124" s="1">
        <v>1.1503238665189299E-3</v>
      </c>
    </row>
    <row r="125" spans="1:4" x14ac:dyDescent="0.25">
      <c r="A125" s="1">
        <v>14.25</v>
      </c>
      <c r="B125" s="1">
        <v>6.8461732356884903</v>
      </c>
      <c r="D125" s="1">
        <v>1.1405724610657E-3</v>
      </c>
    </row>
    <row r="126" spans="1:4" x14ac:dyDescent="0.25">
      <c r="A126" s="1">
        <v>14.375</v>
      </c>
      <c r="B126" s="1">
        <v>6.7711501767560502</v>
      </c>
      <c r="D126" s="1">
        <v>1.1280736194475599E-3</v>
      </c>
    </row>
    <row r="127" spans="1:4" x14ac:dyDescent="0.25">
      <c r="A127" s="1">
        <v>14.5</v>
      </c>
      <c r="B127" s="1">
        <v>6.77345121635748</v>
      </c>
      <c r="D127" s="1">
        <v>1.1284569726451601E-3</v>
      </c>
    </row>
    <row r="128" spans="1:4" x14ac:dyDescent="0.25">
      <c r="A128" s="1">
        <v>14.625</v>
      </c>
      <c r="B128" s="1">
        <v>6.78240837184517</v>
      </c>
      <c r="D128" s="1">
        <v>1.1299492347494099E-3</v>
      </c>
    </row>
    <row r="129" spans="1:4" x14ac:dyDescent="0.25">
      <c r="A129" s="1">
        <v>14.75</v>
      </c>
      <c r="B129" s="1">
        <v>6.7942092919537798</v>
      </c>
      <c r="D129" s="1">
        <v>1.1319152680394999E-3</v>
      </c>
    </row>
    <row r="130" spans="1:4" x14ac:dyDescent="0.25">
      <c r="A130" s="1">
        <v>14.875</v>
      </c>
      <c r="B130" s="1">
        <v>6.9353350794672597</v>
      </c>
      <c r="D130" s="1">
        <v>1.15542682423925E-3</v>
      </c>
    </row>
    <row r="131" spans="1:4" x14ac:dyDescent="0.25">
      <c r="A131" s="1">
        <v>15</v>
      </c>
      <c r="B131" s="1">
        <v>6.9442366514047897</v>
      </c>
      <c r="D131" s="1">
        <v>1.1569098261240401E-3</v>
      </c>
    </row>
    <row r="132" spans="1:4" x14ac:dyDescent="0.25">
      <c r="A132" s="1">
        <v>15.125</v>
      </c>
      <c r="B132" s="1">
        <v>6.9905243092066804</v>
      </c>
      <c r="D132" s="1">
        <v>1.1646213499138299E-3</v>
      </c>
    </row>
    <row r="133" spans="1:4" x14ac:dyDescent="0.25">
      <c r="A133" s="1">
        <v>15.25</v>
      </c>
      <c r="B133" s="1">
        <v>7.0102449713158901</v>
      </c>
      <c r="D133" s="1">
        <v>1.16790681222123E-3</v>
      </c>
    </row>
    <row r="134" spans="1:4" x14ac:dyDescent="0.25">
      <c r="A134" s="1">
        <v>15.375</v>
      </c>
      <c r="B134" s="1">
        <v>6.9976309235829497</v>
      </c>
      <c r="D134" s="1">
        <v>1.16580531186892E-3</v>
      </c>
    </row>
    <row r="135" spans="1:4" x14ac:dyDescent="0.25">
      <c r="A135" s="1">
        <v>15.5</v>
      </c>
      <c r="B135" s="1">
        <v>7.1195035194846401</v>
      </c>
      <c r="D135" s="1">
        <v>1.18610928634614E-3</v>
      </c>
    </row>
    <row r="136" spans="1:4" x14ac:dyDescent="0.25">
      <c r="A136" s="1">
        <v>15.625</v>
      </c>
      <c r="B136" s="1">
        <v>7.0518794170406904</v>
      </c>
      <c r="D136" s="1">
        <v>1.1748431108789799E-3</v>
      </c>
    </row>
    <row r="137" spans="1:4" x14ac:dyDescent="0.25">
      <c r="A137" s="1">
        <v>15.75</v>
      </c>
      <c r="B137" s="1">
        <v>7.0214876105044599</v>
      </c>
      <c r="D137" s="1">
        <v>1.1697798359100401E-3</v>
      </c>
    </row>
    <row r="138" spans="1:4" x14ac:dyDescent="0.25">
      <c r="A138" s="1">
        <v>15.875</v>
      </c>
      <c r="B138" s="1">
        <v>6.96131389656043</v>
      </c>
      <c r="D138" s="1">
        <v>1.1597548951669701E-3</v>
      </c>
    </row>
    <row r="139" spans="1:4" x14ac:dyDescent="0.25">
      <c r="A139" s="1">
        <v>16</v>
      </c>
      <c r="B139" s="1">
        <v>6.8680611927960404</v>
      </c>
      <c r="D139" s="1">
        <v>1.14421899471982E-3</v>
      </c>
    </row>
    <row r="140" spans="1:4" x14ac:dyDescent="0.25">
      <c r="A140" s="1">
        <v>16.125</v>
      </c>
      <c r="B140" s="1">
        <v>6.8811958706424301</v>
      </c>
      <c r="D140" s="1">
        <v>1.1464072320490301E-3</v>
      </c>
    </row>
    <row r="141" spans="1:4" x14ac:dyDescent="0.25">
      <c r="A141" s="1">
        <v>16.25</v>
      </c>
      <c r="B141" s="1">
        <v>6.9160278649955904</v>
      </c>
      <c r="D141" s="1">
        <v>1.1522102423082701E-3</v>
      </c>
    </row>
    <row r="142" spans="1:4" x14ac:dyDescent="0.25">
      <c r="A142" s="1">
        <v>16.375</v>
      </c>
      <c r="B142" s="1">
        <v>6.9468441554284404</v>
      </c>
      <c r="D142" s="1">
        <v>1.1573442362943799E-3</v>
      </c>
    </row>
    <row r="143" spans="1:4" x14ac:dyDescent="0.25">
      <c r="A143" s="1">
        <v>16.5</v>
      </c>
      <c r="B143" s="1">
        <v>6.9670751445190398</v>
      </c>
      <c r="D143" s="1">
        <v>1.1607147190768701E-3</v>
      </c>
    </row>
    <row r="144" spans="1:4" x14ac:dyDescent="0.25">
      <c r="A144" s="1">
        <v>16.625</v>
      </c>
      <c r="B144" s="1">
        <v>6.96032067160687</v>
      </c>
      <c r="D144" s="1">
        <v>1.1595894238897E-3</v>
      </c>
    </row>
    <row r="145" spans="1:4" x14ac:dyDescent="0.25">
      <c r="A145" s="1">
        <v>16.75</v>
      </c>
      <c r="B145" s="1">
        <v>6.89137013186836</v>
      </c>
      <c r="D145" s="1">
        <v>1.1481022639692701E-3</v>
      </c>
    </row>
    <row r="146" spans="1:4" x14ac:dyDescent="0.25">
      <c r="A146" s="1">
        <v>16.875</v>
      </c>
      <c r="B146" s="1">
        <v>7.2150492545470399</v>
      </c>
      <c r="D146" s="1">
        <v>1.2020272058075401E-3</v>
      </c>
    </row>
    <row r="147" spans="1:4" x14ac:dyDescent="0.25">
      <c r="A147" s="1">
        <v>17</v>
      </c>
      <c r="B147" s="1">
        <v>6.9393716630768001</v>
      </c>
      <c r="D147" s="1">
        <v>1.15609931906859E-3</v>
      </c>
    </row>
    <row r="148" spans="1:4" x14ac:dyDescent="0.25">
      <c r="A148" s="1">
        <v>17.125</v>
      </c>
      <c r="B148" s="1">
        <v>6.9394924500074602</v>
      </c>
      <c r="D148" s="1">
        <v>1.1561194421712401E-3</v>
      </c>
    </row>
    <row r="149" spans="1:4" x14ac:dyDescent="0.25">
      <c r="A149" s="1">
        <v>17.25</v>
      </c>
      <c r="B149" s="1">
        <v>6.8972530615658503</v>
      </c>
      <c r="D149" s="1">
        <v>1.14908236005687E-3</v>
      </c>
    </row>
    <row r="150" spans="1:4" x14ac:dyDescent="0.25">
      <c r="A150" s="1">
        <v>17.375</v>
      </c>
      <c r="B150" s="1">
        <v>6.8582211470181003</v>
      </c>
      <c r="D150" s="1">
        <v>1.1425796430932201E-3</v>
      </c>
    </row>
    <row r="151" spans="1:4" x14ac:dyDescent="0.25">
      <c r="A151" s="1">
        <v>17.5</v>
      </c>
      <c r="B151" s="1">
        <v>6.7258098015370802</v>
      </c>
      <c r="D151" s="1">
        <v>1.12051991293608E-3</v>
      </c>
    </row>
    <row r="152" spans="1:4" x14ac:dyDescent="0.25">
      <c r="A152" s="1">
        <v>17.625</v>
      </c>
      <c r="B152" s="1">
        <v>6.69719857122666</v>
      </c>
      <c r="D152" s="1">
        <v>1.1157532819663599E-3</v>
      </c>
    </row>
    <row r="153" spans="1:4" x14ac:dyDescent="0.25">
      <c r="A153" s="1">
        <v>17.75</v>
      </c>
      <c r="B153" s="1">
        <v>6.77004444139141</v>
      </c>
      <c r="D153" s="1">
        <v>1.1278894039358099E-3</v>
      </c>
    </row>
    <row r="154" spans="1:4" x14ac:dyDescent="0.25">
      <c r="A154" s="1">
        <v>17.875</v>
      </c>
      <c r="B154" s="1">
        <v>6.7513351626704496</v>
      </c>
      <c r="D154" s="1">
        <v>1.1247724381009E-3</v>
      </c>
    </row>
    <row r="155" spans="1:4" x14ac:dyDescent="0.25">
      <c r="A155" s="1">
        <v>18</v>
      </c>
      <c r="B155" s="1">
        <v>6.6837694877918699</v>
      </c>
      <c r="D155" s="1">
        <v>1.1135159966661301E-3</v>
      </c>
    </row>
    <row r="156" spans="1:4" x14ac:dyDescent="0.25">
      <c r="A156" s="1">
        <v>18.125</v>
      </c>
      <c r="B156" s="1">
        <v>6.75411248582577</v>
      </c>
      <c r="D156" s="1">
        <v>1.1252351401385701E-3</v>
      </c>
    </row>
    <row r="157" spans="1:4" x14ac:dyDescent="0.25">
      <c r="A157" s="1">
        <v>18.25</v>
      </c>
      <c r="B157" s="1">
        <v>6.5798167560169798</v>
      </c>
      <c r="D157" s="1">
        <v>1.0961974715524301E-3</v>
      </c>
    </row>
    <row r="158" spans="1:4" x14ac:dyDescent="0.25">
      <c r="A158" s="1">
        <v>18.375</v>
      </c>
      <c r="B158" s="1">
        <v>6.4135120509796497</v>
      </c>
      <c r="D158" s="1">
        <v>1.06849110769321E-3</v>
      </c>
    </row>
    <row r="159" spans="1:4" x14ac:dyDescent="0.25">
      <c r="A159" s="1">
        <v>18.5</v>
      </c>
      <c r="B159" s="1">
        <v>6.4921088476350501</v>
      </c>
      <c r="D159" s="1">
        <v>1.0815853340159999E-3</v>
      </c>
    </row>
    <row r="160" spans="1:4" x14ac:dyDescent="0.25">
      <c r="A160" s="1">
        <v>18.625</v>
      </c>
      <c r="B160" s="1">
        <v>6.3651238928968201</v>
      </c>
      <c r="D160" s="1">
        <v>1.06042964055661E-3</v>
      </c>
    </row>
    <row r="161" spans="1:4" x14ac:dyDescent="0.25">
      <c r="A161" s="1">
        <v>18.75</v>
      </c>
      <c r="B161" s="1">
        <v>6.3151466478601197</v>
      </c>
      <c r="D161" s="1">
        <v>1.0521034315335001E-3</v>
      </c>
    </row>
    <row r="162" spans="1:4" x14ac:dyDescent="0.25">
      <c r="A162" s="1">
        <v>18.875</v>
      </c>
      <c r="B162" s="1">
        <v>6.45048654978463</v>
      </c>
      <c r="D162" s="1">
        <v>1.0746510591941199E-3</v>
      </c>
    </row>
    <row r="163" spans="1:4" x14ac:dyDescent="0.25">
      <c r="A163" s="1">
        <v>19</v>
      </c>
      <c r="B163" s="1">
        <v>6.4307412646758904</v>
      </c>
      <c r="D163" s="1">
        <v>1.0713614946950001E-3</v>
      </c>
    </row>
    <row r="164" spans="1:4" x14ac:dyDescent="0.25">
      <c r="A164" s="1">
        <v>19.125</v>
      </c>
      <c r="B164" s="1">
        <v>6.34132352056562</v>
      </c>
      <c r="D164" s="1">
        <v>1.0564644985262301E-3</v>
      </c>
    </row>
    <row r="165" spans="1:4" x14ac:dyDescent="0.25">
      <c r="A165" s="1">
        <v>19.25</v>
      </c>
      <c r="B165" s="1">
        <v>6.3092817319107404</v>
      </c>
      <c r="D165" s="1">
        <v>1.0511263365363299E-3</v>
      </c>
    </row>
    <row r="166" spans="1:4" x14ac:dyDescent="0.25">
      <c r="A166" s="1">
        <v>19.375</v>
      </c>
      <c r="B166" s="1">
        <v>6.2853688227783699</v>
      </c>
      <c r="D166" s="1">
        <v>1.04714244587488E-3</v>
      </c>
    </row>
    <row r="167" spans="1:4" x14ac:dyDescent="0.25">
      <c r="A167" s="1">
        <v>19.5</v>
      </c>
      <c r="B167" s="1">
        <v>6.3343489140435301</v>
      </c>
      <c r="D167" s="1">
        <v>1.05530252907965E-3</v>
      </c>
    </row>
    <row r="168" spans="1:4" x14ac:dyDescent="0.25">
      <c r="A168" s="1">
        <v>19.625</v>
      </c>
      <c r="B168" s="1">
        <v>6.5254696495708302</v>
      </c>
      <c r="D168" s="1">
        <v>1.0871432436185E-3</v>
      </c>
    </row>
    <row r="169" spans="1:4" x14ac:dyDescent="0.25">
      <c r="A169" s="1">
        <v>19.75</v>
      </c>
      <c r="B169" s="1">
        <v>6.6550298528221701</v>
      </c>
      <c r="D169" s="1">
        <v>1.1087279734801701E-3</v>
      </c>
    </row>
    <row r="170" spans="1:4" x14ac:dyDescent="0.25">
      <c r="A170" s="1">
        <v>19.875</v>
      </c>
      <c r="B170" s="1">
        <v>6.6487815085653903</v>
      </c>
      <c r="D170" s="1">
        <v>1.10768699932699E-3</v>
      </c>
    </row>
    <row r="171" spans="1:4" x14ac:dyDescent="0.25">
      <c r="A171" s="1">
        <v>20</v>
      </c>
      <c r="B171" s="1">
        <v>6.6635366616380498</v>
      </c>
      <c r="D171" s="1">
        <v>1.1101452078289E-3</v>
      </c>
    </row>
    <row r="172" spans="1:4" x14ac:dyDescent="0.25">
      <c r="A172" s="1">
        <v>20.125</v>
      </c>
      <c r="B172" s="1">
        <v>6.7266794222240502</v>
      </c>
      <c r="D172" s="1">
        <v>1.12066479174253E-3</v>
      </c>
    </row>
    <row r="173" spans="1:4" x14ac:dyDescent="0.25">
      <c r="A173" s="1">
        <v>20.25</v>
      </c>
      <c r="B173" s="1">
        <v>6.7015044837772697</v>
      </c>
      <c r="D173" s="1">
        <v>1.11647064699729E-3</v>
      </c>
    </row>
    <row r="174" spans="1:4" x14ac:dyDescent="0.25">
      <c r="A174" s="1">
        <v>20.375</v>
      </c>
      <c r="B174" s="1">
        <v>6.8098833591221899</v>
      </c>
      <c r="D174" s="1">
        <v>1.1345265676297601E-3</v>
      </c>
    </row>
    <row r="175" spans="1:4" x14ac:dyDescent="0.25">
      <c r="A175" s="1">
        <v>20.5</v>
      </c>
      <c r="B175" s="1">
        <v>6.6443642940905896</v>
      </c>
      <c r="D175" s="1">
        <v>1.10695109139549E-3</v>
      </c>
    </row>
    <row r="176" spans="1:4" x14ac:dyDescent="0.25">
      <c r="A176" s="1">
        <v>20.625</v>
      </c>
      <c r="B176" s="1">
        <v>6.8830810996092398</v>
      </c>
      <c r="D176" s="1">
        <v>1.1467213111949E-3</v>
      </c>
    </row>
    <row r="177" spans="1:4" x14ac:dyDescent="0.25">
      <c r="A177" s="1">
        <v>20.75</v>
      </c>
      <c r="B177" s="1">
        <v>6.8510830727553396</v>
      </c>
      <c r="D177" s="1">
        <v>1.1413904399210401E-3</v>
      </c>
    </row>
    <row r="178" spans="1:4" x14ac:dyDescent="0.25">
      <c r="A178" s="1">
        <v>20.875</v>
      </c>
      <c r="B178" s="1">
        <v>6.82899545194251</v>
      </c>
      <c r="D178" s="1">
        <v>1.1377106422936201E-3</v>
      </c>
    </row>
    <row r="179" spans="1:4" x14ac:dyDescent="0.25">
      <c r="A179" s="1">
        <v>21</v>
      </c>
      <c r="B179" s="1">
        <v>6.8963128407566199</v>
      </c>
      <c r="D179" s="1">
        <v>1.1489257192700501E-3</v>
      </c>
    </row>
    <row r="180" spans="1:4" x14ac:dyDescent="0.25">
      <c r="A180" s="1">
        <v>21.125</v>
      </c>
      <c r="B180" s="1">
        <v>7.0057651252117097</v>
      </c>
      <c r="D180" s="1">
        <v>1.16716046986027E-3</v>
      </c>
    </row>
    <row r="181" spans="1:4" x14ac:dyDescent="0.25">
      <c r="A181" s="1">
        <v>21.25</v>
      </c>
      <c r="B181" s="1">
        <v>6.9387946957656901</v>
      </c>
      <c r="D181" s="1">
        <v>1.1560031963145599E-3</v>
      </c>
    </row>
    <row r="182" spans="1:4" x14ac:dyDescent="0.25">
      <c r="A182" s="1">
        <v>21.375</v>
      </c>
      <c r="B182" s="1">
        <v>7.0025238841591797</v>
      </c>
      <c r="D182" s="1">
        <v>1.1666204791009199E-3</v>
      </c>
    </row>
    <row r="183" spans="1:4" x14ac:dyDescent="0.25">
      <c r="A183" s="1">
        <v>21.5</v>
      </c>
      <c r="B183" s="1">
        <v>7.1924713854436098</v>
      </c>
      <c r="D183" s="1">
        <v>1.1982657328148999E-3</v>
      </c>
    </row>
    <row r="184" spans="1:4" x14ac:dyDescent="0.25">
      <c r="A184" s="1">
        <v>21.625</v>
      </c>
      <c r="B184" s="1">
        <v>7.1763961436397299</v>
      </c>
      <c r="D184" s="1">
        <v>1.1955875975303799E-3</v>
      </c>
    </row>
    <row r="185" spans="1:4" x14ac:dyDescent="0.25">
      <c r="A185" s="1">
        <v>21.75</v>
      </c>
      <c r="B185" s="1">
        <v>7.0893317652607903</v>
      </c>
      <c r="D185" s="1">
        <v>1.18108267209245E-3</v>
      </c>
    </row>
    <row r="186" spans="1:4" x14ac:dyDescent="0.25">
      <c r="A186" s="1">
        <v>21.875</v>
      </c>
      <c r="B186" s="1">
        <v>7.1164679014216201</v>
      </c>
      <c r="D186" s="1">
        <v>1.1856035523768399E-3</v>
      </c>
    </row>
    <row r="187" spans="1:4" x14ac:dyDescent="0.25">
      <c r="A187" s="1">
        <v>22</v>
      </c>
      <c r="B187" s="1">
        <v>7.1543059285157504</v>
      </c>
      <c r="D187" s="1">
        <v>1.19190736769072E-3</v>
      </c>
    </row>
    <row r="188" spans="1:4" x14ac:dyDescent="0.25">
      <c r="A188" s="1">
        <v>22.125</v>
      </c>
      <c r="B188" s="1">
        <v>7.1199927752039596</v>
      </c>
      <c r="D188" s="1">
        <v>1.18619079634898E-3</v>
      </c>
    </row>
    <row r="189" spans="1:4" x14ac:dyDescent="0.25">
      <c r="A189" s="1">
        <v>22.25</v>
      </c>
      <c r="B189" s="1">
        <v>6.7928958806860997</v>
      </c>
      <c r="D189" s="1">
        <v>1.1316964537222999E-3</v>
      </c>
    </row>
    <row r="190" spans="1:4" x14ac:dyDescent="0.25">
      <c r="A190" s="1">
        <v>22.375</v>
      </c>
      <c r="B190" s="1">
        <v>6.4882286574532904</v>
      </c>
      <c r="D190" s="1">
        <v>1.08093889433172E-3</v>
      </c>
    </row>
    <row r="191" spans="1:4" x14ac:dyDescent="0.25">
      <c r="A191" s="1">
        <v>22.5</v>
      </c>
      <c r="B191" s="1">
        <v>6.4757973443269998</v>
      </c>
      <c r="D191" s="1">
        <v>1.0788678375648799E-3</v>
      </c>
    </row>
    <row r="192" spans="1:4" x14ac:dyDescent="0.25">
      <c r="A192" s="1">
        <v>22.625</v>
      </c>
      <c r="B192" s="1">
        <v>6.4400074287571796</v>
      </c>
      <c r="D192" s="1">
        <v>1.0729052376309499E-3</v>
      </c>
    </row>
    <row r="193" spans="1:4" x14ac:dyDescent="0.25">
      <c r="A193" s="1">
        <v>22.75</v>
      </c>
      <c r="B193" s="1">
        <v>6.1347545866619999</v>
      </c>
      <c r="D193" s="1">
        <v>1.0220501141378899E-3</v>
      </c>
    </row>
    <row r="194" spans="1:4" x14ac:dyDescent="0.25">
      <c r="A194" s="1">
        <v>22.875</v>
      </c>
      <c r="B194" s="1">
        <v>6.0833803285838304</v>
      </c>
      <c r="D194" s="1">
        <v>1.0134911627420701E-3</v>
      </c>
    </row>
    <row r="195" spans="1:4" x14ac:dyDescent="0.25">
      <c r="A195" s="1">
        <v>23</v>
      </c>
      <c r="B195" s="1">
        <v>6.0971951044863504</v>
      </c>
      <c r="D195" s="1">
        <v>1.0157927044074299E-3</v>
      </c>
    </row>
    <row r="196" spans="1:4" x14ac:dyDescent="0.25">
      <c r="A196" s="1">
        <v>23.125</v>
      </c>
      <c r="B196" s="1">
        <v>6.0536737406637497</v>
      </c>
      <c r="D196" s="1">
        <v>1.0085420451945799E-3</v>
      </c>
    </row>
    <row r="197" spans="1:4" x14ac:dyDescent="0.25">
      <c r="A197" s="1">
        <v>23.25</v>
      </c>
      <c r="B197" s="1">
        <v>6.0339875827015996</v>
      </c>
      <c r="D197" s="1">
        <v>1.0052623312780901E-3</v>
      </c>
    </row>
    <row r="198" spans="1:4" x14ac:dyDescent="0.25">
      <c r="A198" s="1">
        <v>23.375</v>
      </c>
      <c r="B198" s="1">
        <v>6.1620388800817203</v>
      </c>
      <c r="D198" s="1">
        <v>1.0265956774216101E-3</v>
      </c>
    </row>
    <row r="199" spans="1:4" x14ac:dyDescent="0.25">
      <c r="A199" s="1">
        <v>23.5</v>
      </c>
      <c r="B199" s="1">
        <v>6.2580297725896603</v>
      </c>
      <c r="D199" s="1">
        <v>1.0425877601134401E-3</v>
      </c>
    </row>
    <row r="200" spans="1:4" x14ac:dyDescent="0.25">
      <c r="A200" s="1">
        <v>23.625</v>
      </c>
      <c r="B200" s="1">
        <v>6.2829908695765999</v>
      </c>
      <c r="D200" s="1">
        <v>1.0467462788714601E-3</v>
      </c>
    </row>
    <row r="201" spans="1:4" x14ac:dyDescent="0.25">
      <c r="A201" s="1">
        <v>23.75</v>
      </c>
      <c r="B201" s="1">
        <v>6.3581634010375403</v>
      </c>
      <c r="D201" s="1">
        <v>1.0592700226128499E-3</v>
      </c>
    </row>
    <row r="202" spans="1:4" x14ac:dyDescent="0.25">
      <c r="A202" s="1">
        <v>23.875</v>
      </c>
      <c r="B202" s="1">
        <v>6.2222603981043099</v>
      </c>
      <c r="D202" s="1">
        <v>1.0366285823241799E-3</v>
      </c>
    </row>
    <row r="203" spans="1:4" x14ac:dyDescent="0.25">
      <c r="A203" s="1">
        <v>24</v>
      </c>
      <c r="B203" s="1">
        <v>6.3918821395710896</v>
      </c>
      <c r="D203" s="1">
        <v>1.0648875644525401E-3</v>
      </c>
    </row>
    <row r="204" spans="1:4" x14ac:dyDescent="0.25">
      <c r="A204" s="1">
        <v>24.125</v>
      </c>
      <c r="B204" s="1">
        <v>6.4075013851505496</v>
      </c>
      <c r="D204" s="1">
        <v>1.0674897307660801E-3</v>
      </c>
    </row>
    <row r="205" spans="1:4" x14ac:dyDescent="0.25">
      <c r="A205" s="1">
        <v>24.25</v>
      </c>
      <c r="B205" s="1">
        <v>6.2214790777805602</v>
      </c>
      <c r="D205" s="1">
        <v>1.0364984143582401E-3</v>
      </c>
    </row>
    <row r="206" spans="1:4" x14ac:dyDescent="0.25">
      <c r="A206" s="1">
        <v>24.375</v>
      </c>
      <c r="B206" s="1">
        <v>6.2412649103151603</v>
      </c>
      <c r="D206" s="1">
        <v>1.0397947340585001E-3</v>
      </c>
    </row>
    <row r="207" spans="1:4" x14ac:dyDescent="0.25">
      <c r="A207" s="1">
        <v>24.5</v>
      </c>
      <c r="B207" s="1">
        <v>6.1980245994035696</v>
      </c>
      <c r="D207" s="1">
        <v>1.0325908982606301E-3</v>
      </c>
    </row>
    <row r="208" spans="1:4" x14ac:dyDescent="0.25">
      <c r="A208" s="1">
        <v>24.625</v>
      </c>
      <c r="B208" s="1">
        <v>6.05891673319063</v>
      </c>
      <c r="D208" s="1">
        <v>1.00941552774956E-3</v>
      </c>
    </row>
    <row r="209" spans="1:4" x14ac:dyDescent="0.25">
      <c r="A209" s="1">
        <v>24.75</v>
      </c>
      <c r="B209" s="1">
        <v>5.9815481935386696</v>
      </c>
      <c r="D209" s="1">
        <v>9.9652592904354094E-4</v>
      </c>
    </row>
    <row r="210" spans="1:4" x14ac:dyDescent="0.25">
      <c r="A210" s="1">
        <v>24.875</v>
      </c>
      <c r="B210" s="1">
        <v>6.0589691138919903</v>
      </c>
      <c r="D210" s="1">
        <v>1.0094242543744101E-3</v>
      </c>
    </row>
    <row r="211" spans="1:4" x14ac:dyDescent="0.25">
      <c r="A211" s="1">
        <v>25</v>
      </c>
      <c r="B211" s="1">
        <v>6.0526341342848298</v>
      </c>
      <c r="D211" s="1">
        <v>1.0083688467718501E-3</v>
      </c>
    </row>
    <row r="212" spans="1:4" x14ac:dyDescent="0.25">
      <c r="A212" s="1">
        <v>25.125</v>
      </c>
      <c r="B212" s="1">
        <v>5.72556658882647</v>
      </c>
      <c r="D212" s="1">
        <v>9.5387939369849105E-4</v>
      </c>
    </row>
    <row r="213" spans="1:4" x14ac:dyDescent="0.25">
      <c r="A213" s="1">
        <v>25.25</v>
      </c>
      <c r="B213" s="1">
        <v>5.8258369284029596</v>
      </c>
      <c r="D213" s="1">
        <v>9.7058443227193399E-4</v>
      </c>
    </row>
    <row r="214" spans="1:4" x14ac:dyDescent="0.25">
      <c r="A214" s="1">
        <v>25.375</v>
      </c>
      <c r="B214" s="1">
        <v>5.8414318927803501</v>
      </c>
      <c r="D214" s="1">
        <v>9.7318255333720598E-4</v>
      </c>
    </row>
    <row r="215" spans="1:4" x14ac:dyDescent="0.25">
      <c r="A215" s="1">
        <v>25.5</v>
      </c>
      <c r="B215" s="1">
        <v>5.9035958028886801</v>
      </c>
      <c r="D215" s="1">
        <v>9.8353906076125396E-4</v>
      </c>
    </row>
    <row r="216" spans="1:4" x14ac:dyDescent="0.25">
      <c r="A216" s="1">
        <v>25.625</v>
      </c>
      <c r="B216" s="1">
        <v>5.8528734597555303</v>
      </c>
      <c r="D216" s="1">
        <v>9.7508871839527105E-4</v>
      </c>
    </row>
    <row r="217" spans="1:4" x14ac:dyDescent="0.25">
      <c r="A217" s="1">
        <v>25.75</v>
      </c>
      <c r="B217" s="1">
        <v>5.79592663556092</v>
      </c>
      <c r="D217" s="1">
        <v>9.6560137748445002E-4</v>
      </c>
    </row>
    <row r="218" spans="1:4" x14ac:dyDescent="0.25">
      <c r="A218" s="1">
        <v>25.875</v>
      </c>
      <c r="B218" s="1">
        <v>5.6952065448351901</v>
      </c>
      <c r="D218" s="1">
        <v>9.4882141036954203E-4</v>
      </c>
    </row>
    <row r="219" spans="1:4" x14ac:dyDescent="0.25">
      <c r="A219" s="1">
        <v>26</v>
      </c>
      <c r="B219" s="1">
        <v>5.5902256518316902</v>
      </c>
      <c r="D219" s="1">
        <v>9.3133159359515998E-4</v>
      </c>
    </row>
    <row r="220" spans="1:4" x14ac:dyDescent="0.25">
      <c r="A220" s="1">
        <v>26.125</v>
      </c>
      <c r="B220" s="1">
        <v>5.6720640739019696</v>
      </c>
      <c r="D220" s="1">
        <v>9.4496587471206805E-4</v>
      </c>
    </row>
    <row r="221" spans="1:4" x14ac:dyDescent="0.25">
      <c r="A221" s="1">
        <v>26.25</v>
      </c>
      <c r="B221" s="1">
        <v>5.7699183427076601</v>
      </c>
      <c r="D221" s="1">
        <v>9.6126839589509604E-4</v>
      </c>
    </row>
    <row r="222" spans="1:4" x14ac:dyDescent="0.25">
      <c r="A222" s="1">
        <v>26.375</v>
      </c>
      <c r="B222" s="1">
        <v>6.0576662102312504</v>
      </c>
      <c r="D222" s="1">
        <v>1.0092071906245301E-3</v>
      </c>
    </row>
    <row r="223" spans="1:4" x14ac:dyDescent="0.25">
      <c r="A223" s="1">
        <v>26.5</v>
      </c>
      <c r="B223" s="1">
        <v>5.9220560998330702</v>
      </c>
      <c r="D223" s="1">
        <v>9.8661454623218993E-4</v>
      </c>
    </row>
    <row r="224" spans="1:4" x14ac:dyDescent="0.25">
      <c r="A224" s="1">
        <v>26.625</v>
      </c>
      <c r="B224" s="1">
        <v>5.9198711092957597</v>
      </c>
      <c r="D224" s="1">
        <v>9.8625052680867409E-4</v>
      </c>
    </row>
    <row r="225" spans="1:4" x14ac:dyDescent="0.25">
      <c r="A225" s="1">
        <v>26.75</v>
      </c>
      <c r="B225" s="1">
        <v>5.7192805558217499</v>
      </c>
      <c r="D225" s="1">
        <v>9.5283214059990403E-4</v>
      </c>
    </row>
    <row r="226" spans="1:4" x14ac:dyDescent="0.25">
      <c r="A226" s="1">
        <v>26.875</v>
      </c>
      <c r="B226" s="1">
        <v>5.6370071775900197</v>
      </c>
      <c r="D226" s="1">
        <v>9.3912539578649805E-4</v>
      </c>
    </row>
    <row r="227" spans="1:4" x14ac:dyDescent="0.25">
      <c r="A227" s="1">
        <v>27</v>
      </c>
      <c r="B227" s="1">
        <v>5.5550693091508503</v>
      </c>
      <c r="D227" s="1">
        <v>9.2547454690453102E-4</v>
      </c>
    </row>
    <row r="228" spans="1:4" x14ac:dyDescent="0.25">
      <c r="A228" s="1">
        <v>27.125</v>
      </c>
      <c r="B228" s="1">
        <v>5.4570579540607103</v>
      </c>
      <c r="D228" s="1">
        <v>9.09145855146515E-4</v>
      </c>
    </row>
    <row r="229" spans="1:4" x14ac:dyDescent="0.25">
      <c r="A229" s="1">
        <v>27.25</v>
      </c>
      <c r="B229" s="1">
        <v>5.4597164946308601</v>
      </c>
      <c r="D229" s="1">
        <v>9.0958876800550101E-4</v>
      </c>
    </row>
    <row r="230" spans="1:4" x14ac:dyDescent="0.25">
      <c r="A230" s="1">
        <v>27.375</v>
      </c>
      <c r="B230" s="1">
        <v>5.5188861572095496</v>
      </c>
      <c r="D230" s="1">
        <v>9.1944643379111097E-4</v>
      </c>
    </row>
    <row r="231" spans="1:4" x14ac:dyDescent="0.25">
      <c r="A231" s="1">
        <v>27.5</v>
      </c>
      <c r="B231" s="1">
        <v>5.53576895250891</v>
      </c>
      <c r="D231" s="1">
        <v>9.2225910748798404E-4</v>
      </c>
    </row>
    <row r="232" spans="1:4" x14ac:dyDescent="0.25">
      <c r="A232" s="1">
        <v>27.625</v>
      </c>
      <c r="B232" s="1">
        <v>5.6054187629274601</v>
      </c>
      <c r="D232" s="1">
        <v>9.3386276590371495E-4</v>
      </c>
    </row>
    <row r="233" spans="1:4" x14ac:dyDescent="0.25">
      <c r="A233" s="1">
        <v>27.75</v>
      </c>
      <c r="B233" s="1">
        <v>5.5079872403071803</v>
      </c>
      <c r="D233" s="1">
        <v>9.1763067423517605E-4</v>
      </c>
    </row>
    <row r="234" spans="1:4" x14ac:dyDescent="0.25">
      <c r="A234" s="1">
        <v>27.875</v>
      </c>
      <c r="B234" s="1">
        <v>5.5689783682730098</v>
      </c>
      <c r="D234" s="1">
        <v>9.2779179615428298E-4</v>
      </c>
    </row>
    <row r="235" spans="1:4" x14ac:dyDescent="0.25">
      <c r="A235" s="1">
        <v>28</v>
      </c>
      <c r="B235" s="1">
        <v>5.6022019165950701</v>
      </c>
      <c r="D235" s="1">
        <v>9.3332683930473905E-4</v>
      </c>
    </row>
    <row r="236" spans="1:4" x14ac:dyDescent="0.25">
      <c r="A236" s="1">
        <v>28.125</v>
      </c>
      <c r="B236" s="1">
        <v>5.9441381326720499</v>
      </c>
      <c r="D236" s="1">
        <v>9.90293412903163E-4</v>
      </c>
    </row>
    <row r="237" spans="1:4" x14ac:dyDescent="0.25">
      <c r="A237" s="1">
        <v>28.25</v>
      </c>
      <c r="B237" s="1">
        <v>5.8956454252858999</v>
      </c>
      <c r="D237" s="1">
        <v>9.822145278526311E-4</v>
      </c>
    </row>
    <row r="238" spans="1:4" x14ac:dyDescent="0.25">
      <c r="A238" s="1">
        <v>28.375</v>
      </c>
      <c r="B238" s="1">
        <v>5.9325044370299302</v>
      </c>
      <c r="D238" s="1">
        <v>9.8835523920918697E-4</v>
      </c>
    </row>
    <row r="239" spans="1:4" x14ac:dyDescent="0.25">
      <c r="A239" s="1">
        <v>28.5</v>
      </c>
      <c r="B239" s="1">
        <v>5.9433801953337904</v>
      </c>
      <c r="D239" s="1">
        <v>9.9016714054260893E-4</v>
      </c>
    </row>
    <row r="240" spans="1:4" x14ac:dyDescent="0.25">
      <c r="A240" s="1">
        <v>28.625</v>
      </c>
      <c r="B240" s="1">
        <v>5.9573779672159297</v>
      </c>
      <c r="D240" s="1">
        <v>9.9249916933817498E-4</v>
      </c>
    </row>
    <row r="241" spans="1:4" x14ac:dyDescent="0.25">
      <c r="A241" s="1">
        <v>28.75</v>
      </c>
      <c r="B241" s="1">
        <v>5.8808800626627002</v>
      </c>
      <c r="D241" s="1">
        <v>9.7975461843960703E-4</v>
      </c>
    </row>
    <row r="242" spans="1:4" x14ac:dyDescent="0.25">
      <c r="A242" s="1">
        <v>28.875</v>
      </c>
      <c r="B242" s="1">
        <v>5.8781548473922802</v>
      </c>
      <c r="D242" s="1">
        <v>9.7930059757555393E-4</v>
      </c>
    </row>
    <row r="243" spans="1:4" x14ac:dyDescent="0.25">
      <c r="A243" s="1">
        <v>29</v>
      </c>
      <c r="B243" s="1">
        <v>5.9560467854566097</v>
      </c>
      <c r="D243" s="1">
        <v>9.9227739445707092E-4</v>
      </c>
    </row>
    <row r="244" spans="1:4" x14ac:dyDescent="0.25">
      <c r="A244" s="1">
        <v>29.125</v>
      </c>
      <c r="B244" s="1">
        <v>5.8737085657329704</v>
      </c>
      <c r="D244" s="1">
        <v>9.78559847051113E-4</v>
      </c>
    </row>
    <row r="245" spans="1:4" x14ac:dyDescent="0.25">
      <c r="A245" s="1">
        <v>29.25</v>
      </c>
      <c r="B245" s="1">
        <v>5.8309233655441099</v>
      </c>
      <c r="D245" s="1">
        <v>9.7143183269964896E-4</v>
      </c>
    </row>
    <row r="246" spans="1:4" x14ac:dyDescent="0.25">
      <c r="A246" s="1">
        <v>29.375</v>
      </c>
      <c r="B246" s="1">
        <v>5.7459005530585401</v>
      </c>
      <c r="D246" s="1">
        <v>9.5726703213955397E-4</v>
      </c>
    </row>
    <row r="247" spans="1:4" x14ac:dyDescent="0.25">
      <c r="A247" s="1">
        <v>29.5</v>
      </c>
      <c r="B247" s="1">
        <v>5.7398233936887504</v>
      </c>
      <c r="D247" s="1">
        <v>9.5625457738854596E-4</v>
      </c>
    </row>
    <row r="248" spans="1:4" x14ac:dyDescent="0.25">
      <c r="A248" s="1">
        <v>29.625</v>
      </c>
      <c r="B248" s="1">
        <v>5.7526902447777397</v>
      </c>
      <c r="D248" s="1">
        <v>9.5839819477997205E-4</v>
      </c>
    </row>
    <row r="249" spans="1:4" x14ac:dyDescent="0.25">
      <c r="A249" s="1">
        <v>29.75</v>
      </c>
      <c r="B249" s="1">
        <v>5.5943038725486796</v>
      </c>
      <c r="D249" s="1">
        <v>9.3201102516660996E-4</v>
      </c>
    </row>
    <row r="250" spans="1:4" x14ac:dyDescent="0.25">
      <c r="A250" s="1">
        <v>29.875</v>
      </c>
      <c r="B250" s="1">
        <v>5.5788700103799904</v>
      </c>
      <c r="D250" s="1">
        <v>9.2943974372930601E-4</v>
      </c>
    </row>
    <row r="251" spans="1:4" x14ac:dyDescent="0.25">
      <c r="A251" s="1">
        <v>30</v>
      </c>
      <c r="B251" s="1">
        <v>5.5981407897754201</v>
      </c>
      <c r="D251" s="1">
        <v>9.32650255576585E-4</v>
      </c>
    </row>
  </sheetData>
  <mergeCells count="1">
    <mergeCell ref="A1:A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1"/>
  <sheetViews>
    <sheetView workbookViewId="0">
      <selection activeCell="B11" sqref="B11:B251"/>
    </sheetView>
  </sheetViews>
  <sheetFormatPr defaultRowHeight="15" x14ac:dyDescent="0.25"/>
  <cols>
    <col min="1" max="1" width="30.140625" style="2" customWidth="1"/>
    <col min="2" max="2" width="38.5703125" style="2" customWidth="1"/>
    <col min="4" max="4" width="38.5703125" style="2" customWidth="1"/>
  </cols>
  <sheetData>
    <row r="1" spans="1:4" ht="37.5" x14ac:dyDescent="0.3">
      <c r="A1" s="41" t="s">
        <v>0</v>
      </c>
      <c r="B1" s="20" t="s">
        <v>1</v>
      </c>
      <c r="D1" s="20" t="s">
        <v>15</v>
      </c>
    </row>
    <row r="2" spans="1:4" x14ac:dyDescent="0.25">
      <c r="A2" s="42"/>
      <c r="B2" s="4" t="s">
        <v>28</v>
      </c>
      <c r="D2" s="12" t="s">
        <v>28</v>
      </c>
    </row>
    <row r="3" spans="1:4" x14ac:dyDescent="0.25">
      <c r="A3" s="5" t="s">
        <v>2</v>
      </c>
      <c r="B3" s="16">
        <v>63</v>
      </c>
      <c r="D3" s="16">
        <v>63</v>
      </c>
    </row>
    <row r="4" spans="1:4" x14ac:dyDescent="0.25">
      <c r="A4" s="5" t="s">
        <v>3</v>
      </c>
      <c r="B4" s="16" t="s">
        <v>4</v>
      </c>
      <c r="D4" s="16" t="s">
        <v>4</v>
      </c>
    </row>
    <row r="5" spans="1:4" ht="31.5" x14ac:dyDescent="0.25">
      <c r="A5" s="6" t="s">
        <v>5</v>
      </c>
      <c r="B5" s="5">
        <v>4</v>
      </c>
      <c r="D5" s="5">
        <v>4</v>
      </c>
    </row>
    <row r="6" spans="1:4" x14ac:dyDescent="0.25">
      <c r="A6" s="6" t="s">
        <v>6</v>
      </c>
      <c r="B6" s="7">
        <v>44.414900000000003</v>
      </c>
      <c r="D6" s="13">
        <v>44.414900000000003</v>
      </c>
    </row>
    <row r="7" spans="1:4" ht="33" x14ac:dyDescent="0.25">
      <c r="A7" s="6" t="s">
        <v>7</v>
      </c>
      <c r="B7" s="5">
        <v>37.44</v>
      </c>
      <c r="D7" s="5">
        <v>37.44</v>
      </c>
    </row>
    <row r="8" spans="1:4" ht="33" x14ac:dyDescent="0.25">
      <c r="A8" s="6" t="s">
        <v>8</v>
      </c>
      <c r="B8" s="5">
        <v>30.768979999999999</v>
      </c>
      <c r="D8" s="5">
        <v>30.768979999999999</v>
      </c>
    </row>
    <row r="9" spans="1:4" x14ac:dyDescent="0.25">
      <c r="A9" s="5" t="s">
        <v>9</v>
      </c>
      <c r="B9" s="14">
        <v>85</v>
      </c>
      <c r="D9" s="13">
        <v>94</v>
      </c>
    </row>
    <row r="10" spans="1:4" s="3" customFormat="1" ht="18" x14ac:dyDescent="0.25">
      <c r="A10" s="8" t="s">
        <v>14</v>
      </c>
      <c r="B10" s="8" t="s">
        <v>35</v>
      </c>
      <c r="D10" s="8" t="s">
        <v>35</v>
      </c>
    </row>
    <row r="11" spans="1:4" x14ac:dyDescent="0.25">
      <c r="A11" s="1">
        <v>0</v>
      </c>
      <c r="B11" s="1">
        <v>4.9031643041882997</v>
      </c>
      <c r="D11" s="1">
        <v>8.1686717307776803E-4</v>
      </c>
    </row>
    <row r="12" spans="1:4" x14ac:dyDescent="0.25">
      <c r="A12" s="1">
        <v>0.125</v>
      </c>
      <c r="B12" s="1">
        <v>4.9032262588464297</v>
      </c>
      <c r="D12" s="1">
        <v>8.1687749472381295E-4</v>
      </c>
    </row>
    <row r="13" spans="1:4" x14ac:dyDescent="0.25">
      <c r="A13" s="1">
        <v>0.25</v>
      </c>
      <c r="B13" s="1">
        <v>4.9033148933435102</v>
      </c>
      <c r="D13" s="1">
        <v>8.1689226123102796E-4</v>
      </c>
    </row>
    <row r="14" spans="1:4" x14ac:dyDescent="0.25">
      <c r="A14" s="1">
        <v>0.375</v>
      </c>
      <c r="B14" s="1">
        <v>4.9313164212698002</v>
      </c>
      <c r="D14" s="1">
        <v>8.2155731578354904E-4</v>
      </c>
    </row>
    <row r="15" spans="1:4" x14ac:dyDescent="0.25">
      <c r="A15" s="1">
        <v>0.5</v>
      </c>
      <c r="B15" s="1">
        <v>4.9511995400792497</v>
      </c>
      <c r="D15" s="1">
        <v>8.2486984337720303E-4</v>
      </c>
    </row>
    <row r="16" spans="1:4" x14ac:dyDescent="0.25">
      <c r="A16" s="1">
        <v>0.625</v>
      </c>
      <c r="B16" s="1">
        <v>5.0187780131238702</v>
      </c>
      <c r="D16" s="1">
        <v>8.3612841698643497E-4</v>
      </c>
    </row>
    <row r="17" spans="1:4" x14ac:dyDescent="0.25">
      <c r="A17" s="1">
        <v>0.75</v>
      </c>
      <c r="B17" s="1">
        <v>5.1100606051196804</v>
      </c>
      <c r="D17" s="1">
        <v>8.5133609681293805E-4</v>
      </c>
    </row>
    <row r="18" spans="1:4" x14ac:dyDescent="0.25">
      <c r="A18" s="1">
        <v>0.875</v>
      </c>
      <c r="B18" s="1">
        <v>5.1828092827295702</v>
      </c>
      <c r="D18" s="1">
        <v>8.6345602650274604E-4</v>
      </c>
    </row>
    <row r="19" spans="1:4" x14ac:dyDescent="0.25">
      <c r="A19" s="1">
        <v>1</v>
      </c>
      <c r="B19" s="1">
        <v>5.1885625414394401</v>
      </c>
      <c r="D19" s="1">
        <v>8.6441451940380998E-4</v>
      </c>
    </row>
    <row r="20" spans="1:4" x14ac:dyDescent="0.25">
      <c r="A20" s="1">
        <v>1.125</v>
      </c>
      <c r="B20" s="1">
        <v>5.2281906968321898</v>
      </c>
      <c r="D20" s="1">
        <v>8.7101657009224203E-4</v>
      </c>
    </row>
    <row r="21" spans="1:4" x14ac:dyDescent="0.25">
      <c r="A21" s="1">
        <v>1.25</v>
      </c>
      <c r="B21" s="1">
        <v>5.2329578739226097</v>
      </c>
      <c r="D21" s="1">
        <v>8.7181078179550604E-4</v>
      </c>
    </row>
    <row r="22" spans="1:4" x14ac:dyDescent="0.25">
      <c r="A22" s="1">
        <v>1.375</v>
      </c>
      <c r="B22" s="1">
        <v>5.2462453601381496</v>
      </c>
      <c r="D22" s="1">
        <v>8.7402447699901499E-4</v>
      </c>
    </row>
    <row r="23" spans="1:4" x14ac:dyDescent="0.25">
      <c r="A23" s="1">
        <v>1.5</v>
      </c>
      <c r="B23" s="1">
        <v>5.2555113629389201</v>
      </c>
      <c r="D23" s="1">
        <v>8.75568193065624E-4</v>
      </c>
    </row>
    <row r="24" spans="1:4" x14ac:dyDescent="0.25">
      <c r="A24" s="1">
        <v>1.625</v>
      </c>
      <c r="B24" s="1">
        <v>5.4402043968880101</v>
      </c>
      <c r="D24" s="1">
        <v>9.0633805252153998E-4</v>
      </c>
    </row>
    <row r="25" spans="1:4" x14ac:dyDescent="0.25">
      <c r="A25" s="1">
        <v>1.75</v>
      </c>
      <c r="B25" s="1">
        <v>5.5104481364423696</v>
      </c>
      <c r="D25" s="1">
        <v>9.1804065953129802E-4</v>
      </c>
    </row>
    <row r="26" spans="1:4" x14ac:dyDescent="0.25">
      <c r="A26" s="1">
        <v>1.875</v>
      </c>
      <c r="B26" s="1">
        <v>5.5037838468160096</v>
      </c>
      <c r="D26" s="1">
        <v>9.1693038887954504E-4</v>
      </c>
    </row>
    <row r="27" spans="1:4" x14ac:dyDescent="0.25">
      <c r="A27" s="1">
        <v>2</v>
      </c>
      <c r="B27" s="1">
        <v>5.4920394703938902</v>
      </c>
      <c r="D27" s="1">
        <v>9.1497377576762096E-4</v>
      </c>
    </row>
    <row r="28" spans="1:4" x14ac:dyDescent="0.25">
      <c r="A28" s="1">
        <v>2.125</v>
      </c>
      <c r="B28" s="1">
        <v>5.4554407080745504</v>
      </c>
      <c r="D28" s="1">
        <v>9.0887642196521904E-4</v>
      </c>
    </row>
    <row r="29" spans="1:4" x14ac:dyDescent="0.25">
      <c r="A29" s="1">
        <v>2.25</v>
      </c>
      <c r="B29" s="1">
        <v>5.42120588134767</v>
      </c>
      <c r="D29" s="1">
        <v>9.0317289983252104E-4</v>
      </c>
    </row>
    <row r="30" spans="1:4" x14ac:dyDescent="0.25">
      <c r="A30" s="1">
        <v>2.375</v>
      </c>
      <c r="B30" s="1">
        <v>5.4575817468897503</v>
      </c>
      <c r="D30" s="1">
        <v>9.0923311903183199E-4</v>
      </c>
    </row>
    <row r="31" spans="1:4" x14ac:dyDescent="0.25">
      <c r="A31" s="1">
        <v>2.5</v>
      </c>
      <c r="B31" s="1">
        <v>5.4534807476530904</v>
      </c>
      <c r="D31" s="1">
        <v>9.0854989255900395E-4</v>
      </c>
    </row>
    <row r="32" spans="1:4" x14ac:dyDescent="0.25">
      <c r="A32" s="1">
        <v>2.625</v>
      </c>
      <c r="B32" s="1">
        <v>5.4617732576423803</v>
      </c>
      <c r="D32" s="1">
        <v>9.0993142472321797E-4</v>
      </c>
    </row>
    <row r="33" spans="1:4" x14ac:dyDescent="0.25">
      <c r="A33" s="1">
        <v>2.75</v>
      </c>
      <c r="B33" s="1">
        <v>5.4127411062266502</v>
      </c>
      <c r="D33" s="1">
        <v>9.0176266829736001E-4</v>
      </c>
    </row>
    <row r="34" spans="1:4" x14ac:dyDescent="0.25">
      <c r="A34" s="1">
        <v>2.875</v>
      </c>
      <c r="B34" s="1">
        <v>5.3636625339806301</v>
      </c>
      <c r="D34" s="1">
        <v>8.9358617816117205E-4</v>
      </c>
    </row>
    <row r="35" spans="1:4" x14ac:dyDescent="0.25">
      <c r="A35" s="1">
        <v>3</v>
      </c>
      <c r="B35" s="1">
        <v>5.2071807668792802</v>
      </c>
      <c r="D35" s="1">
        <v>8.6751631576208698E-4</v>
      </c>
    </row>
    <row r="36" spans="1:4" x14ac:dyDescent="0.25">
      <c r="A36" s="1">
        <v>3.125</v>
      </c>
      <c r="B36" s="1">
        <v>5.1439670808290199</v>
      </c>
      <c r="D36" s="1">
        <v>8.5698491566611301E-4</v>
      </c>
    </row>
    <row r="37" spans="1:4" x14ac:dyDescent="0.25">
      <c r="A37" s="1">
        <v>3.25</v>
      </c>
      <c r="B37" s="1">
        <v>5.1222704001692598</v>
      </c>
      <c r="D37" s="1">
        <v>8.5337024866819801E-4</v>
      </c>
    </row>
    <row r="38" spans="1:4" x14ac:dyDescent="0.25">
      <c r="A38" s="1">
        <v>3.375</v>
      </c>
      <c r="B38" s="1">
        <v>5.0537678656888199</v>
      </c>
      <c r="D38" s="1">
        <v>8.4195772642375703E-4</v>
      </c>
    </row>
    <row r="39" spans="1:4" x14ac:dyDescent="0.25">
      <c r="A39" s="1">
        <v>3.5</v>
      </c>
      <c r="B39" s="1">
        <v>4.9958557168785003</v>
      </c>
      <c r="D39" s="1">
        <v>8.3230956243195695E-4</v>
      </c>
    </row>
    <row r="40" spans="1:4" x14ac:dyDescent="0.25">
      <c r="A40" s="1">
        <v>3.625</v>
      </c>
      <c r="B40" s="1">
        <v>4.7739608338031703</v>
      </c>
      <c r="D40" s="1">
        <v>7.9534187491160603E-4</v>
      </c>
    </row>
    <row r="41" spans="1:4" x14ac:dyDescent="0.25">
      <c r="A41" s="1">
        <v>3.75</v>
      </c>
      <c r="B41" s="1">
        <v>4.7991616659487999</v>
      </c>
      <c r="D41" s="1">
        <v>7.9954033354706904E-4</v>
      </c>
    </row>
    <row r="42" spans="1:4" x14ac:dyDescent="0.25">
      <c r="A42" s="1">
        <v>3.875</v>
      </c>
      <c r="B42" s="1">
        <v>4.7023366576052403</v>
      </c>
      <c r="D42" s="1">
        <v>7.8340928715703198E-4</v>
      </c>
    </row>
    <row r="43" spans="1:4" x14ac:dyDescent="0.25">
      <c r="A43" s="1">
        <v>4</v>
      </c>
      <c r="B43" s="1">
        <v>4.6651502502165201</v>
      </c>
      <c r="D43" s="1">
        <v>7.7721403168607198E-4</v>
      </c>
    </row>
    <row r="44" spans="1:4" x14ac:dyDescent="0.25">
      <c r="A44" s="1">
        <v>4.125</v>
      </c>
      <c r="B44" s="1">
        <v>4.6661733591323102</v>
      </c>
      <c r="D44" s="1">
        <v>7.7738448163144197E-4</v>
      </c>
    </row>
    <row r="45" spans="1:4" x14ac:dyDescent="0.25">
      <c r="A45" s="1">
        <v>4.25</v>
      </c>
      <c r="B45" s="1">
        <v>4.6352871493660501</v>
      </c>
      <c r="D45" s="1">
        <v>7.7223883908438397E-4</v>
      </c>
    </row>
    <row r="46" spans="1:4" x14ac:dyDescent="0.25">
      <c r="A46" s="1">
        <v>4.375</v>
      </c>
      <c r="B46" s="1">
        <v>4.5409584492958004</v>
      </c>
      <c r="D46" s="1">
        <v>7.5652367765267805E-4</v>
      </c>
    </row>
    <row r="47" spans="1:4" x14ac:dyDescent="0.25">
      <c r="A47" s="1">
        <v>4.5</v>
      </c>
      <c r="B47" s="1">
        <v>4.5371303657103201</v>
      </c>
      <c r="D47" s="1">
        <v>7.5588591892733795E-4</v>
      </c>
    </row>
    <row r="48" spans="1:4" x14ac:dyDescent="0.25">
      <c r="A48" s="1">
        <v>4.625</v>
      </c>
      <c r="B48" s="1">
        <v>4.5517762845506597</v>
      </c>
      <c r="D48" s="1">
        <v>7.5832592900613896E-4</v>
      </c>
    </row>
    <row r="49" spans="1:4" x14ac:dyDescent="0.25">
      <c r="A49" s="1">
        <v>4.75</v>
      </c>
      <c r="B49" s="1">
        <v>4.57965456016613</v>
      </c>
      <c r="D49" s="1">
        <v>7.6297044972367602E-4</v>
      </c>
    </row>
    <row r="50" spans="1:4" x14ac:dyDescent="0.25">
      <c r="A50" s="1">
        <v>4.875</v>
      </c>
      <c r="B50" s="1">
        <v>4.6375482007194897</v>
      </c>
      <c r="D50" s="1">
        <v>7.7261553023986605E-4</v>
      </c>
    </row>
    <row r="51" spans="1:4" x14ac:dyDescent="0.25">
      <c r="A51" s="1">
        <v>5</v>
      </c>
      <c r="B51" s="1">
        <v>4.6981317365380102</v>
      </c>
      <c r="D51" s="1">
        <v>7.8270874730723098E-4</v>
      </c>
    </row>
    <row r="52" spans="1:4" x14ac:dyDescent="0.25">
      <c r="A52" s="1">
        <v>5.125</v>
      </c>
      <c r="B52" s="1">
        <v>4.7131080715947</v>
      </c>
      <c r="D52" s="1">
        <v>7.8520380472767702E-4</v>
      </c>
    </row>
    <row r="53" spans="1:4" x14ac:dyDescent="0.25">
      <c r="A53" s="1">
        <v>5.25</v>
      </c>
      <c r="B53" s="1">
        <v>4.7080722566617004</v>
      </c>
      <c r="D53" s="1">
        <v>7.8436483795983896E-4</v>
      </c>
    </row>
    <row r="54" spans="1:4" x14ac:dyDescent="0.25">
      <c r="A54" s="1">
        <v>5.375</v>
      </c>
      <c r="B54" s="1">
        <v>4.70655699578003</v>
      </c>
      <c r="D54" s="1">
        <v>7.8411239549695301E-4</v>
      </c>
    </row>
    <row r="55" spans="1:4" x14ac:dyDescent="0.25">
      <c r="A55" s="1">
        <v>5.5</v>
      </c>
      <c r="B55" s="1">
        <v>4.7643791413016698</v>
      </c>
      <c r="D55" s="1">
        <v>7.9374556494085798E-4</v>
      </c>
    </row>
    <row r="56" spans="1:4" x14ac:dyDescent="0.25">
      <c r="A56" s="1">
        <v>5.625</v>
      </c>
      <c r="B56" s="1">
        <v>4.7775374441717897</v>
      </c>
      <c r="D56" s="1">
        <v>7.9593773819902104E-4</v>
      </c>
    </row>
    <row r="57" spans="1:4" x14ac:dyDescent="0.25">
      <c r="A57" s="1">
        <v>5.75</v>
      </c>
      <c r="B57" s="1">
        <v>4.7995000393109599</v>
      </c>
      <c r="D57" s="1">
        <v>7.9959670654920496E-4</v>
      </c>
    </row>
    <row r="58" spans="1:4" x14ac:dyDescent="0.25">
      <c r="A58" s="1">
        <v>5.875</v>
      </c>
      <c r="B58" s="1">
        <v>4.7816171589754397</v>
      </c>
      <c r="D58" s="1">
        <v>7.96617418685308E-4</v>
      </c>
    </row>
    <row r="59" spans="1:4" x14ac:dyDescent="0.25">
      <c r="A59" s="1">
        <v>6</v>
      </c>
      <c r="B59" s="1">
        <v>4.8452971355084902</v>
      </c>
      <c r="D59" s="1">
        <v>8.0722650277571502E-4</v>
      </c>
    </row>
    <row r="60" spans="1:4" x14ac:dyDescent="0.25">
      <c r="A60" s="1">
        <v>6.125</v>
      </c>
      <c r="B60" s="1">
        <v>4.8768749519475998</v>
      </c>
      <c r="D60" s="1">
        <v>8.1248736699447005E-4</v>
      </c>
    </row>
    <row r="61" spans="1:4" x14ac:dyDescent="0.25">
      <c r="A61" s="1">
        <v>6.25</v>
      </c>
      <c r="B61" s="1">
        <v>4.9853808221430898</v>
      </c>
      <c r="D61" s="1">
        <v>8.3056444496903904E-4</v>
      </c>
    </row>
    <row r="62" spans="1:4" x14ac:dyDescent="0.25">
      <c r="A62" s="1">
        <v>6.375</v>
      </c>
      <c r="B62" s="1">
        <v>5.0864643743282603</v>
      </c>
      <c r="D62" s="1">
        <v>8.4740496476308795E-4</v>
      </c>
    </row>
    <row r="63" spans="1:4" x14ac:dyDescent="0.25">
      <c r="A63" s="1">
        <v>6.5</v>
      </c>
      <c r="B63" s="1">
        <v>5.1249484489655499</v>
      </c>
      <c r="D63" s="1">
        <v>8.5381641159765903E-4</v>
      </c>
    </row>
    <row r="64" spans="1:4" x14ac:dyDescent="0.25">
      <c r="A64" s="1">
        <v>6.625</v>
      </c>
      <c r="B64" s="1">
        <v>5.09587817603287</v>
      </c>
      <c r="D64" s="1">
        <v>8.4897330412707502E-4</v>
      </c>
    </row>
    <row r="65" spans="1:4" x14ac:dyDescent="0.25">
      <c r="A65" s="1">
        <v>6.75</v>
      </c>
      <c r="B65" s="1">
        <v>5.1386572650925801</v>
      </c>
      <c r="D65" s="1">
        <v>8.5610030036442305E-4</v>
      </c>
    </row>
    <row r="66" spans="1:4" x14ac:dyDescent="0.25">
      <c r="A66" s="1">
        <v>6.875</v>
      </c>
      <c r="B66" s="1">
        <v>5.1787490361340103</v>
      </c>
      <c r="D66" s="1">
        <v>8.6277958941992599E-4</v>
      </c>
    </row>
    <row r="67" spans="1:4" x14ac:dyDescent="0.25">
      <c r="A67" s="1">
        <v>7</v>
      </c>
      <c r="B67" s="1">
        <v>5.1576932858695903</v>
      </c>
      <c r="D67" s="1">
        <v>8.5927170142587105E-4</v>
      </c>
    </row>
    <row r="68" spans="1:4" x14ac:dyDescent="0.25">
      <c r="A68" s="1">
        <v>7.125</v>
      </c>
      <c r="B68" s="1">
        <v>5.1413156896135099</v>
      </c>
      <c r="D68" s="1">
        <v>8.5654319388960996E-4</v>
      </c>
    </row>
    <row r="69" spans="1:4" x14ac:dyDescent="0.25">
      <c r="A69" s="1">
        <v>7.25</v>
      </c>
      <c r="B69" s="1">
        <v>5.0806356291205699</v>
      </c>
      <c r="D69" s="1">
        <v>8.4643389581148495E-4</v>
      </c>
    </row>
    <row r="70" spans="1:4" x14ac:dyDescent="0.25">
      <c r="A70" s="1">
        <v>7.375</v>
      </c>
      <c r="B70" s="1">
        <v>5.0527442404796199</v>
      </c>
      <c r="D70" s="1">
        <v>8.4178719046390396E-4</v>
      </c>
    </row>
    <row r="71" spans="1:4" x14ac:dyDescent="0.25">
      <c r="A71" s="1">
        <v>7.5</v>
      </c>
      <c r="B71" s="1">
        <v>5.0940939063538897</v>
      </c>
      <c r="D71" s="1">
        <v>8.4867604479855704E-4</v>
      </c>
    </row>
    <row r="72" spans="1:4" x14ac:dyDescent="0.25">
      <c r="A72" s="1">
        <v>7.625</v>
      </c>
      <c r="B72" s="1">
        <v>5.1242147340688904</v>
      </c>
      <c r="D72" s="1">
        <v>8.5369417469587604E-4</v>
      </c>
    </row>
    <row r="73" spans="1:4" x14ac:dyDescent="0.25">
      <c r="A73" s="1">
        <v>7.75</v>
      </c>
      <c r="B73" s="1">
        <v>5.1834245823787901</v>
      </c>
      <c r="D73" s="1">
        <v>8.6355853542430499E-4</v>
      </c>
    </row>
    <row r="74" spans="1:4" x14ac:dyDescent="0.25">
      <c r="A74" s="1">
        <v>7.875</v>
      </c>
      <c r="B74" s="1">
        <v>5.1930424446382704</v>
      </c>
      <c r="D74" s="1">
        <v>8.6516087127673405E-4</v>
      </c>
    </row>
    <row r="75" spans="1:4" x14ac:dyDescent="0.25">
      <c r="A75" s="1">
        <v>8</v>
      </c>
      <c r="B75" s="1">
        <v>5.1881389794108097</v>
      </c>
      <c r="D75" s="1">
        <v>8.6434395396984003E-4</v>
      </c>
    </row>
    <row r="76" spans="1:4" x14ac:dyDescent="0.25">
      <c r="A76" s="1">
        <v>8.125</v>
      </c>
      <c r="B76" s="1">
        <v>5.2014187318534102</v>
      </c>
      <c r="D76" s="1">
        <v>8.66556360726777E-4</v>
      </c>
    </row>
    <row r="77" spans="1:4" x14ac:dyDescent="0.25">
      <c r="A77" s="1">
        <v>8.25</v>
      </c>
      <c r="B77" s="1">
        <v>5.1573343702382299</v>
      </c>
      <c r="D77" s="1">
        <v>8.5921190608168898E-4</v>
      </c>
    </row>
    <row r="78" spans="1:4" x14ac:dyDescent="0.25">
      <c r="A78" s="1">
        <v>8.375</v>
      </c>
      <c r="B78" s="1">
        <v>7.86705765977859</v>
      </c>
      <c r="D78" s="1">
        <v>1.3106518061191199E-3</v>
      </c>
    </row>
    <row r="79" spans="1:4" x14ac:dyDescent="0.25">
      <c r="A79" s="1">
        <v>8.5</v>
      </c>
      <c r="B79" s="1">
        <v>7.9471588284466002</v>
      </c>
      <c r="D79" s="1">
        <v>1.3239966608192099E-3</v>
      </c>
    </row>
    <row r="80" spans="1:4" x14ac:dyDescent="0.25">
      <c r="A80" s="1">
        <v>8.625</v>
      </c>
      <c r="B80" s="1">
        <v>8.1156513592866908</v>
      </c>
      <c r="D80" s="1">
        <v>1.35206751645716E-3</v>
      </c>
    </row>
    <row r="81" spans="1:4" x14ac:dyDescent="0.25">
      <c r="A81" s="1">
        <v>8.75</v>
      </c>
      <c r="B81" s="1">
        <v>8.2838606470660991</v>
      </c>
      <c r="D81" s="1">
        <v>1.3800911838012101E-3</v>
      </c>
    </row>
    <row r="82" spans="1:4" x14ac:dyDescent="0.25">
      <c r="A82" s="1">
        <v>8.875</v>
      </c>
      <c r="B82" s="1">
        <v>8.3480370944624092</v>
      </c>
      <c r="D82" s="1">
        <v>1.3907829799374399E-3</v>
      </c>
    </row>
    <row r="83" spans="1:4" x14ac:dyDescent="0.25">
      <c r="A83" s="1">
        <v>9</v>
      </c>
      <c r="B83" s="1">
        <v>8.6890239221970003</v>
      </c>
      <c r="D83" s="1">
        <v>1.4475913854380201E-3</v>
      </c>
    </row>
    <row r="84" spans="1:4" x14ac:dyDescent="0.25">
      <c r="A84" s="1">
        <v>9.125</v>
      </c>
      <c r="B84" s="1">
        <v>8.7482193322636306</v>
      </c>
      <c r="D84" s="1">
        <v>1.4574533407551199E-3</v>
      </c>
    </row>
    <row r="85" spans="1:4" x14ac:dyDescent="0.25">
      <c r="A85" s="1">
        <v>9.25</v>
      </c>
      <c r="B85" s="1">
        <v>8.8634001476398403</v>
      </c>
      <c r="D85" s="1">
        <v>1.4766424645968001E-3</v>
      </c>
    </row>
    <row r="86" spans="1:4" x14ac:dyDescent="0.25">
      <c r="A86" s="1">
        <v>9.375</v>
      </c>
      <c r="B86" s="1">
        <v>8.8618755371652203</v>
      </c>
      <c r="D86" s="1">
        <v>1.4763884644917299E-3</v>
      </c>
    </row>
    <row r="87" spans="1:4" x14ac:dyDescent="0.25">
      <c r="A87" s="1">
        <v>9.5</v>
      </c>
      <c r="B87" s="1">
        <v>8.9204444369226898</v>
      </c>
      <c r="D87" s="1">
        <v>1.4861460431913199E-3</v>
      </c>
    </row>
    <row r="88" spans="1:4" x14ac:dyDescent="0.25">
      <c r="A88" s="1">
        <v>9.625</v>
      </c>
      <c r="B88" s="1">
        <v>8.9485890105974697</v>
      </c>
      <c r="D88" s="1">
        <v>1.49083492916554E-3</v>
      </c>
    </row>
    <row r="89" spans="1:4" x14ac:dyDescent="0.25">
      <c r="A89" s="1">
        <v>9.75</v>
      </c>
      <c r="B89" s="1">
        <v>9.0740601235784304</v>
      </c>
      <c r="D89" s="1">
        <v>1.5117384165881701E-3</v>
      </c>
    </row>
    <row r="90" spans="1:4" x14ac:dyDescent="0.25">
      <c r="A90" s="1">
        <v>9.875</v>
      </c>
      <c r="B90" s="1">
        <v>9.1080562711839406</v>
      </c>
      <c r="D90" s="1">
        <v>1.5174021747792401E-3</v>
      </c>
    </row>
    <row r="91" spans="1:4" x14ac:dyDescent="0.25">
      <c r="A91" s="1">
        <v>10</v>
      </c>
      <c r="B91" s="1">
        <v>9.0807543331752996</v>
      </c>
      <c r="D91" s="1">
        <v>1.5128536719070001E-3</v>
      </c>
    </row>
    <row r="92" spans="1:4" x14ac:dyDescent="0.25">
      <c r="A92" s="1">
        <v>10.125</v>
      </c>
      <c r="B92" s="1">
        <v>9.1108431847647608</v>
      </c>
      <c r="D92" s="1">
        <v>1.5178664745818099E-3</v>
      </c>
    </row>
    <row r="93" spans="1:4" x14ac:dyDescent="0.25">
      <c r="A93" s="1">
        <v>10.25</v>
      </c>
      <c r="B93" s="1">
        <v>9.1080819164162801</v>
      </c>
      <c r="D93" s="1">
        <v>1.5174064472749499E-3</v>
      </c>
    </row>
    <row r="94" spans="1:4" x14ac:dyDescent="0.25">
      <c r="A94" s="1">
        <v>10.375</v>
      </c>
      <c r="B94" s="1">
        <v>8.8968537384955706</v>
      </c>
      <c r="D94" s="1">
        <v>1.4822158328333601E-3</v>
      </c>
    </row>
    <row r="95" spans="1:4" x14ac:dyDescent="0.25">
      <c r="A95" s="1">
        <v>10.5</v>
      </c>
      <c r="B95" s="1">
        <v>8.8038338018347897</v>
      </c>
      <c r="D95" s="1">
        <v>1.4667187113856801E-3</v>
      </c>
    </row>
    <row r="96" spans="1:4" x14ac:dyDescent="0.25">
      <c r="A96" s="1">
        <v>10.625</v>
      </c>
      <c r="B96" s="1">
        <v>8.8686671202072596</v>
      </c>
      <c r="D96" s="1">
        <v>1.4775199422265299E-3</v>
      </c>
    </row>
    <row r="97" spans="1:4" x14ac:dyDescent="0.25">
      <c r="A97" s="1">
        <v>10.75</v>
      </c>
      <c r="B97" s="1">
        <v>9.0327490101824495</v>
      </c>
      <c r="D97" s="1">
        <v>1.5048559850964001E-3</v>
      </c>
    </row>
    <row r="98" spans="1:4" x14ac:dyDescent="0.25">
      <c r="A98" s="1">
        <v>10.875</v>
      </c>
      <c r="B98" s="1">
        <v>9.0356479720723293</v>
      </c>
      <c r="D98" s="1">
        <v>1.5053389521472501E-3</v>
      </c>
    </row>
    <row r="99" spans="1:4" x14ac:dyDescent="0.25">
      <c r="A99" s="1">
        <v>11</v>
      </c>
      <c r="B99" s="1">
        <v>8.9604439833161091</v>
      </c>
      <c r="D99" s="1">
        <v>1.49280996762046E-3</v>
      </c>
    </row>
    <row r="100" spans="1:4" x14ac:dyDescent="0.25">
      <c r="A100" s="1">
        <v>11.125</v>
      </c>
      <c r="B100" s="1">
        <v>8.9820699673133202</v>
      </c>
      <c r="D100" s="1">
        <v>1.4964128565544E-3</v>
      </c>
    </row>
    <row r="101" spans="1:4" x14ac:dyDescent="0.25">
      <c r="A101" s="1">
        <v>11.25</v>
      </c>
      <c r="B101" s="1">
        <v>8.9653406473606108</v>
      </c>
      <c r="D101" s="1">
        <v>1.4936257518502799E-3</v>
      </c>
    </row>
    <row r="102" spans="1:4" x14ac:dyDescent="0.25">
      <c r="A102" s="1">
        <v>11.375</v>
      </c>
      <c r="B102" s="1">
        <v>8.9207922773511505</v>
      </c>
      <c r="D102" s="1">
        <v>1.4862039934067E-3</v>
      </c>
    </row>
    <row r="103" spans="1:4" x14ac:dyDescent="0.25">
      <c r="A103" s="1">
        <v>11.5</v>
      </c>
      <c r="B103" s="1">
        <v>8.9219324042126509</v>
      </c>
      <c r="D103" s="1">
        <v>1.4863939385418301E-3</v>
      </c>
    </row>
    <row r="104" spans="1:4" x14ac:dyDescent="0.25">
      <c r="A104" s="1">
        <v>11.625</v>
      </c>
      <c r="B104" s="1">
        <v>8.8408835563942905</v>
      </c>
      <c r="D104" s="1">
        <v>1.4728912004952899E-3</v>
      </c>
    </row>
    <row r="105" spans="1:4" x14ac:dyDescent="0.25">
      <c r="A105" s="1">
        <v>11.75</v>
      </c>
      <c r="B105" s="1">
        <v>8.8494793165748291</v>
      </c>
      <c r="D105" s="1">
        <v>1.4743232541413701E-3</v>
      </c>
    </row>
    <row r="106" spans="1:4" x14ac:dyDescent="0.25">
      <c r="A106" s="1">
        <v>11.875</v>
      </c>
      <c r="B106" s="1">
        <v>9.2175876776254206</v>
      </c>
      <c r="D106" s="1">
        <v>1.5356501070924E-3</v>
      </c>
    </row>
    <row r="107" spans="1:4" x14ac:dyDescent="0.25">
      <c r="A107" s="1">
        <v>12</v>
      </c>
      <c r="B107" s="1">
        <v>9.1635633447721503</v>
      </c>
      <c r="D107" s="1">
        <v>1.52664965323904E-3</v>
      </c>
    </row>
    <row r="108" spans="1:4" x14ac:dyDescent="0.25">
      <c r="A108" s="1">
        <v>12.125</v>
      </c>
      <c r="B108" s="1">
        <v>8.9814702644277897</v>
      </c>
      <c r="D108" s="1">
        <v>1.4963129460536699E-3</v>
      </c>
    </row>
    <row r="109" spans="1:4" x14ac:dyDescent="0.25">
      <c r="A109" s="1">
        <v>12.25</v>
      </c>
      <c r="B109" s="1">
        <v>8.9237744012159297</v>
      </c>
      <c r="D109" s="1">
        <v>1.4867008152425799E-3</v>
      </c>
    </row>
    <row r="110" spans="1:4" x14ac:dyDescent="0.25">
      <c r="A110" s="1">
        <v>12.375</v>
      </c>
      <c r="B110" s="1">
        <v>8.8955951518133691</v>
      </c>
      <c r="D110" s="1">
        <v>1.48200615229211E-3</v>
      </c>
    </row>
    <row r="111" spans="1:4" x14ac:dyDescent="0.25">
      <c r="A111" s="1">
        <v>12.5</v>
      </c>
      <c r="B111" s="1">
        <v>8.8538312433846809</v>
      </c>
      <c r="D111" s="1">
        <v>1.47504828514789E-3</v>
      </c>
    </row>
    <row r="112" spans="1:4" x14ac:dyDescent="0.25">
      <c r="A112" s="1">
        <v>12.625</v>
      </c>
      <c r="B112" s="1">
        <v>8.9023847087243908</v>
      </c>
      <c r="D112" s="1">
        <v>1.4831372924734799E-3</v>
      </c>
    </row>
    <row r="113" spans="1:4" x14ac:dyDescent="0.25">
      <c r="A113" s="1">
        <v>12.75</v>
      </c>
      <c r="B113" s="1">
        <v>8.8891868982642706</v>
      </c>
      <c r="D113" s="1">
        <v>1.48093853725083E-3</v>
      </c>
    </row>
    <row r="114" spans="1:4" x14ac:dyDescent="0.25">
      <c r="A114" s="1">
        <v>12.875</v>
      </c>
      <c r="B114" s="1">
        <v>8.8096242303671293</v>
      </c>
      <c r="D114" s="1">
        <v>1.4676833967791601E-3</v>
      </c>
    </row>
    <row r="115" spans="1:4" x14ac:dyDescent="0.25">
      <c r="A115" s="1">
        <v>13</v>
      </c>
      <c r="B115" s="1">
        <v>8.8225075091986795</v>
      </c>
      <c r="D115" s="1">
        <v>1.4698297510325E-3</v>
      </c>
    </row>
    <row r="116" spans="1:4" x14ac:dyDescent="0.25">
      <c r="A116" s="1">
        <v>13.125</v>
      </c>
      <c r="B116" s="1">
        <v>8.7930573788047308</v>
      </c>
      <c r="D116" s="1">
        <v>1.4649233593088699E-3</v>
      </c>
    </row>
    <row r="117" spans="1:4" x14ac:dyDescent="0.25">
      <c r="A117" s="1">
        <v>13.25</v>
      </c>
      <c r="B117" s="1">
        <v>8.8409709809593497</v>
      </c>
      <c r="D117" s="1">
        <v>1.4729057654278301E-3</v>
      </c>
    </row>
    <row r="118" spans="1:4" x14ac:dyDescent="0.25">
      <c r="A118" s="1">
        <v>13.375</v>
      </c>
      <c r="B118" s="1">
        <v>8.9852153958202994</v>
      </c>
      <c r="D118" s="1">
        <v>1.4969368849436599E-3</v>
      </c>
    </row>
    <row r="119" spans="1:4" x14ac:dyDescent="0.25">
      <c r="A119" s="1">
        <v>13.5</v>
      </c>
      <c r="B119" s="1">
        <v>8.9582864779250801</v>
      </c>
      <c r="D119" s="1">
        <v>1.49245052722232E-3</v>
      </c>
    </row>
    <row r="120" spans="1:4" x14ac:dyDescent="0.25">
      <c r="A120" s="1">
        <v>13.625</v>
      </c>
      <c r="B120" s="1">
        <v>9.0324778032892095</v>
      </c>
      <c r="D120" s="1">
        <v>1.5048108020279799E-3</v>
      </c>
    </row>
    <row r="121" spans="1:4" x14ac:dyDescent="0.25">
      <c r="A121" s="1">
        <v>13.75</v>
      </c>
      <c r="B121" s="1">
        <v>9.0582536532275704</v>
      </c>
      <c r="D121" s="1">
        <v>1.50910505862772E-3</v>
      </c>
    </row>
    <row r="122" spans="1:4" x14ac:dyDescent="0.25">
      <c r="A122" s="1">
        <v>13.875</v>
      </c>
      <c r="B122" s="1">
        <v>9.0645777422710001</v>
      </c>
      <c r="D122" s="1">
        <v>1.5101586518623501E-3</v>
      </c>
    </row>
    <row r="123" spans="1:4" x14ac:dyDescent="0.25">
      <c r="A123" s="1">
        <v>14</v>
      </c>
      <c r="B123" s="1">
        <v>9.0969511752117995</v>
      </c>
      <c r="D123" s="1">
        <v>1.51555206579029E-3</v>
      </c>
    </row>
    <row r="124" spans="1:4" x14ac:dyDescent="0.25">
      <c r="A124" s="1">
        <v>14.125</v>
      </c>
      <c r="B124" s="1">
        <v>9.1763605957070808</v>
      </c>
      <c r="D124" s="1">
        <v>1.5287816752448001E-3</v>
      </c>
    </row>
    <row r="125" spans="1:4" x14ac:dyDescent="0.25">
      <c r="A125" s="1">
        <v>14.25</v>
      </c>
      <c r="B125" s="1">
        <v>8.8696405225331105</v>
      </c>
      <c r="D125" s="1">
        <v>1.4776821110540201E-3</v>
      </c>
    </row>
    <row r="126" spans="1:4" x14ac:dyDescent="0.25">
      <c r="A126" s="1">
        <v>14.375</v>
      </c>
      <c r="B126" s="1">
        <v>8.6527849538499595</v>
      </c>
      <c r="D126" s="1">
        <v>1.4415539733114099E-3</v>
      </c>
    </row>
    <row r="127" spans="1:4" x14ac:dyDescent="0.25">
      <c r="A127" s="1">
        <v>14.5</v>
      </c>
      <c r="B127" s="1">
        <v>8.5726412811300907</v>
      </c>
      <c r="D127" s="1">
        <v>1.4282020374362799E-3</v>
      </c>
    </row>
    <row r="128" spans="1:4" x14ac:dyDescent="0.25">
      <c r="A128" s="1">
        <v>14.625</v>
      </c>
      <c r="B128" s="1">
        <v>8.4746544108551802</v>
      </c>
      <c r="D128" s="1">
        <v>1.4118774248484799E-3</v>
      </c>
    </row>
    <row r="129" spans="1:4" x14ac:dyDescent="0.25">
      <c r="A129" s="1">
        <v>14.75</v>
      </c>
      <c r="B129" s="1">
        <v>8.4574206177032298</v>
      </c>
      <c r="D129" s="1">
        <v>1.40900627490936E-3</v>
      </c>
    </row>
    <row r="130" spans="1:4" x14ac:dyDescent="0.25">
      <c r="A130" s="1">
        <v>14.875</v>
      </c>
      <c r="B130" s="1">
        <v>8.4159854192561898</v>
      </c>
      <c r="D130" s="1">
        <v>1.4021031708480801E-3</v>
      </c>
    </row>
    <row r="131" spans="1:4" x14ac:dyDescent="0.25">
      <c r="A131" s="1">
        <v>15</v>
      </c>
      <c r="B131" s="1">
        <v>8.5267840482758306</v>
      </c>
      <c r="D131" s="1">
        <v>1.42056222244276E-3</v>
      </c>
    </row>
    <row r="132" spans="1:4" x14ac:dyDescent="0.25">
      <c r="A132" s="1">
        <v>15.125</v>
      </c>
      <c r="B132" s="1">
        <v>8.6304595195101896</v>
      </c>
      <c r="D132" s="1">
        <v>1.4378345559503999E-3</v>
      </c>
    </row>
    <row r="133" spans="1:4" x14ac:dyDescent="0.25">
      <c r="A133" s="1">
        <v>15.25</v>
      </c>
      <c r="B133" s="1">
        <v>8.5875863444883809</v>
      </c>
      <c r="D133" s="1">
        <v>1.43069188499177E-3</v>
      </c>
    </row>
    <row r="134" spans="1:4" x14ac:dyDescent="0.25">
      <c r="A134" s="1">
        <v>15.375</v>
      </c>
      <c r="B134" s="1">
        <v>8.6221646469906901</v>
      </c>
      <c r="D134" s="1">
        <v>1.4364526301886499E-3</v>
      </c>
    </row>
    <row r="135" spans="1:4" x14ac:dyDescent="0.25">
      <c r="A135" s="1">
        <v>15.5</v>
      </c>
      <c r="B135" s="1">
        <v>8.6718594940271299</v>
      </c>
      <c r="D135" s="1">
        <v>1.44473179170492E-3</v>
      </c>
    </row>
    <row r="136" spans="1:4" x14ac:dyDescent="0.25">
      <c r="A136" s="1">
        <v>15.625</v>
      </c>
      <c r="B136" s="1">
        <v>8.6157311465773692</v>
      </c>
      <c r="D136" s="1">
        <v>1.43538080901979E-3</v>
      </c>
    </row>
    <row r="137" spans="1:4" x14ac:dyDescent="0.25">
      <c r="A137" s="1">
        <v>15.75</v>
      </c>
      <c r="B137" s="1">
        <v>8.6700622906878095</v>
      </c>
      <c r="D137" s="1">
        <v>1.4444323776285899E-3</v>
      </c>
    </row>
    <row r="138" spans="1:4" x14ac:dyDescent="0.25">
      <c r="A138" s="1">
        <v>15.875</v>
      </c>
      <c r="B138" s="1">
        <v>8.3226608409721905</v>
      </c>
      <c r="D138" s="1">
        <v>1.3865552961059701E-3</v>
      </c>
    </row>
    <row r="139" spans="1:4" x14ac:dyDescent="0.25">
      <c r="A139" s="1">
        <v>16</v>
      </c>
      <c r="B139" s="1">
        <v>8.1100971001728102</v>
      </c>
      <c r="D139" s="1">
        <v>1.3511421768887899E-3</v>
      </c>
    </row>
    <row r="140" spans="1:4" x14ac:dyDescent="0.25">
      <c r="A140" s="1">
        <v>16.125</v>
      </c>
      <c r="B140" s="1">
        <v>8.2023746673207505</v>
      </c>
      <c r="D140" s="1">
        <v>1.3665156195756399E-3</v>
      </c>
    </row>
    <row r="141" spans="1:4" x14ac:dyDescent="0.25">
      <c r="A141" s="1">
        <v>16.25</v>
      </c>
      <c r="B141" s="1">
        <v>8.4674075057394802</v>
      </c>
      <c r="D141" s="1">
        <v>1.4106700904562E-3</v>
      </c>
    </row>
    <row r="142" spans="1:4" x14ac:dyDescent="0.25">
      <c r="A142" s="1">
        <v>16.375</v>
      </c>
      <c r="B142" s="1">
        <v>8.4019671628222596</v>
      </c>
      <c r="D142" s="1">
        <v>1.39976772932619E-3</v>
      </c>
    </row>
    <row r="143" spans="1:4" x14ac:dyDescent="0.25">
      <c r="A143" s="1">
        <v>16.5</v>
      </c>
      <c r="B143" s="1">
        <v>8.3391605968657405</v>
      </c>
      <c r="D143" s="1">
        <v>1.38930415543784E-3</v>
      </c>
    </row>
    <row r="144" spans="1:4" x14ac:dyDescent="0.25">
      <c r="A144" s="1">
        <v>16.625</v>
      </c>
      <c r="B144" s="1">
        <v>8.1311496073295899</v>
      </c>
      <c r="D144" s="1">
        <v>1.35464952458111E-3</v>
      </c>
    </row>
    <row r="145" spans="1:4" x14ac:dyDescent="0.25">
      <c r="A145" s="1">
        <v>16.75</v>
      </c>
      <c r="B145" s="1">
        <v>8.0693747553603998</v>
      </c>
      <c r="D145" s="1">
        <v>1.3443578342430399E-3</v>
      </c>
    </row>
    <row r="146" spans="1:4" x14ac:dyDescent="0.25">
      <c r="A146" s="1">
        <v>16.875</v>
      </c>
      <c r="B146" s="1">
        <v>7.9875941724066104</v>
      </c>
      <c r="D146" s="1">
        <v>1.3307331891229399E-3</v>
      </c>
    </row>
    <row r="147" spans="1:4" x14ac:dyDescent="0.25">
      <c r="A147" s="1">
        <v>17</v>
      </c>
      <c r="B147" s="1">
        <v>7.6833947415132897</v>
      </c>
      <c r="D147" s="1">
        <v>1.28005356393612E-3</v>
      </c>
    </row>
    <row r="148" spans="1:4" x14ac:dyDescent="0.25">
      <c r="A148" s="1">
        <v>17.125</v>
      </c>
      <c r="B148" s="1">
        <v>7.5072930114306597</v>
      </c>
      <c r="D148" s="1">
        <v>1.25071501570435E-3</v>
      </c>
    </row>
    <row r="149" spans="1:4" x14ac:dyDescent="0.25">
      <c r="A149" s="1">
        <v>17.25</v>
      </c>
      <c r="B149" s="1">
        <v>7.6036033994994803</v>
      </c>
      <c r="D149" s="1">
        <v>1.2667603263566099E-3</v>
      </c>
    </row>
    <row r="150" spans="1:4" x14ac:dyDescent="0.25">
      <c r="A150" s="1">
        <v>17.375</v>
      </c>
      <c r="B150" s="1">
        <v>7.2815837817417499</v>
      </c>
      <c r="D150" s="1">
        <v>1.21311185803817E-3</v>
      </c>
    </row>
    <row r="151" spans="1:4" x14ac:dyDescent="0.25">
      <c r="A151" s="1">
        <v>17.5</v>
      </c>
      <c r="B151" s="1">
        <v>7.2598064668254896</v>
      </c>
      <c r="D151" s="1">
        <v>1.2094837573731301E-3</v>
      </c>
    </row>
    <row r="152" spans="1:4" x14ac:dyDescent="0.25">
      <c r="A152" s="1">
        <v>17.625</v>
      </c>
      <c r="B152" s="1">
        <v>7.1724530117142997</v>
      </c>
      <c r="D152" s="1">
        <v>1.1949306717516E-3</v>
      </c>
    </row>
    <row r="153" spans="1:4" x14ac:dyDescent="0.25">
      <c r="A153" s="1">
        <v>17.75</v>
      </c>
      <c r="B153" s="1">
        <v>7.0843357276036496</v>
      </c>
      <c r="D153" s="1">
        <v>1.1802503322187699E-3</v>
      </c>
    </row>
    <row r="154" spans="1:4" x14ac:dyDescent="0.25">
      <c r="A154" s="1">
        <v>17.875</v>
      </c>
      <c r="B154" s="1">
        <v>6.8286150207245599</v>
      </c>
      <c r="D154" s="1">
        <v>1.13764726245271E-3</v>
      </c>
    </row>
    <row r="155" spans="1:4" x14ac:dyDescent="0.25">
      <c r="A155" s="1">
        <v>18</v>
      </c>
      <c r="B155" s="1">
        <v>6.8047128966052499</v>
      </c>
      <c r="D155" s="1">
        <v>1.1336651685744301E-3</v>
      </c>
    </row>
    <row r="156" spans="1:4" x14ac:dyDescent="0.25">
      <c r="A156" s="1">
        <v>18.125</v>
      </c>
      <c r="B156" s="1">
        <v>6.7467242425300498</v>
      </c>
      <c r="D156" s="1">
        <v>1.1240042588055101E-3</v>
      </c>
    </row>
    <row r="157" spans="1:4" x14ac:dyDescent="0.25">
      <c r="A157" s="1">
        <v>18.25</v>
      </c>
      <c r="B157" s="1">
        <v>6.7397277578717496</v>
      </c>
      <c r="D157" s="1">
        <v>1.1228386444614301E-3</v>
      </c>
    </row>
    <row r="158" spans="1:4" x14ac:dyDescent="0.25">
      <c r="A158" s="1">
        <v>18.375</v>
      </c>
      <c r="B158" s="1">
        <v>6.7146018979567499</v>
      </c>
      <c r="D158" s="1">
        <v>1.11865267619959E-3</v>
      </c>
    </row>
    <row r="159" spans="1:4" x14ac:dyDescent="0.25">
      <c r="A159" s="1">
        <v>18.5</v>
      </c>
      <c r="B159" s="1">
        <v>6.6973998501596297</v>
      </c>
      <c r="D159" s="1">
        <v>1.11578681503659E-3</v>
      </c>
    </row>
    <row r="160" spans="1:4" x14ac:dyDescent="0.25">
      <c r="A160" s="1">
        <v>18.625</v>
      </c>
      <c r="B160" s="1">
        <v>6.8805816345275996</v>
      </c>
      <c r="D160" s="1">
        <v>1.1463049003123001E-3</v>
      </c>
    </row>
    <row r="161" spans="1:4" x14ac:dyDescent="0.25">
      <c r="A161" s="1">
        <v>18.75</v>
      </c>
      <c r="B161" s="1">
        <v>6.7969550082481902</v>
      </c>
      <c r="D161" s="1">
        <v>1.1323727043741499E-3</v>
      </c>
    </row>
    <row r="162" spans="1:4" x14ac:dyDescent="0.25">
      <c r="A162" s="1">
        <v>18.875</v>
      </c>
      <c r="B162" s="1">
        <v>6.7732400556677304</v>
      </c>
      <c r="D162" s="1">
        <v>1.12842179327424E-3</v>
      </c>
    </row>
    <row r="163" spans="1:4" x14ac:dyDescent="0.25">
      <c r="A163" s="1">
        <v>19</v>
      </c>
      <c r="B163" s="1">
        <v>6.8218455987192099</v>
      </c>
      <c r="D163" s="1">
        <v>1.1365194767466199E-3</v>
      </c>
    </row>
    <row r="164" spans="1:4" x14ac:dyDescent="0.25">
      <c r="A164" s="1">
        <v>19.125</v>
      </c>
      <c r="B164" s="1">
        <v>6.6695871563323301</v>
      </c>
      <c r="D164" s="1">
        <v>1.11115322024497E-3</v>
      </c>
    </row>
    <row r="165" spans="1:4" x14ac:dyDescent="0.25">
      <c r="A165" s="1">
        <v>19.25</v>
      </c>
      <c r="B165" s="1">
        <v>6.7194144262563702</v>
      </c>
      <c r="D165" s="1">
        <v>1.11945444341431E-3</v>
      </c>
    </row>
    <row r="166" spans="1:4" x14ac:dyDescent="0.25">
      <c r="A166" s="1">
        <v>19.375</v>
      </c>
      <c r="B166" s="1">
        <v>6.7230538712495704</v>
      </c>
      <c r="D166" s="1">
        <v>1.12006077495018E-3</v>
      </c>
    </row>
    <row r="167" spans="1:4" x14ac:dyDescent="0.25">
      <c r="A167" s="1">
        <v>19.5</v>
      </c>
      <c r="B167" s="1">
        <v>6.73878527581999</v>
      </c>
      <c r="D167" s="1">
        <v>1.1226816269516099E-3</v>
      </c>
    </row>
    <row r="168" spans="1:4" x14ac:dyDescent="0.25">
      <c r="A168" s="1">
        <v>19.625</v>
      </c>
      <c r="B168" s="1">
        <v>6.7174996013833299</v>
      </c>
      <c r="D168" s="1">
        <v>1.11913543359046E-3</v>
      </c>
    </row>
    <row r="169" spans="1:4" x14ac:dyDescent="0.25">
      <c r="A169" s="1">
        <v>19.75</v>
      </c>
      <c r="B169" s="1">
        <v>6.6546663515241704</v>
      </c>
      <c r="D169" s="1">
        <v>1.10866741416393E-3</v>
      </c>
    </row>
    <row r="170" spans="1:4" x14ac:dyDescent="0.25">
      <c r="A170" s="1">
        <v>19.875</v>
      </c>
      <c r="B170" s="1">
        <v>6.6817674921161103</v>
      </c>
      <c r="D170" s="1">
        <v>1.11318246418654E-3</v>
      </c>
    </row>
    <row r="171" spans="1:4" x14ac:dyDescent="0.25">
      <c r="A171" s="1">
        <v>20</v>
      </c>
      <c r="B171" s="1">
        <v>6.6812322067266701</v>
      </c>
      <c r="D171" s="1">
        <v>1.1130932856406601E-3</v>
      </c>
    </row>
    <row r="172" spans="1:4" x14ac:dyDescent="0.25">
      <c r="A172" s="1">
        <v>20.125</v>
      </c>
      <c r="B172" s="1">
        <v>6.69479387584932</v>
      </c>
      <c r="D172" s="1">
        <v>1.1153526597165E-3</v>
      </c>
    </row>
    <row r="173" spans="1:4" x14ac:dyDescent="0.25">
      <c r="A173" s="1">
        <v>20.25</v>
      </c>
      <c r="B173" s="1">
        <v>6.7094977829239797</v>
      </c>
      <c r="D173" s="1">
        <v>1.1178023306351299E-3</v>
      </c>
    </row>
    <row r="174" spans="1:4" x14ac:dyDescent="0.25">
      <c r="A174" s="1">
        <v>20.375</v>
      </c>
      <c r="B174" s="1">
        <v>6.6737420201814803</v>
      </c>
      <c r="D174" s="1">
        <v>1.11184542056224E-3</v>
      </c>
    </row>
    <row r="175" spans="1:4" x14ac:dyDescent="0.25">
      <c r="A175" s="1">
        <v>20.5</v>
      </c>
      <c r="B175" s="1">
        <v>6.7090179259889497</v>
      </c>
      <c r="D175" s="1">
        <v>1.1177223864697601E-3</v>
      </c>
    </row>
    <row r="176" spans="1:4" x14ac:dyDescent="0.25">
      <c r="A176" s="1">
        <v>20.625</v>
      </c>
      <c r="B176" s="1">
        <v>6.6761985370266803</v>
      </c>
      <c r="D176" s="1">
        <v>1.1122546762686401E-3</v>
      </c>
    </row>
    <row r="177" spans="1:4" x14ac:dyDescent="0.25">
      <c r="A177" s="1">
        <v>20.75</v>
      </c>
      <c r="B177" s="1">
        <v>6.3577913900303704</v>
      </c>
      <c r="D177" s="1">
        <v>1.0592080455790599E-3</v>
      </c>
    </row>
    <row r="178" spans="1:4" x14ac:dyDescent="0.25">
      <c r="A178" s="1">
        <v>20.875</v>
      </c>
      <c r="B178" s="1">
        <v>6.3512023789996999</v>
      </c>
      <c r="D178" s="1">
        <v>1.0581103163413499E-3</v>
      </c>
    </row>
    <row r="179" spans="1:4" x14ac:dyDescent="0.25">
      <c r="A179" s="1">
        <v>21</v>
      </c>
      <c r="B179" s="1">
        <v>6.3352068020066801</v>
      </c>
      <c r="D179" s="1">
        <v>1.05544545321431E-3</v>
      </c>
    </row>
    <row r="180" spans="1:4" x14ac:dyDescent="0.25">
      <c r="A180" s="1">
        <v>21.125</v>
      </c>
      <c r="B180" s="1">
        <v>6.3203539322865696</v>
      </c>
      <c r="D180" s="1">
        <v>1.0529709651189399E-3</v>
      </c>
    </row>
    <row r="181" spans="1:4" x14ac:dyDescent="0.25">
      <c r="A181" s="1">
        <v>21.25</v>
      </c>
      <c r="B181" s="1">
        <v>6.2421795267716798</v>
      </c>
      <c r="D181" s="1">
        <v>1.0399471091601599E-3</v>
      </c>
    </row>
    <row r="182" spans="1:4" x14ac:dyDescent="0.25">
      <c r="A182" s="1">
        <v>21.375</v>
      </c>
      <c r="B182" s="1">
        <v>6.1987132968084602</v>
      </c>
      <c r="D182" s="1">
        <v>1.03270563524829E-3</v>
      </c>
    </row>
    <row r="183" spans="1:4" x14ac:dyDescent="0.25">
      <c r="A183" s="1">
        <v>21.5</v>
      </c>
      <c r="B183" s="1">
        <v>6.17146928809189</v>
      </c>
      <c r="D183" s="1">
        <v>1.02816678339611E-3</v>
      </c>
    </row>
    <row r="184" spans="1:4" x14ac:dyDescent="0.25">
      <c r="A184" s="1">
        <v>21.625</v>
      </c>
      <c r="B184" s="1">
        <v>6.1704742051404704</v>
      </c>
      <c r="D184" s="1">
        <v>1.0280010025764E-3</v>
      </c>
    </row>
    <row r="185" spans="1:4" x14ac:dyDescent="0.25">
      <c r="A185" s="1">
        <v>21.75</v>
      </c>
      <c r="B185" s="1">
        <v>6.1646683394541304</v>
      </c>
      <c r="D185" s="1">
        <v>1.02703374535306E-3</v>
      </c>
    </row>
    <row r="186" spans="1:4" x14ac:dyDescent="0.25">
      <c r="A186" s="1">
        <v>21.875</v>
      </c>
      <c r="B186" s="1">
        <v>6.1479471923727704</v>
      </c>
      <c r="D186" s="1">
        <v>1.0242480022493001E-3</v>
      </c>
    </row>
    <row r="187" spans="1:4" x14ac:dyDescent="0.25">
      <c r="A187" s="1">
        <v>22</v>
      </c>
      <c r="B187" s="1">
        <v>6.11403377612403</v>
      </c>
      <c r="D187" s="1">
        <v>1.01859802710226E-3</v>
      </c>
    </row>
    <row r="188" spans="1:4" x14ac:dyDescent="0.25">
      <c r="A188" s="1">
        <v>22.125</v>
      </c>
      <c r="B188" s="1">
        <v>6.1561589283552003</v>
      </c>
      <c r="D188" s="1">
        <v>1.0256160774639799E-3</v>
      </c>
    </row>
    <row r="189" spans="1:4" x14ac:dyDescent="0.25">
      <c r="A189" s="1">
        <v>22.25</v>
      </c>
      <c r="B189" s="1">
        <v>6.1498662859298401</v>
      </c>
      <c r="D189" s="1">
        <v>1.0245677232359101E-3</v>
      </c>
    </row>
    <row r="190" spans="1:4" x14ac:dyDescent="0.25">
      <c r="A190" s="1">
        <v>22.375</v>
      </c>
      <c r="B190" s="1">
        <v>6.0644112912284003</v>
      </c>
      <c r="D190" s="1">
        <v>1.0103309211186499E-3</v>
      </c>
    </row>
    <row r="191" spans="1:4" x14ac:dyDescent="0.25">
      <c r="A191" s="1">
        <v>22.5</v>
      </c>
      <c r="B191" s="1">
        <v>6.09614444326116</v>
      </c>
      <c r="D191" s="1">
        <v>1.0156176642473101E-3</v>
      </c>
    </row>
    <row r="192" spans="1:4" x14ac:dyDescent="0.25">
      <c r="A192" s="1">
        <v>22.625</v>
      </c>
      <c r="B192" s="1">
        <v>6.1295998416633601</v>
      </c>
      <c r="D192" s="1">
        <v>1.0211913336211199E-3</v>
      </c>
    </row>
    <row r="193" spans="1:4" x14ac:dyDescent="0.25">
      <c r="A193" s="1">
        <v>22.75</v>
      </c>
      <c r="B193" s="1">
        <v>6.0938794097276698</v>
      </c>
      <c r="D193" s="1">
        <v>1.01524030966063E-3</v>
      </c>
    </row>
    <row r="194" spans="1:4" x14ac:dyDescent="0.25">
      <c r="A194" s="1">
        <v>22.875</v>
      </c>
      <c r="B194" s="1">
        <v>5.9922381736802404</v>
      </c>
      <c r="D194" s="1">
        <v>9.98306879735127E-4</v>
      </c>
    </row>
    <row r="195" spans="1:4" x14ac:dyDescent="0.25">
      <c r="A195" s="1">
        <v>23</v>
      </c>
      <c r="B195" s="1">
        <v>5.9547677143296198</v>
      </c>
      <c r="D195" s="1">
        <v>9.9206430120731492E-4</v>
      </c>
    </row>
    <row r="196" spans="1:4" x14ac:dyDescent="0.25">
      <c r="A196" s="1">
        <v>23.125</v>
      </c>
      <c r="B196" s="1">
        <v>5.9133591252021702</v>
      </c>
      <c r="D196" s="1">
        <v>9.8516563025868105E-4</v>
      </c>
    </row>
    <row r="197" spans="1:4" x14ac:dyDescent="0.25">
      <c r="A197" s="1">
        <v>23.25</v>
      </c>
      <c r="B197" s="1">
        <v>5.9218668159640897</v>
      </c>
      <c r="D197" s="1">
        <v>9.8658301153961808E-4</v>
      </c>
    </row>
    <row r="198" spans="1:4" x14ac:dyDescent="0.25">
      <c r="A198" s="1">
        <v>23.375</v>
      </c>
      <c r="B198" s="1">
        <v>5.8890678747479903</v>
      </c>
      <c r="D198" s="1">
        <v>9.8111870793301495E-4</v>
      </c>
    </row>
    <row r="199" spans="1:4" x14ac:dyDescent="0.25">
      <c r="A199" s="1">
        <v>23.5</v>
      </c>
      <c r="B199" s="1">
        <v>5.8050902589397602</v>
      </c>
      <c r="D199" s="1">
        <v>9.6712803713936205E-4</v>
      </c>
    </row>
    <row r="200" spans="1:4" x14ac:dyDescent="0.25">
      <c r="A200" s="1">
        <v>23.625</v>
      </c>
      <c r="B200" s="1">
        <v>5.8420524286368503</v>
      </c>
      <c r="D200" s="1">
        <v>9.7328593461089795E-4</v>
      </c>
    </row>
    <row r="201" spans="1:4" x14ac:dyDescent="0.25">
      <c r="A201" s="1">
        <v>23.75</v>
      </c>
      <c r="B201" s="1">
        <v>5.8267228252821202</v>
      </c>
      <c r="D201" s="1">
        <v>9.7073202269199897E-4</v>
      </c>
    </row>
    <row r="202" spans="1:4" x14ac:dyDescent="0.25">
      <c r="A202" s="1">
        <v>23.875</v>
      </c>
      <c r="B202" s="1">
        <v>5.8673840987499899</v>
      </c>
      <c r="D202" s="1">
        <v>9.7750619085174603E-4</v>
      </c>
    </row>
    <row r="203" spans="1:4" x14ac:dyDescent="0.25">
      <c r="A203" s="1">
        <v>24</v>
      </c>
      <c r="B203" s="1">
        <v>5.8801152871239299</v>
      </c>
      <c r="D203" s="1">
        <v>9.7962720683484402E-4</v>
      </c>
    </row>
    <row r="204" spans="1:4" x14ac:dyDescent="0.25">
      <c r="A204" s="1">
        <v>24.125</v>
      </c>
      <c r="B204" s="1">
        <v>5.9146349898178601</v>
      </c>
      <c r="D204" s="1">
        <v>9.8537818930365508E-4</v>
      </c>
    </row>
    <row r="205" spans="1:4" x14ac:dyDescent="0.25">
      <c r="A205" s="1">
        <v>24.25</v>
      </c>
      <c r="B205" s="1">
        <v>5.8234062190645499</v>
      </c>
      <c r="D205" s="1">
        <v>9.70179476096153E-4</v>
      </c>
    </row>
    <row r="206" spans="1:4" x14ac:dyDescent="0.25">
      <c r="A206" s="1">
        <v>24.375</v>
      </c>
      <c r="B206" s="1">
        <v>5.8391127697328802</v>
      </c>
      <c r="D206" s="1">
        <v>9.72796187437497E-4</v>
      </c>
    </row>
    <row r="207" spans="1:4" x14ac:dyDescent="0.25">
      <c r="A207" s="1">
        <v>24.5</v>
      </c>
      <c r="B207" s="1">
        <v>5.7046380537541603</v>
      </c>
      <c r="D207" s="1">
        <v>9.5039269975544195E-4</v>
      </c>
    </row>
    <row r="208" spans="1:4" x14ac:dyDescent="0.25">
      <c r="A208" s="1">
        <v>24.625</v>
      </c>
      <c r="B208" s="1">
        <v>5.6864202644180102</v>
      </c>
      <c r="D208" s="1">
        <v>9.4735761605203904E-4</v>
      </c>
    </row>
    <row r="209" spans="1:4" x14ac:dyDescent="0.25">
      <c r="A209" s="1">
        <v>24.75</v>
      </c>
      <c r="B209" s="1">
        <v>5.5998648444430597</v>
      </c>
      <c r="D209" s="1">
        <v>9.3293748308421402E-4</v>
      </c>
    </row>
    <row r="210" spans="1:4" x14ac:dyDescent="0.25">
      <c r="A210" s="1">
        <v>24.875</v>
      </c>
      <c r="B210" s="1">
        <v>5.5248336722039397</v>
      </c>
      <c r="D210" s="1">
        <v>9.20437289789177E-4</v>
      </c>
    </row>
    <row r="211" spans="1:4" x14ac:dyDescent="0.25">
      <c r="A211" s="1">
        <v>25</v>
      </c>
      <c r="B211" s="1">
        <v>5.4311970897497304</v>
      </c>
      <c r="D211" s="1">
        <v>9.0483743515230495E-4</v>
      </c>
    </row>
    <row r="212" spans="1:4" x14ac:dyDescent="0.25">
      <c r="A212" s="1">
        <v>25.125</v>
      </c>
      <c r="B212" s="1">
        <v>5.3085561485301298</v>
      </c>
      <c r="D212" s="1">
        <v>8.8440545434511795E-4</v>
      </c>
    </row>
    <row r="213" spans="1:4" x14ac:dyDescent="0.25">
      <c r="A213" s="1">
        <v>25.25</v>
      </c>
      <c r="B213" s="1">
        <v>5.29909217505576</v>
      </c>
      <c r="D213" s="1">
        <v>8.8282875636428696E-4</v>
      </c>
    </row>
    <row r="214" spans="1:4" x14ac:dyDescent="0.25">
      <c r="A214" s="1">
        <v>25.375</v>
      </c>
      <c r="B214" s="1">
        <v>5.2713979349172098</v>
      </c>
      <c r="D214" s="1">
        <v>8.7821489595720696E-4</v>
      </c>
    </row>
    <row r="215" spans="1:4" x14ac:dyDescent="0.25">
      <c r="A215" s="1">
        <v>25.5</v>
      </c>
      <c r="B215" s="1">
        <v>5.2634901071160503</v>
      </c>
      <c r="D215" s="1">
        <v>8.7689745184553296E-4</v>
      </c>
    </row>
    <row r="216" spans="1:4" x14ac:dyDescent="0.25">
      <c r="A216" s="1">
        <v>25.625</v>
      </c>
      <c r="B216" s="1">
        <v>5.2429088951742102</v>
      </c>
      <c r="D216" s="1">
        <v>8.7346862193602402E-4</v>
      </c>
    </row>
    <row r="217" spans="1:4" x14ac:dyDescent="0.25">
      <c r="A217" s="1">
        <v>25.75</v>
      </c>
      <c r="B217" s="1">
        <v>5.2174988583969002</v>
      </c>
      <c r="D217" s="1">
        <v>8.6923530980892298E-4</v>
      </c>
    </row>
    <row r="218" spans="1:4" x14ac:dyDescent="0.25">
      <c r="A218" s="1">
        <v>25.875</v>
      </c>
      <c r="B218" s="1">
        <v>5.2069846641723903</v>
      </c>
      <c r="D218" s="1">
        <v>8.6748364505111902E-4</v>
      </c>
    </row>
    <row r="219" spans="1:4" x14ac:dyDescent="0.25">
      <c r="A219" s="1">
        <v>26</v>
      </c>
      <c r="B219" s="1">
        <v>5.2330671381417497</v>
      </c>
      <c r="D219" s="1">
        <v>8.7182898521441596E-4</v>
      </c>
    </row>
    <row r="220" spans="1:4" x14ac:dyDescent="0.25">
      <c r="A220" s="1">
        <v>26.125</v>
      </c>
      <c r="B220" s="1">
        <v>5.1708011845013004</v>
      </c>
      <c r="D220" s="1">
        <v>8.61455477337914E-4</v>
      </c>
    </row>
    <row r="221" spans="1:4" x14ac:dyDescent="0.25">
      <c r="A221" s="1">
        <v>26.25</v>
      </c>
      <c r="B221" s="1">
        <v>5.1473000579191401</v>
      </c>
      <c r="D221" s="1">
        <v>8.5754018964932701E-4</v>
      </c>
    </row>
    <row r="222" spans="1:4" x14ac:dyDescent="0.25">
      <c r="A222" s="1">
        <v>26.375</v>
      </c>
      <c r="B222" s="1">
        <v>5.1444248531947503</v>
      </c>
      <c r="D222" s="1">
        <v>8.57061180542245E-4</v>
      </c>
    </row>
    <row r="223" spans="1:4" x14ac:dyDescent="0.25">
      <c r="A223" s="1">
        <v>26.5</v>
      </c>
      <c r="B223" s="1">
        <v>5.1230114012562504</v>
      </c>
      <c r="D223" s="1">
        <v>8.5349369944928905E-4</v>
      </c>
    </row>
    <row r="224" spans="1:4" x14ac:dyDescent="0.25">
      <c r="A224" s="1">
        <v>26.625</v>
      </c>
      <c r="B224" s="1">
        <v>5.12975351063956</v>
      </c>
      <c r="D224" s="1">
        <v>8.5461693487255002E-4</v>
      </c>
    </row>
    <row r="225" spans="1:4" x14ac:dyDescent="0.25">
      <c r="A225" s="1">
        <v>26.75</v>
      </c>
      <c r="B225" s="1">
        <v>5.1472986766804203</v>
      </c>
      <c r="D225" s="1">
        <v>8.5753995953495598E-4</v>
      </c>
    </row>
    <row r="226" spans="1:4" x14ac:dyDescent="0.25">
      <c r="A226" s="1">
        <v>26.875</v>
      </c>
      <c r="B226" s="1">
        <v>5.1667329537564699</v>
      </c>
      <c r="D226" s="1">
        <v>8.6077771009582596E-4</v>
      </c>
    </row>
    <row r="227" spans="1:4" x14ac:dyDescent="0.25">
      <c r="A227" s="1">
        <v>27</v>
      </c>
      <c r="B227" s="1">
        <v>5.1690203288304897</v>
      </c>
      <c r="D227" s="1">
        <v>8.6115878678315902E-4</v>
      </c>
    </row>
    <row r="228" spans="1:4" x14ac:dyDescent="0.25">
      <c r="A228" s="1">
        <v>27.125</v>
      </c>
      <c r="B228" s="1">
        <v>5.1241343185037902</v>
      </c>
      <c r="D228" s="1">
        <v>8.5368077746273004E-4</v>
      </c>
    </row>
    <row r="229" spans="1:4" x14ac:dyDescent="0.25">
      <c r="A229" s="1">
        <v>27.25</v>
      </c>
      <c r="B229" s="1">
        <v>5.0784593613219098</v>
      </c>
      <c r="D229" s="1">
        <v>8.4607132959622997E-4</v>
      </c>
    </row>
    <row r="230" spans="1:4" x14ac:dyDescent="0.25">
      <c r="A230" s="1">
        <v>27.375</v>
      </c>
      <c r="B230" s="1">
        <v>5.1308755203244898</v>
      </c>
      <c r="D230" s="1">
        <v>8.5480386168605997E-4</v>
      </c>
    </row>
    <row r="231" spans="1:4" x14ac:dyDescent="0.25">
      <c r="A231" s="1">
        <v>27.5</v>
      </c>
      <c r="B231" s="1">
        <v>5.14559308566007</v>
      </c>
      <c r="D231" s="1">
        <v>8.5725580807096704E-4</v>
      </c>
    </row>
    <row r="232" spans="1:4" x14ac:dyDescent="0.25">
      <c r="A232" s="1">
        <v>27.625</v>
      </c>
      <c r="B232" s="1">
        <v>5.0890719265245901</v>
      </c>
      <c r="D232" s="1">
        <v>8.47839382958995E-4</v>
      </c>
    </row>
    <row r="233" spans="1:4" x14ac:dyDescent="0.25">
      <c r="A233" s="1">
        <v>27.75</v>
      </c>
      <c r="B233" s="1">
        <v>5.0626982868805301</v>
      </c>
      <c r="D233" s="1">
        <v>8.4344553459429598E-4</v>
      </c>
    </row>
    <row r="234" spans="1:4" x14ac:dyDescent="0.25">
      <c r="A234" s="1">
        <v>27.875</v>
      </c>
      <c r="B234" s="1">
        <v>5.0533599809916696</v>
      </c>
      <c r="D234" s="1">
        <v>8.4188977283321102E-4</v>
      </c>
    </row>
    <row r="235" spans="1:4" x14ac:dyDescent="0.25">
      <c r="A235" s="1">
        <v>28</v>
      </c>
      <c r="B235" s="1">
        <v>5.0818375687851898</v>
      </c>
      <c r="D235" s="1">
        <v>8.4663413895961104E-4</v>
      </c>
    </row>
    <row r="236" spans="1:4" x14ac:dyDescent="0.25">
      <c r="A236" s="1">
        <v>28.125</v>
      </c>
      <c r="B236" s="1">
        <v>5.11657524847638</v>
      </c>
      <c r="D236" s="1">
        <v>8.5242143639616499E-4</v>
      </c>
    </row>
    <row r="237" spans="1:4" x14ac:dyDescent="0.25">
      <c r="A237" s="1">
        <v>28.25</v>
      </c>
      <c r="B237" s="1">
        <v>5.0943483765052999</v>
      </c>
      <c r="D237" s="1">
        <v>8.4871843952578105E-4</v>
      </c>
    </row>
    <row r="238" spans="1:4" x14ac:dyDescent="0.25">
      <c r="A238" s="1">
        <v>28.375</v>
      </c>
      <c r="B238" s="1">
        <v>5.10306203062789</v>
      </c>
      <c r="D238" s="1">
        <v>8.5017013430260596E-4</v>
      </c>
    </row>
    <row r="239" spans="1:4" x14ac:dyDescent="0.25">
      <c r="A239" s="1">
        <v>28.5</v>
      </c>
      <c r="B239" s="1">
        <v>5.0311280326283603</v>
      </c>
      <c r="D239" s="1">
        <v>8.3818593023588395E-4</v>
      </c>
    </row>
    <row r="240" spans="1:4" x14ac:dyDescent="0.25">
      <c r="A240" s="1">
        <v>28.625</v>
      </c>
      <c r="B240" s="1">
        <v>4.9731917510291899</v>
      </c>
      <c r="D240" s="1">
        <v>8.2853374572146202E-4</v>
      </c>
    </row>
    <row r="241" spans="1:4" x14ac:dyDescent="0.25">
      <c r="A241" s="1">
        <v>28.75</v>
      </c>
      <c r="B241" s="1">
        <v>5.0062654635620696</v>
      </c>
      <c r="D241" s="1">
        <v>8.3404382622944003E-4</v>
      </c>
    </row>
    <row r="242" spans="1:4" x14ac:dyDescent="0.25">
      <c r="A242" s="1">
        <v>28.875</v>
      </c>
      <c r="B242" s="1">
        <v>5.0488884141227199</v>
      </c>
      <c r="D242" s="1">
        <v>8.4114480979284297E-4</v>
      </c>
    </row>
    <row r="243" spans="1:4" x14ac:dyDescent="0.25">
      <c r="A243" s="1">
        <v>29</v>
      </c>
      <c r="B243" s="1">
        <v>5.08722990273706</v>
      </c>
      <c r="D243" s="1">
        <v>8.4753250179599204E-4</v>
      </c>
    </row>
    <row r="244" spans="1:4" x14ac:dyDescent="0.25">
      <c r="A244" s="1">
        <v>29.125</v>
      </c>
      <c r="B244" s="1">
        <v>5.1581423815941703</v>
      </c>
      <c r="D244" s="1">
        <v>8.59346520773587E-4</v>
      </c>
    </row>
    <row r="245" spans="1:4" x14ac:dyDescent="0.25">
      <c r="A245" s="1">
        <v>29.25</v>
      </c>
      <c r="B245" s="1">
        <v>5.1479134449967301</v>
      </c>
      <c r="D245" s="1">
        <v>8.57642379936453E-4</v>
      </c>
    </row>
    <row r="246" spans="1:4" x14ac:dyDescent="0.25">
      <c r="A246" s="1">
        <v>29.375</v>
      </c>
      <c r="B246" s="1">
        <v>5.0308616148958398</v>
      </c>
      <c r="D246" s="1">
        <v>8.3814154504164597E-4</v>
      </c>
    </row>
    <row r="247" spans="1:4" x14ac:dyDescent="0.25">
      <c r="A247" s="1">
        <v>29.5</v>
      </c>
      <c r="B247" s="1">
        <v>5.0529205781052298</v>
      </c>
      <c r="D247" s="1">
        <v>8.4181656831232895E-4</v>
      </c>
    </row>
    <row r="248" spans="1:4" x14ac:dyDescent="0.25">
      <c r="A248" s="1">
        <v>29.625</v>
      </c>
      <c r="B248" s="1">
        <v>5.0564503208440996</v>
      </c>
      <c r="D248" s="1">
        <v>8.4240462345262605E-4</v>
      </c>
    </row>
    <row r="249" spans="1:4" x14ac:dyDescent="0.25">
      <c r="A249" s="1">
        <v>29.75</v>
      </c>
      <c r="B249" s="1">
        <v>5.0395690743707604</v>
      </c>
      <c r="D249" s="1">
        <v>8.3959220779016605E-4</v>
      </c>
    </row>
    <row r="250" spans="1:4" x14ac:dyDescent="0.25">
      <c r="A250" s="1">
        <v>29.875</v>
      </c>
      <c r="B250" s="1">
        <v>5.04187274316536</v>
      </c>
      <c r="D250" s="1">
        <v>8.3997599901134703E-4</v>
      </c>
    </row>
    <row r="251" spans="1:4" x14ac:dyDescent="0.25">
      <c r="A251" s="1">
        <v>30</v>
      </c>
      <c r="B251" s="1">
        <v>4.8028097888193999</v>
      </c>
      <c r="D251" s="1">
        <v>8.0014811081731104E-4</v>
      </c>
    </row>
  </sheetData>
  <mergeCells count="1">
    <mergeCell ref="A1:A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1"/>
  <sheetViews>
    <sheetView workbookViewId="0">
      <selection activeCell="B11" sqref="B11:B251"/>
    </sheetView>
  </sheetViews>
  <sheetFormatPr defaultRowHeight="15" x14ac:dyDescent="0.25"/>
  <cols>
    <col min="1" max="1" width="30.140625" style="2" customWidth="1"/>
    <col min="2" max="2" width="38.5703125" style="2" customWidth="1"/>
    <col min="4" max="4" width="38.5703125" style="2" customWidth="1"/>
  </cols>
  <sheetData>
    <row r="1" spans="1:4" ht="34.5" customHeight="1" x14ac:dyDescent="0.3">
      <c r="A1" s="41" t="s">
        <v>0</v>
      </c>
      <c r="B1" s="19" t="s">
        <v>1</v>
      </c>
      <c r="D1" s="19" t="s">
        <v>15</v>
      </c>
    </row>
    <row r="2" spans="1:4" x14ac:dyDescent="0.25">
      <c r="A2" s="42"/>
      <c r="B2" s="4" t="s">
        <v>12</v>
      </c>
      <c r="D2" s="12" t="s">
        <v>12</v>
      </c>
    </row>
    <row r="3" spans="1:4" x14ac:dyDescent="0.25">
      <c r="A3" s="5" t="s">
        <v>2</v>
      </c>
      <c r="B3" s="16">
        <v>57</v>
      </c>
      <c r="D3" s="16">
        <v>57</v>
      </c>
    </row>
    <row r="4" spans="1:4" x14ac:dyDescent="0.25">
      <c r="A4" s="5" t="s">
        <v>3</v>
      </c>
      <c r="B4" s="16" t="s">
        <v>11</v>
      </c>
      <c r="D4" s="16" t="s">
        <v>11</v>
      </c>
    </row>
    <row r="5" spans="1:4" ht="31.5" x14ac:dyDescent="0.25">
      <c r="A5" s="6" t="s">
        <v>5</v>
      </c>
      <c r="B5" s="5">
        <v>4</v>
      </c>
      <c r="D5" s="5">
        <v>4</v>
      </c>
    </row>
    <row r="6" spans="1:4" x14ac:dyDescent="0.25">
      <c r="A6" s="6" t="s">
        <v>6</v>
      </c>
      <c r="B6" s="7">
        <v>45.127070000000003</v>
      </c>
      <c r="D6" s="13">
        <v>45.127070000000003</v>
      </c>
    </row>
    <row r="7" spans="1:4" ht="33" x14ac:dyDescent="0.25">
      <c r="A7" s="6" t="s">
        <v>7</v>
      </c>
      <c r="B7" s="5">
        <v>37.44</v>
      </c>
      <c r="D7" s="5">
        <v>37.44</v>
      </c>
    </row>
    <row r="8" spans="1:4" ht="33" x14ac:dyDescent="0.25">
      <c r="A8" s="6" t="s">
        <v>8</v>
      </c>
      <c r="B8" s="5">
        <v>33.456609999999998</v>
      </c>
      <c r="D8" s="5">
        <v>33.456609999999998</v>
      </c>
    </row>
    <row r="9" spans="1:4" x14ac:dyDescent="0.25">
      <c r="A9" s="5" t="s">
        <v>9</v>
      </c>
      <c r="B9" s="14">
        <v>85</v>
      </c>
      <c r="D9" s="14">
        <v>85</v>
      </c>
    </row>
    <row r="10" spans="1:4" s="3" customFormat="1" ht="18" x14ac:dyDescent="0.25">
      <c r="A10" s="8" t="s">
        <v>14</v>
      </c>
      <c r="B10" s="8" t="s">
        <v>19</v>
      </c>
      <c r="D10" s="8" t="s">
        <v>19</v>
      </c>
    </row>
    <row r="11" spans="1:4" x14ac:dyDescent="0.25">
      <c r="A11" s="1">
        <v>0</v>
      </c>
      <c r="B11" s="1">
        <v>8.1554725785480304</v>
      </c>
      <c r="D11" s="1">
        <v>1.3587017315861199E-3</v>
      </c>
    </row>
    <row r="12" spans="1:4" x14ac:dyDescent="0.25">
      <c r="A12" s="1">
        <v>0.125</v>
      </c>
      <c r="B12" s="1">
        <v>8.1300042595178805</v>
      </c>
      <c r="D12" s="1">
        <v>1.3544587096356901E-3</v>
      </c>
    </row>
    <row r="13" spans="1:4" x14ac:dyDescent="0.25">
      <c r="A13" s="1">
        <v>0.25</v>
      </c>
      <c r="B13" s="1">
        <v>8.1003849373810208</v>
      </c>
      <c r="D13" s="1">
        <v>1.3495241305676901E-3</v>
      </c>
    </row>
    <row r="14" spans="1:4" x14ac:dyDescent="0.25">
      <c r="A14" s="1">
        <v>0.375</v>
      </c>
      <c r="B14" s="1">
        <v>8.10451449580321</v>
      </c>
      <c r="D14" s="1">
        <v>1.35021211500083E-3</v>
      </c>
    </row>
    <row r="15" spans="1:4" x14ac:dyDescent="0.25">
      <c r="A15" s="1">
        <v>0.5</v>
      </c>
      <c r="B15" s="1">
        <v>8.0804651903352802</v>
      </c>
      <c r="D15" s="1">
        <v>1.3462055007098801E-3</v>
      </c>
    </row>
    <row r="16" spans="1:4" x14ac:dyDescent="0.25">
      <c r="A16" s="1">
        <v>0.625</v>
      </c>
      <c r="B16" s="1">
        <v>8.0254428671317992</v>
      </c>
      <c r="D16" s="1">
        <v>1.33703878166418E-3</v>
      </c>
    </row>
    <row r="17" spans="1:4" x14ac:dyDescent="0.25">
      <c r="A17" s="1">
        <v>0.75</v>
      </c>
      <c r="B17" s="1">
        <v>7.98416137809002</v>
      </c>
      <c r="D17" s="1">
        <v>1.3301612855898201E-3</v>
      </c>
    </row>
    <row r="18" spans="1:4" x14ac:dyDescent="0.25">
      <c r="A18" s="1">
        <v>0.875</v>
      </c>
      <c r="B18" s="1">
        <v>7.8857244286630799</v>
      </c>
      <c r="D18" s="1">
        <v>1.3137616898152901E-3</v>
      </c>
    </row>
    <row r="19" spans="1:4" x14ac:dyDescent="0.25">
      <c r="A19" s="1">
        <v>1</v>
      </c>
      <c r="B19" s="1">
        <v>7.8933893307868201</v>
      </c>
      <c r="D19" s="1">
        <v>1.31503866250911E-3</v>
      </c>
    </row>
    <row r="20" spans="1:4" x14ac:dyDescent="0.25">
      <c r="A20" s="1">
        <v>1.125</v>
      </c>
      <c r="B20" s="1">
        <v>7.9007500468971497</v>
      </c>
      <c r="D20" s="1">
        <v>1.3162649578130901E-3</v>
      </c>
    </row>
    <row r="21" spans="1:4" x14ac:dyDescent="0.25">
      <c r="A21" s="1">
        <v>1.25</v>
      </c>
      <c r="B21" s="1">
        <v>7.9285798892455501</v>
      </c>
      <c r="D21" s="1">
        <v>1.3209014095483299E-3</v>
      </c>
    </row>
    <row r="22" spans="1:4" x14ac:dyDescent="0.25">
      <c r="A22" s="1">
        <v>1.375</v>
      </c>
      <c r="B22" s="1">
        <v>7.9272554033859102</v>
      </c>
      <c r="D22" s="1">
        <v>1.32068075020412E-3</v>
      </c>
    </row>
    <row r="23" spans="1:4" x14ac:dyDescent="0.25">
      <c r="A23" s="1">
        <v>1.5</v>
      </c>
      <c r="B23" s="1">
        <v>7.9254696190896397</v>
      </c>
      <c r="D23" s="1">
        <v>1.3203832385403601E-3</v>
      </c>
    </row>
    <row r="24" spans="1:4" x14ac:dyDescent="0.25">
      <c r="A24" s="1">
        <v>1.625</v>
      </c>
      <c r="B24" s="1">
        <v>7.9373018822703401</v>
      </c>
      <c r="D24" s="1">
        <v>1.3223544935862599E-3</v>
      </c>
    </row>
    <row r="25" spans="1:4" x14ac:dyDescent="0.25">
      <c r="A25" s="1">
        <v>1.75</v>
      </c>
      <c r="B25" s="1">
        <v>7.9325480607588901</v>
      </c>
      <c r="D25" s="1">
        <v>1.32156250692246E-3</v>
      </c>
    </row>
    <row r="26" spans="1:4" x14ac:dyDescent="0.25">
      <c r="A26" s="1">
        <v>1.875</v>
      </c>
      <c r="B26" s="1">
        <v>7.9135638034761397</v>
      </c>
      <c r="D26" s="1">
        <v>1.31839972965915E-3</v>
      </c>
    </row>
    <row r="27" spans="1:4" x14ac:dyDescent="0.25">
      <c r="A27" s="1">
        <v>2</v>
      </c>
      <c r="B27" s="1">
        <v>7.93764518661831</v>
      </c>
      <c r="D27" s="1">
        <v>1.3224116880906299E-3</v>
      </c>
    </row>
    <row r="28" spans="1:4" x14ac:dyDescent="0.25">
      <c r="A28" s="1">
        <v>2.125</v>
      </c>
      <c r="B28" s="1">
        <v>7.9050827433961901</v>
      </c>
      <c r="D28" s="1">
        <v>1.3169867850498301E-3</v>
      </c>
    </row>
    <row r="29" spans="1:4" x14ac:dyDescent="0.25">
      <c r="A29" s="1">
        <v>2.25</v>
      </c>
      <c r="B29" s="1">
        <v>7.9152345205070498</v>
      </c>
      <c r="D29" s="1">
        <v>1.3186780711165001E-3</v>
      </c>
    </row>
    <row r="30" spans="1:4" x14ac:dyDescent="0.25">
      <c r="A30" s="1">
        <v>2.375</v>
      </c>
      <c r="B30" s="1">
        <v>7.9073393558634502</v>
      </c>
      <c r="D30" s="1">
        <v>1.31736273668687E-3</v>
      </c>
    </row>
    <row r="31" spans="1:4" x14ac:dyDescent="0.25">
      <c r="A31" s="1">
        <v>2.5</v>
      </c>
      <c r="B31" s="1">
        <v>7.9272367175040301</v>
      </c>
      <c r="D31" s="1">
        <v>1.3206776371361901E-3</v>
      </c>
    </row>
    <row r="32" spans="1:4" x14ac:dyDescent="0.25">
      <c r="A32" s="1">
        <v>2.625</v>
      </c>
      <c r="B32" s="1">
        <v>7.8620643048122902</v>
      </c>
      <c r="D32" s="1">
        <v>1.3098199131817399E-3</v>
      </c>
    </row>
    <row r="33" spans="1:4" x14ac:dyDescent="0.25">
      <c r="A33" s="1">
        <v>2.75</v>
      </c>
      <c r="B33" s="1">
        <v>7.8936503413251797</v>
      </c>
      <c r="D33" s="1">
        <v>1.31508214686479E-3</v>
      </c>
    </row>
    <row r="34" spans="1:4" x14ac:dyDescent="0.25">
      <c r="A34" s="1">
        <v>2.875</v>
      </c>
      <c r="B34" s="1">
        <v>7.9111930005649196</v>
      </c>
      <c r="D34" s="1">
        <v>1.31800475389414E-3</v>
      </c>
    </row>
    <row r="35" spans="1:4" x14ac:dyDescent="0.25">
      <c r="A35" s="1">
        <v>3</v>
      </c>
      <c r="B35" s="1">
        <v>7.8556889958211</v>
      </c>
      <c r="D35" s="1">
        <v>1.30875778670381E-3</v>
      </c>
    </row>
    <row r="36" spans="1:4" x14ac:dyDescent="0.25">
      <c r="A36" s="1">
        <v>3.125</v>
      </c>
      <c r="B36" s="1">
        <v>7.8506002169374396</v>
      </c>
      <c r="D36" s="1">
        <v>1.30790999614179E-3</v>
      </c>
    </row>
    <row r="37" spans="1:4" x14ac:dyDescent="0.25">
      <c r="A37" s="1">
        <v>3.25</v>
      </c>
      <c r="B37" s="1">
        <v>7.8710285908615401</v>
      </c>
      <c r="D37" s="1">
        <v>1.31131336323755E-3</v>
      </c>
    </row>
    <row r="38" spans="1:4" x14ac:dyDescent="0.25">
      <c r="A38" s="1">
        <v>3.375</v>
      </c>
      <c r="B38" s="1">
        <v>7.8432160301619298</v>
      </c>
      <c r="D38" s="1">
        <v>1.30667979062499E-3</v>
      </c>
    </row>
    <row r="39" spans="1:4" x14ac:dyDescent="0.25">
      <c r="A39" s="1">
        <v>3.5</v>
      </c>
      <c r="B39" s="1">
        <v>7.7981067746179704</v>
      </c>
      <c r="D39" s="1">
        <v>1.29916458865138E-3</v>
      </c>
    </row>
    <row r="40" spans="1:4" x14ac:dyDescent="0.25">
      <c r="A40" s="1">
        <v>3.625</v>
      </c>
      <c r="B40" s="1">
        <v>7.7572184928583203</v>
      </c>
      <c r="D40" s="1">
        <v>1.2923526009102201E-3</v>
      </c>
    </row>
    <row r="41" spans="1:4" x14ac:dyDescent="0.25">
      <c r="A41" s="1">
        <v>3.75</v>
      </c>
      <c r="B41" s="1">
        <v>7.7247106857507202</v>
      </c>
      <c r="D41" s="1">
        <v>1.2869368002460899E-3</v>
      </c>
    </row>
    <row r="42" spans="1:4" x14ac:dyDescent="0.25">
      <c r="A42" s="1">
        <v>3.875</v>
      </c>
      <c r="B42" s="1">
        <v>7.7015237325500303</v>
      </c>
      <c r="D42" s="1">
        <v>1.28307385384285E-3</v>
      </c>
    </row>
    <row r="43" spans="1:4" x14ac:dyDescent="0.25">
      <c r="A43" s="1">
        <v>4</v>
      </c>
      <c r="B43" s="1">
        <v>7.7725132785806599</v>
      </c>
      <c r="D43" s="1">
        <v>1.29490071221155E-3</v>
      </c>
    </row>
    <row r="44" spans="1:4" x14ac:dyDescent="0.25">
      <c r="A44" s="1">
        <v>4.125</v>
      </c>
      <c r="B44" s="1">
        <v>7.7225370232927801</v>
      </c>
      <c r="D44" s="1">
        <v>1.2865746680805999E-3</v>
      </c>
    </row>
    <row r="45" spans="1:4" x14ac:dyDescent="0.25">
      <c r="A45" s="1">
        <v>4.25</v>
      </c>
      <c r="B45" s="1">
        <v>7.6606179928784703</v>
      </c>
      <c r="D45" s="1">
        <v>1.27625895761357E-3</v>
      </c>
    </row>
    <row r="46" spans="1:4" x14ac:dyDescent="0.25">
      <c r="A46" s="1">
        <v>4.375</v>
      </c>
      <c r="B46" s="1">
        <v>7.6328282506010696</v>
      </c>
      <c r="D46" s="1">
        <v>1.2716291865501599E-3</v>
      </c>
    </row>
    <row r="47" spans="1:4" x14ac:dyDescent="0.25">
      <c r="A47" s="1">
        <v>4.5</v>
      </c>
      <c r="B47" s="1">
        <v>7.5771390629000104</v>
      </c>
      <c r="D47" s="1">
        <v>1.26235136787916E-3</v>
      </c>
    </row>
    <row r="48" spans="1:4" x14ac:dyDescent="0.25">
      <c r="A48" s="1">
        <v>4.625</v>
      </c>
      <c r="B48" s="1">
        <v>7.5348604910558903</v>
      </c>
      <c r="D48" s="1">
        <v>1.25530775780993E-3</v>
      </c>
    </row>
    <row r="49" spans="1:4" x14ac:dyDescent="0.25">
      <c r="A49" s="1">
        <v>4.75</v>
      </c>
      <c r="B49" s="1">
        <v>7.5024778787954798</v>
      </c>
      <c r="D49" s="1">
        <v>1.2499128146073401E-3</v>
      </c>
    </row>
    <row r="50" spans="1:4" x14ac:dyDescent="0.25">
      <c r="A50" s="1">
        <v>4.875</v>
      </c>
      <c r="B50" s="1">
        <v>7.4792633605370797</v>
      </c>
      <c r="D50" s="1">
        <v>1.2460452758654901E-3</v>
      </c>
    </row>
    <row r="51" spans="1:4" x14ac:dyDescent="0.25">
      <c r="A51" s="1">
        <v>5</v>
      </c>
      <c r="B51" s="1">
        <v>7.4433841224129802</v>
      </c>
      <c r="D51" s="1">
        <v>1.24006779479402E-3</v>
      </c>
    </row>
    <row r="52" spans="1:4" x14ac:dyDescent="0.25">
      <c r="A52" s="1">
        <v>5.125</v>
      </c>
      <c r="B52" s="1">
        <v>7.3732584472372098</v>
      </c>
      <c r="D52" s="1">
        <v>1.2283848573097301E-3</v>
      </c>
    </row>
    <row r="53" spans="1:4" x14ac:dyDescent="0.25">
      <c r="A53" s="1">
        <v>5.25</v>
      </c>
      <c r="B53" s="1">
        <v>7.4290834274775399</v>
      </c>
      <c r="D53" s="1">
        <v>1.2376852990177701E-3</v>
      </c>
    </row>
    <row r="54" spans="1:4" x14ac:dyDescent="0.25">
      <c r="A54" s="1">
        <v>5.375</v>
      </c>
      <c r="B54" s="1">
        <v>7.4783221056311699</v>
      </c>
      <c r="D54" s="1">
        <v>1.2458884627981599E-3</v>
      </c>
    </row>
    <row r="55" spans="1:4" x14ac:dyDescent="0.25">
      <c r="A55" s="1">
        <v>5.5</v>
      </c>
      <c r="B55" s="1">
        <v>7.52459926015778</v>
      </c>
      <c r="D55" s="1">
        <v>1.2535982367423001E-3</v>
      </c>
    </row>
    <row r="56" spans="1:4" x14ac:dyDescent="0.25">
      <c r="A56" s="1">
        <v>5.625</v>
      </c>
      <c r="B56" s="1">
        <v>7.5912339586072903</v>
      </c>
      <c r="D56" s="1">
        <v>1.2646995775039899E-3</v>
      </c>
    </row>
    <row r="57" spans="1:4" x14ac:dyDescent="0.25">
      <c r="A57" s="1">
        <v>5.75</v>
      </c>
      <c r="B57" s="1">
        <v>7.6099134159848303</v>
      </c>
      <c r="D57" s="1">
        <v>1.2678115751030899E-3</v>
      </c>
    </row>
    <row r="58" spans="1:4" x14ac:dyDescent="0.25">
      <c r="A58" s="1">
        <v>5.875</v>
      </c>
      <c r="B58" s="1">
        <v>7.6212943606616204</v>
      </c>
      <c r="D58" s="1">
        <v>1.2697076404862399E-3</v>
      </c>
    </row>
    <row r="59" spans="1:4" x14ac:dyDescent="0.25">
      <c r="A59" s="1">
        <v>6</v>
      </c>
      <c r="B59" s="1">
        <v>7.6026948042220699</v>
      </c>
      <c r="D59" s="1">
        <v>1.26660895438342E-3</v>
      </c>
    </row>
    <row r="60" spans="1:4" x14ac:dyDescent="0.25">
      <c r="A60" s="1">
        <v>6.125</v>
      </c>
      <c r="B60" s="1">
        <v>7.5831722465805402</v>
      </c>
      <c r="D60" s="1">
        <v>1.26335649628033E-3</v>
      </c>
    </row>
    <row r="61" spans="1:4" x14ac:dyDescent="0.25">
      <c r="A61" s="1">
        <v>6.25</v>
      </c>
      <c r="B61" s="1">
        <v>7.5560360611478901</v>
      </c>
      <c r="D61" s="1">
        <v>1.25883560778726E-3</v>
      </c>
    </row>
    <row r="62" spans="1:4" x14ac:dyDescent="0.25">
      <c r="A62" s="1">
        <v>6.375</v>
      </c>
      <c r="B62" s="1">
        <v>7.5515660550443604</v>
      </c>
      <c r="D62" s="1">
        <v>1.25809090477041E-3</v>
      </c>
    </row>
    <row r="63" spans="1:4" x14ac:dyDescent="0.25">
      <c r="A63" s="1">
        <v>6.5</v>
      </c>
      <c r="B63" s="1">
        <v>7.5691699409953701</v>
      </c>
      <c r="D63" s="1">
        <v>1.26102371216985E-3</v>
      </c>
    </row>
    <row r="64" spans="1:4" x14ac:dyDescent="0.25">
      <c r="A64" s="1">
        <v>6.625</v>
      </c>
      <c r="B64" s="1">
        <v>7.6056954995232697</v>
      </c>
      <c r="D64" s="1">
        <v>1.2671088702206001E-3</v>
      </c>
    </row>
    <row r="65" spans="1:4" x14ac:dyDescent="0.25">
      <c r="A65" s="1">
        <v>6.75</v>
      </c>
      <c r="B65" s="1">
        <v>7.6141211218974698</v>
      </c>
      <c r="D65" s="1">
        <v>1.26851257890814E-3</v>
      </c>
    </row>
    <row r="66" spans="1:4" x14ac:dyDescent="0.25">
      <c r="A66" s="1">
        <v>6.875</v>
      </c>
      <c r="B66" s="1">
        <v>7.6438300538125903</v>
      </c>
      <c r="D66" s="1">
        <v>1.2734620869652E-3</v>
      </c>
    </row>
    <row r="67" spans="1:4" x14ac:dyDescent="0.25">
      <c r="A67" s="1">
        <v>7</v>
      </c>
      <c r="B67" s="1">
        <v>7.5215816846053496</v>
      </c>
      <c r="D67" s="1">
        <v>1.2530955086552801E-3</v>
      </c>
    </row>
    <row r="68" spans="1:4" x14ac:dyDescent="0.25">
      <c r="A68" s="1">
        <v>7.125</v>
      </c>
      <c r="B68" s="1">
        <v>7.5392652536158602</v>
      </c>
      <c r="D68" s="1">
        <v>1.2560415912524199E-3</v>
      </c>
    </row>
    <row r="69" spans="1:4" x14ac:dyDescent="0.25">
      <c r="A69" s="1">
        <v>7.25</v>
      </c>
      <c r="B69" s="1">
        <v>7.4642951098762804</v>
      </c>
      <c r="D69" s="1">
        <v>1.24355156530541E-3</v>
      </c>
    </row>
    <row r="70" spans="1:4" x14ac:dyDescent="0.25">
      <c r="A70" s="1">
        <v>7.375</v>
      </c>
      <c r="B70" s="1">
        <v>7.3749328307938997</v>
      </c>
      <c r="D70" s="1">
        <v>1.2286638096102799E-3</v>
      </c>
    </row>
    <row r="71" spans="1:4" x14ac:dyDescent="0.25">
      <c r="A71" s="1">
        <v>7.5</v>
      </c>
      <c r="B71" s="1">
        <v>7.3515756851885898</v>
      </c>
      <c r="D71" s="1">
        <v>1.2247725091524401E-3</v>
      </c>
    </row>
    <row r="72" spans="1:4" x14ac:dyDescent="0.25">
      <c r="A72" s="1">
        <v>7.625</v>
      </c>
      <c r="B72" s="1">
        <v>7.35064968825119</v>
      </c>
      <c r="D72" s="1">
        <v>1.2246182380626701E-3</v>
      </c>
    </row>
    <row r="73" spans="1:4" x14ac:dyDescent="0.25">
      <c r="A73" s="1">
        <v>7.75</v>
      </c>
      <c r="B73" s="1">
        <v>7.2981990435799702</v>
      </c>
      <c r="D73" s="1">
        <v>1.2158799606604401E-3</v>
      </c>
    </row>
    <row r="74" spans="1:4" x14ac:dyDescent="0.25">
      <c r="A74" s="1">
        <v>7.875</v>
      </c>
      <c r="B74" s="1">
        <v>7.3063681507581801</v>
      </c>
      <c r="D74" s="1">
        <v>1.21724093391633E-3</v>
      </c>
    </row>
    <row r="75" spans="1:4" x14ac:dyDescent="0.25">
      <c r="A75" s="1">
        <v>8</v>
      </c>
      <c r="B75" s="1">
        <v>7.2593153186087802</v>
      </c>
      <c r="D75" s="1">
        <v>1.20940193208024E-3</v>
      </c>
    </row>
    <row r="76" spans="1:4" x14ac:dyDescent="0.25">
      <c r="A76" s="1">
        <v>8.125</v>
      </c>
      <c r="B76" s="1">
        <v>7.2604312827723403</v>
      </c>
      <c r="D76" s="1">
        <v>1.2095878517098899E-3</v>
      </c>
    </row>
    <row r="77" spans="1:4" x14ac:dyDescent="0.25">
      <c r="A77" s="1">
        <v>8.25</v>
      </c>
      <c r="B77" s="1">
        <v>7.22789878560787</v>
      </c>
      <c r="D77" s="1">
        <v>1.20416793768229E-3</v>
      </c>
    </row>
    <row r="78" spans="1:4" x14ac:dyDescent="0.25">
      <c r="A78" s="1">
        <v>8.375</v>
      </c>
      <c r="B78" s="1">
        <v>7.2625164734124104</v>
      </c>
      <c r="D78" s="1">
        <v>1.2099352444705201E-3</v>
      </c>
    </row>
    <row r="79" spans="1:4" x14ac:dyDescent="0.25">
      <c r="A79" s="1">
        <v>8.5</v>
      </c>
      <c r="B79" s="1">
        <v>7.2865601503708302</v>
      </c>
      <c r="D79" s="1">
        <v>1.2139409210518001E-3</v>
      </c>
    </row>
    <row r="80" spans="1:4" x14ac:dyDescent="0.25">
      <c r="A80" s="1">
        <v>8.625</v>
      </c>
      <c r="B80" s="1">
        <v>7.1881442739161399</v>
      </c>
      <c r="D80" s="1">
        <v>1.19754483603445E-3</v>
      </c>
    </row>
    <row r="81" spans="1:4" x14ac:dyDescent="0.25">
      <c r="A81" s="1">
        <v>8.75</v>
      </c>
      <c r="B81" s="1">
        <v>7.2208861487917799</v>
      </c>
      <c r="D81" s="1">
        <v>1.2029996323887301E-3</v>
      </c>
    </row>
    <row r="82" spans="1:4" x14ac:dyDescent="0.25">
      <c r="A82" s="1">
        <v>8.875</v>
      </c>
      <c r="B82" s="1">
        <v>7.1486537081272497</v>
      </c>
      <c r="D82" s="1">
        <v>1.1909657077740199E-3</v>
      </c>
    </row>
    <row r="83" spans="1:4" x14ac:dyDescent="0.25">
      <c r="A83" s="1">
        <v>9</v>
      </c>
      <c r="B83" s="1">
        <v>7.16352538883765</v>
      </c>
      <c r="D83" s="1">
        <v>1.1934433297803701E-3</v>
      </c>
    </row>
    <row r="84" spans="1:4" x14ac:dyDescent="0.25">
      <c r="A84" s="1">
        <v>9.125</v>
      </c>
      <c r="B84" s="1">
        <v>7.1000912253093302</v>
      </c>
      <c r="D84" s="1">
        <v>1.18287519813655E-3</v>
      </c>
    </row>
    <row r="85" spans="1:4" x14ac:dyDescent="0.25">
      <c r="A85" s="1">
        <v>9.25</v>
      </c>
      <c r="B85" s="1">
        <v>6.9141967121328101</v>
      </c>
      <c r="D85" s="1">
        <v>1.1519051722413401E-3</v>
      </c>
    </row>
    <row r="86" spans="1:4" x14ac:dyDescent="0.25">
      <c r="A86" s="1">
        <v>9.375</v>
      </c>
      <c r="B86" s="1">
        <v>6.5669219017125799</v>
      </c>
      <c r="D86" s="1">
        <v>1.0940491888253199E-3</v>
      </c>
    </row>
    <row r="87" spans="1:4" x14ac:dyDescent="0.25">
      <c r="A87" s="1">
        <v>9.5</v>
      </c>
      <c r="B87" s="1">
        <v>6.3930791854360498</v>
      </c>
      <c r="D87" s="1">
        <v>1.0650869922936501E-3</v>
      </c>
    </row>
    <row r="88" spans="1:4" x14ac:dyDescent="0.25">
      <c r="A88" s="1">
        <v>9.625</v>
      </c>
      <c r="B88" s="1">
        <v>6.2894572801072499</v>
      </c>
      <c r="D88" s="1">
        <v>1.04782358286587E-3</v>
      </c>
    </row>
    <row r="89" spans="1:4" x14ac:dyDescent="0.25">
      <c r="A89" s="1">
        <v>9.75</v>
      </c>
      <c r="B89" s="1">
        <v>6.2835309264929604</v>
      </c>
      <c r="D89" s="1">
        <v>1.0468362523537299E-3</v>
      </c>
    </row>
    <row r="90" spans="1:4" x14ac:dyDescent="0.25">
      <c r="A90" s="1">
        <v>9.875</v>
      </c>
      <c r="B90" s="1">
        <v>6.2472551227659903</v>
      </c>
      <c r="D90" s="1">
        <v>1.0407927034528201E-3</v>
      </c>
    </row>
    <row r="91" spans="1:4" x14ac:dyDescent="0.25">
      <c r="A91" s="1">
        <v>10</v>
      </c>
      <c r="B91" s="1">
        <v>6.2221159182523902</v>
      </c>
      <c r="D91" s="1">
        <v>1.0366045119808501E-3</v>
      </c>
    </row>
    <row r="92" spans="1:4" x14ac:dyDescent="0.25">
      <c r="A92" s="1">
        <v>10.125</v>
      </c>
      <c r="B92" s="1">
        <v>6.2118173197837701</v>
      </c>
      <c r="D92" s="1">
        <v>1.03488876547598E-3</v>
      </c>
    </row>
    <row r="93" spans="1:4" x14ac:dyDescent="0.25">
      <c r="A93" s="1">
        <v>10.25</v>
      </c>
      <c r="B93" s="1">
        <v>5.9952125466789896</v>
      </c>
      <c r="D93" s="1">
        <v>9.9880241027672299E-4</v>
      </c>
    </row>
    <row r="94" spans="1:4" x14ac:dyDescent="0.25">
      <c r="A94" s="1">
        <v>10.375</v>
      </c>
      <c r="B94" s="1">
        <v>5.9956873300928999</v>
      </c>
      <c r="D94" s="1">
        <v>9.9888150919348194E-4</v>
      </c>
    </row>
    <row r="95" spans="1:4" x14ac:dyDescent="0.25">
      <c r="A95" s="1">
        <v>10.5</v>
      </c>
      <c r="B95" s="1">
        <v>6.0052223166605101</v>
      </c>
      <c r="D95" s="1">
        <v>1.00047003795564E-3</v>
      </c>
    </row>
    <row r="96" spans="1:4" x14ac:dyDescent="0.25">
      <c r="A96" s="1">
        <v>10.625</v>
      </c>
      <c r="B96" s="1">
        <v>6.0423726426106796</v>
      </c>
      <c r="D96" s="1">
        <v>1.00665928225894E-3</v>
      </c>
    </row>
    <row r="97" spans="1:4" x14ac:dyDescent="0.25">
      <c r="A97" s="1">
        <v>10.75</v>
      </c>
      <c r="B97" s="1">
        <v>6.0475973862570997</v>
      </c>
      <c r="D97" s="1">
        <v>1.0075297245504401E-3</v>
      </c>
    </row>
    <row r="98" spans="1:4" x14ac:dyDescent="0.25">
      <c r="A98" s="1">
        <v>10.875</v>
      </c>
      <c r="B98" s="1">
        <v>6.0220940993524001</v>
      </c>
      <c r="D98" s="1">
        <v>1.0032808769521199E-3</v>
      </c>
    </row>
    <row r="99" spans="1:4" x14ac:dyDescent="0.25">
      <c r="A99" s="1">
        <v>11</v>
      </c>
      <c r="B99" s="1">
        <v>6.0374816576316501</v>
      </c>
      <c r="D99" s="1">
        <v>1.0058444441614399E-3</v>
      </c>
    </row>
    <row r="100" spans="1:4" x14ac:dyDescent="0.25">
      <c r="A100" s="1">
        <v>11.125</v>
      </c>
      <c r="B100" s="1">
        <v>6.1693438085994403</v>
      </c>
      <c r="D100" s="1">
        <v>1.02781267851267E-3</v>
      </c>
    </row>
    <row r="101" spans="1:4" x14ac:dyDescent="0.25">
      <c r="A101" s="1">
        <v>11.25</v>
      </c>
      <c r="B101" s="1">
        <v>6.1090436611415901</v>
      </c>
      <c r="D101" s="1">
        <v>1.0177666739461899E-3</v>
      </c>
    </row>
    <row r="102" spans="1:4" x14ac:dyDescent="0.25">
      <c r="A102" s="1">
        <v>11.375</v>
      </c>
      <c r="B102" s="1">
        <v>6.0646808091452797</v>
      </c>
      <c r="D102" s="1">
        <v>1.01037582280361E-3</v>
      </c>
    </row>
    <row r="103" spans="1:4" x14ac:dyDescent="0.25">
      <c r="A103" s="1">
        <v>11.5</v>
      </c>
      <c r="B103" s="1">
        <v>6.0779690041580796</v>
      </c>
      <c r="D103" s="1">
        <v>1.01258963609274E-3</v>
      </c>
    </row>
    <row r="104" spans="1:4" x14ac:dyDescent="0.25">
      <c r="A104" s="1">
        <v>11.625</v>
      </c>
      <c r="B104" s="1">
        <v>6.1160669861367101</v>
      </c>
      <c r="D104" s="1">
        <v>1.01893675989038E-3</v>
      </c>
    </row>
    <row r="105" spans="1:4" x14ac:dyDescent="0.25">
      <c r="A105" s="1">
        <v>11.75</v>
      </c>
      <c r="B105" s="1">
        <v>6.1883703639112797</v>
      </c>
      <c r="D105" s="1">
        <v>1.03098250262762E-3</v>
      </c>
    </row>
    <row r="106" spans="1:4" x14ac:dyDescent="0.25">
      <c r="A106" s="1">
        <v>11.875</v>
      </c>
      <c r="B106" s="1">
        <v>6.2149906966561801</v>
      </c>
      <c r="D106" s="1">
        <v>1.0354174500629199E-3</v>
      </c>
    </row>
    <row r="107" spans="1:4" x14ac:dyDescent="0.25">
      <c r="A107" s="1">
        <v>12</v>
      </c>
      <c r="B107" s="1">
        <v>6.2237738793842503</v>
      </c>
      <c r="D107" s="1">
        <v>1.0368807283054201E-3</v>
      </c>
    </row>
    <row r="108" spans="1:4" x14ac:dyDescent="0.25">
      <c r="A108" s="1">
        <v>12.125</v>
      </c>
      <c r="B108" s="1">
        <v>6.2434097454227002</v>
      </c>
      <c r="D108" s="1">
        <v>1.0401520635874299E-3</v>
      </c>
    </row>
    <row r="109" spans="1:4" x14ac:dyDescent="0.25">
      <c r="A109" s="1">
        <v>12.25</v>
      </c>
      <c r="B109" s="1">
        <v>6.2838821000413301</v>
      </c>
      <c r="D109" s="1">
        <v>1.0468947578668899E-3</v>
      </c>
    </row>
    <row r="110" spans="1:4" x14ac:dyDescent="0.25">
      <c r="A110" s="1">
        <v>12.375</v>
      </c>
      <c r="B110" s="1">
        <v>6.3683271624532001</v>
      </c>
      <c r="D110" s="1">
        <v>1.06096330526471E-3</v>
      </c>
    </row>
    <row r="111" spans="1:4" x14ac:dyDescent="0.25">
      <c r="A111" s="1">
        <v>12.5</v>
      </c>
      <c r="B111" s="1">
        <v>6.5031066041847199</v>
      </c>
      <c r="D111" s="1">
        <v>1.08341756025718E-3</v>
      </c>
    </row>
    <row r="112" spans="1:4" x14ac:dyDescent="0.25">
      <c r="A112" s="1">
        <v>12.625</v>
      </c>
      <c r="B112" s="1">
        <v>6.4524235984756597</v>
      </c>
      <c r="D112" s="1">
        <v>1.0749737715060499E-3</v>
      </c>
    </row>
    <row r="113" spans="1:4" x14ac:dyDescent="0.25">
      <c r="A113" s="1">
        <v>12.75</v>
      </c>
      <c r="B113" s="1">
        <v>6.4497001678081496</v>
      </c>
      <c r="D113" s="1">
        <v>1.0745200479568399E-3</v>
      </c>
    </row>
    <row r="114" spans="1:4" x14ac:dyDescent="0.25">
      <c r="A114" s="1">
        <v>12.875</v>
      </c>
      <c r="B114" s="1">
        <v>6.4595275266490999</v>
      </c>
      <c r="D114" s="1">
        <v>1.0761572859397501E-3</v>
      </c>
    </row>
    <row r="115" spans="1:4" x14ac:dyDescent="0.25">
      <c r="A115" s="1">
        <v>13</v>
      </c>
      <c r="B115" s="1">
        <v>6.4776419968688099</v>
      </c>
      <c r="D115" s="1">
        <v>1.0791751566783499E-3</v>
      </c>
    </row>
    <row r="116" spans="1:4" x14ac:dyDescent="0.25">
      <c r="A116" s="1">
        <v>13.125</v>
      </c>
      <c r="B116" s="1">
        <v>6.4256510350283396</v>
      </c>
      <c r="D116" s="1">
        <v>1.07051346243573E-3</v>
      </c>
    </row>
    <row r="117" spans="1:4" x14ac:dyDescent="0.25">
      <c r="A117" s="1">
        <v>13.25</v>
      </c>
      <c r="B117" s="1">
        <v>6.43539687911304</v>
      </c>
      <c r="D117" s="1">
        <v>1.0721371200602401E-3</v>
      </c>
    </row>
    <row r="118" spans="1:4" x14ac:dyDescent="0.25">
      <c r="A118" s="1">
        <v>13.375</v>
      </c>
      <c r="B118" s="1">
        <v>6.3927055232130199</v>
      </c>
      <c r="D118" s="1">
        <v>1.06502474016729E-3</v>
      </c>
    </row>
    <row r="119" spans="1:4" x14ac:dyDescent="0.25">
      <c r="A119" s="1">
        <v>13.5</v>
      </c>
      <c r="B119" s="1">
        <v>6.3583790866766003</v>
      </c>
      <c r="D119" s="1">
        <v>1.05930595584033E-3</v>
      </c>
    </row>
    <row r="120" spans="1:4" x14ac:dyDescent="0.25">
      <c r="A120" s="1">
        <v>13.625</v>
      </c>
      <c r="B120" s="1">
        <v>6.3468160666610096</v>
      </c>
      <c r="D120" s="1">
        <v>1.0573795567057299E-3</v>
      </c>
    </row>
    <row r="121" spans="1:4" x14ac:dyDescent="0.25">
      <c r="A121" s="1">
        <v>13.75</v>
      </c>
      <c r="B121" s="1">
        <v>6.3309848730901201</v>
      </c>
      <c r="D121" s="1">
        <v>1.0547420798568199E-3</v>
      </c>
    </row>
    <row r="122" spans="1:4" x14ac:dyDescent="0.25">
      <c r="A122" s="1">
        <v>13.875</v>
      </c>
      <c r="B122" s="1">
        <v>6.3337032442034804</v>
      </c>
      <c r="D122" s="1">
        <v>1.0551949604843099E-3</v>
      </c>
    </row>
    <row r="123" spans="1:4" x14ac:dyDescent="0.25">
      <c r="A123" s="1">
        <v>14</v>
      </c>
      <c r="B123" s="1">
        <v>6.32096045209917</v>
      </c>
      <c r="D123" s="1">
        <v>1.05307201131973E-3</v>
      </c>
    </row>
    <row r="124" spans="1:4" x14ac:dyDescent="0.25">
      <c r="A124" s="1">
        <v>14.125</v>
      </c>
      <c r="B124" s="1">
        <v>6.3059890047307601</v>
      </c>
      <c r="D124" s="1">
        <v>1.05057776818815E-3</v>
      </c>
    </row>
    <row r="125" spans="1:4" x14ac:dyDescent="0.25">
      <c r="A125" s="1">
        <v>14.25</v>
      </c>
      <c r="B125" s="1">
        <v>6.3182360665029504</v>
      </c>
      <c r="D125" s="1">
        <v>1.0526181286794E-3</v>
      </c>
    </row>
    <row r="126" spans="1:4" x14ac:dyDescent="0.25">
      <c r="A126" s="1">
        <v>14.375</v>
      </c>
      <c r="B126" s="1">
        <v>6.3620442529127104</v>
      </c>
      <c r="D126" s="1">
        <v>1.05991657253526E-3</v>
      </c>
    </row>
    <row r="127" spans="1:4" x14ac:dyDescent="0.25">
      <c r="A127" s="1">
        <v>14.5</v>
      </c>
      <c r="B127" s="1">
        <v>6.4004621185072503</v>
      </c>
      <c r="D127" s="1">
        <v>1.0663169889433199E-3</v>
      </c>
    </row>
    <row r="128" spans="1:4" x14ac:dyDescent="0.25">
      <c r="A128" s="1">
        <v>14.625</v>
      </c>
      <c r="B128" s="1">
        <v>6.4054285447666901</v>
      </c>
      <c r="D128" s="1">
        <v>1.06714439555814E-3</v>
      </c>
    </row>
    <row r="129" spans="1:4" x14ac:dyDescent="0.25">
      <c r="A129" s="1">
        <v>14.75</v>
      </c>
      <c r="B129" s="1">
        <v>6.3928905736635597</v>
      </c>
      <c r="D129" s="1">
        <v>1.0650555695723601E-3</v>
      </c>
    </row>
    <row r="130" spans="1:4" x14ac:dyDescent="0.25">
      <c r="A130" s="1">
        <v>14.875</v>
      </c>
      <c r="B130" s="1">
        <v>6.4059110747308896</v>
      </c>
      <c r="D130" s="1">
        <v>1.0672247850501699E-3</v>
      </c>
    </row>
    <row r="131" spans="1:4" x14ac:dyDescent="0.25">
      <c r="A131" s="1">
        <v>15</v>
      </c>
      <c r="B131" s="1">
        <v>6.6052333509730996</v>
      </c>
      <c r="D131" s="1">
        <v>1.10043187627213E-3</v>
      </c>
    </row>
    <row r="132" spans="1:4" x14ac:dyDescent="0.25">
      <c r="A132" s="1">
        <v>15.125</v>
      </c>
      <c r="B132" s="1">
        <v>6.5569660608068796</v>
      </c>
      <c r="D132" s="1">
        <v>1.09239054573043E-3</v>
      </c>
    </row>
    <row r="133" spans="1:4" x14ac:dyDescent="0.25">
      <c r="A133" s="1">
        <v>15.25</v>
      </c>
      <c r="B133" s="1">
        <v>6.6102426173202202</v>
      </c>
      <c r="D133" s="1">
        <v>1.10126642004556E-3</v>
      </c>
    </row>
    <row r="134" spans="1:4" x14ac:dyDescent="0.25">
      <c r="A134" s="1">
        <v>15.375</v>
      </c>
      <c r="B134" s="1">
        <v>6.69616577403385</v>
      </c>
      <c r="D134" s="1">
        <v>1.11558121795405E-3</v>
      </c>
    </row>
    <row r="135" spans="1:4" x14ac:dyDescent="0.25">
      <c r="A135" s="1">
        <v>15.5</v>
      </c>
      <c r="B135" s="1">
        <v>6.75761853830807</v>
      </c>
      <c r="D135" s="1">
        <v>1.12581924848213E-3</v>
      </c>
    </row>
    <row r="136" spans="1:4" x14ac:dyDescent="0.25">
      <c r="A136" s="1">
        <v>15.625</v>
      </c>
      <c r="B136" s="1">
        <v>6.7242149093994703</v>
      </c>
      <c r="D136" s="1">
        <v>1.12025420390597E-3</v>
      </c>
    </row>
    <row r="137" spans="1:4" x14ac:dyDescent="0.25">
      <c r="A137" s="1">
        <v>15.75</v>
      </c>
      <c r="B137" s="1">
        <v>6.8003178061138199</v>
      </c>
      <c r="D137" s="1">
        <v>1.13293294649857E-3</v>
      </c>
    </row>
    <row r="138" spans="1:4" x14ac:dyDescent="0.25">
      <c r="A138" s="1">
        <v>15.875</v>
      </c>
      <c r="B138" s="1">
        <v>6.7751052466314601</v>
      </c>
      <c r="D138" s="1">
        <v>1.12873253408882E-3</v>
      </c>
    </row>
    <row r="139" spans="1:4" x14ac:dyDescent="0.25">
      <c r="A139" s="1">
        <v>16</v>
      </c>
      <c r="B139" s="1">
        <v>6.8206276708283102</v>
      </c>
      <c r="D139" s="1">
        <v>1.13631656996001E-3</v>
      </c>
    </row>
    <row r="140" spans="1:4" x14ac:dyDescent="0.25">
      <c r="A140" s="1">
        <v>16.125</v>
      </c>
      <c r="B140" s="1">
        <v>6.8550139197749598</v>
      </c>
      <c r="D140" s="1">
        <v>1.1420453190345199E-3</v>
      </c>
    </row>
    <row r="141" spans="1:4" x14ac:dyDescent="0.25">
      <c r="A141" s="1">
        <v>16.25</v>
      </c>
      <c r="B141" s="1">
        <v>6.8634082797013303</v>
      </c>
      <c r="D141" s="1">
        <v>1.1434438193982501E-3</v>
      </c>
    </row>
    <row r="142" spans="1:4" x14ac:dyDescent="0.25">
      <c r="A142" s="1">
        <v>16.375</v>
      </c>
      <c r="B142" s="1">
        <v>6.8907323333385104</v>
      </c>
      <c r="D142" s="1">
        <v>1.1479960067342101E-3</v>
      </c>
    </row>
    <row r="143" spans="1:4" x14ac:dyDescent="0.25">
      <c r="A143" s="1">
        <v>16.5</v>
      </c>
      <c r="B143" s="1">
        <v>6.8319106849067497</v>
      </c>
      <c r="D143" s="1">
        <v>1.1381963201054801E-3</v>
      </c>
    </row>
    <row r="144" spans="1:4" x14ac:dyDescent="0.25">
      <c r="A144" s="1">
        <v>16.625</v>
      </c>
      <c r="B144" s="1">
        <v>6.8090362430379496</v>
      </c>
      <c r="D144" s="1">
        <v>1.13438543809014E-3</v>
      </c>
    </row>
    <row r="145" spans="1:4" x14ac:dyDescent="0.25">
      <c r="A145" s="1">
        <v>16.75</v>
      </c>
      <c r="B145" s="1">
        <v>6.8366306122166902</v>
      </c>
      <c r="D145" s="1">
        <v>1.1389826599953201E-3</v>
      </c>
    </row>
    <row r="146" spans="1:4" x14ac:dyDescent="0.25">
      <c r="A146" s="1">
        <v>16.875</v>
      </c>
      <c r="B146" s="1">
        <v>6.8005059988813903</v>
      </c>
      <c r="D146" s="1">
        <v>1.1329642994136601E-3</v>
      </c>
    </row>
    <row r="147" spans="1:4" x14ac:dyDescent="0.25">
      <c r="A147" s="1">
        <v>17</v>
      </c>
      <c r="B147" s="1">
        <v>6.8433778559624798</v>
      </c>
      <c r="D147" s="1">
        <v>1.1401067508033599E-3</v>
      </c>
    </row>
    <row r="148" spans="1:4" x14ac:dyDescent="0.25">
      <c r="A148" s="1">
        <v>17.125</v>
      </c>
      <c r="B148" s="1">
        <v>6.86452589503096</v>
      </c>
      <c r="D148" s="1">
        <v>1.1436300141121701E-3</v>
      </c>
    </row>
    <row r="149" spans="1:4" x14ac:dyDescent="0.25">
      <c r="A149" s="1">
        <v>17.25</v>
      </c>
      <c r="B149" s="1">
        <v>6.8688722213249997</v>
      </c>
      <c r="D149" s="1">
        <v>1.1443541120727599E-3</v>
      </c>
    </row>
    <row r="150" spans="1:4" x14ac:dyDescent="0.25">
      <c r="A150" s="1">
        <v>17.375</v>
      </c>
      <c r="B150" s="1">
        <v>6.8772210167997896</v>
      </c>
      <c r="D150" s="1">
        <v>1.14574502139886E-3</v>
      </c>
    </row>
    <row r="151" spans="1:4" x14ac:dyDescent="0.25">
      <c r="A151" s="1">
        <v>17.5</v>
      </c>
      <c r="B151" s="1">
        <v>6.8806708763557101</v>
      </c>
      <c r="D151" s="1">
        <v>1.14631976800087E-3</v>
      </c>
    </row>
    <row r="152" spans="1:4" x14ac:dyDescent="0.25">
      <c r="A152" s="1">
        <v>17.625</v>
      </c>
      <c r="B152" s="1">
        <v>6.8255146221950396</v>
      </c>
      <c r="D152" s="1">
        <v>1.1371307360577101E-3</v>
      </c>
    </row>
    <row r="153" spans="1:4" x14ac:dyDescent="0.25">
      <c r="A153" s="1">
        <v>17.75</v>
      </c>
      <c r="B153" s="1">
        <v>6.7584233152768398</v>
      </c>
      <c r="D153" s="1">
        <v>1.1259533243251399E-3</v>
      </c>
    </row>
    <row r="154" spans="1:4" x14ac:dyDescent="0.25">
      <c r="A154" s="1">
        <v>17.875</v>
      </c>
      <c r="B154" s="1">
        <v>6.6907578710667703</v>
      </c>
      <c r="D154" s="1">
        <v>1.11468026131973E-3</v>
      </c>
    </row>
    <row r="155" spans="1:4" x14ac:dyDescent="0.25">
      <c r="A155" s="1">
        <v>18</v>
      </c>
      <c r="B155" s="1">
        <v>6.65447864047092</v>
      </c>
      <c r="D155" s="1">
        <v>1.10863614150247E-3</v>
      </c>
    </row>
    <row r="156" spans="1:4" x14ac:dyDescent="0.25">
      <c r="A156" s="1">
        <v>18.125</v>
      </c>
      <c r="B156" s="1">
        <v>6.6294367910868903</v>
      </c>
      <c r="D156" s="1">
        <v>1.1044641693950901E-3</v>
      </c>
    </row>
    <row r="157" spans="1:4" x14ac:dyDescent="0.25">
      <c r="A157" s="1">
        <v>18.25</v>
      </c>
      <c r="B157" s="1">
        <v>6.6246434888351002</v>
      </c>
      <c r="D157" s="1">
        <v>1.10366560523994E-3</v>
      </c>
    </row>
    <row r="158" spans="1:4" x14ac:dyDescent="0.25">
      <c r="A158" s="1">
        <v>18.375</v>
      </c>
      <c r="B158" s="1">
        <v>6.5522038843971604</v>
      </c>
      <c r="D158" s="1">
        <v>1.0915971671405799E-3</v>
      </c>
    </row>
    <row r="159" spans="1:4" x14ac:dyDescent="0.25">
      <c r="A159" s="1">
        <v>18.5</v>
      </c>
      <c r="B159" s="1">
        <v>6.4501424343253397</v>
      </c>
      <c r="D159" s="1">
        <v>1.0745937295586099E-3</v>
      </c>
    </row>
    <row r="160" spans="1:4" x14ac:dyDescent="0.25">
      <c r="A160" s="1">
        <v>18.625</v>
      </c>
      <c r="B160" s="1">
        <v>6.4324589033505504</v>
      </c>
      <c r="D160" s="1">
        <v>1.07164765329821E-3</v>
      </c>
    </row>
    <row r="161" spans="1:4" x14ac:dyDescent="0.25">
      <c r="A161" s="1">
        <v>18.75</v>
      </c>
      <c r="B161" s="1">
        <v>6.38824120599467</v>
      </c>
      <c r="D161" s="1">
        <v>1.0642809849187201E-3</v>
      </c>
    </row>
    <row r="162" spans="1:4" x14ac:dyDescent="0.25">
      <c r="A162" s="1">
        <v>18.875</v>
      </c>
      <c r="B162" s="1">
        <v>6.3982842209793001</v>
      </c>
      <c r="D162" s="1">
        <v>1.06595415121516E-3</v>
      </c>
    </row>
    <row r="163" spans="1:4" x14ac:dyDescent="0.25">
      <c r="A163" s="1">
        <v>19</v>
      </c>
      <c r="B163" s="1">
        <v>6.3860877522397503</v>
      </c>
      <c r="D163" s="1">
        <v>1.06392221952315E-3</v>
      </c>
    </row>
    <row r="164" spans="1:4" x14ac:dyDescent="0.25">
      <c r="A164" s="1">
        <v>19.125</v>
      </c>
      <c r="B164" s="1">
        <v>6.3699566090118598</v>
      </c>
      <c r="D164" s="1">
        <v>1.06123477106138E-3</v>
      </c>
    </row>
    <row r="165" spans="1:4" x14ac:dyDescent="0.25">
      <c r="A165" s="1">
        <v>19.25</v>
      </c>
      <c r="B165" s="1">
        <v>6.42182690626829</v>
      </c>
      <c r="D165" s="1">
        <v>1.0698763625843E-3</v>
      </c>
    </row>
    <row r="166" spans="1:4" x14ac:dyDescent="0.25">
      <c r="A166" s="1">
        <v>19.375</v>
      </c>
      <c r="B166" s="1">
        <v>6.4524331423960799</v>
      </c>
      <c r="D166" s="1">
        <v>1.0749753615232E-3</v>
      </c>
    </row>
    <row r="167" spans="1:4" x14ac:dyDescent="0.25">
      <c r="A167" s="1">
        <v>19.5</v>
      </c>
      <c r="B167" s="1">
        <v>6.5370886388156304</v>
      </c>
      <c r="D167" s="1">
        <v>1.0890789672266901E-3</v>
      </c>
    </row>
    <row r="168" spans="1:4" x14ac:dyDescent="0.25">
      <c r="A168" s="1">
        <v>19.625</v>
      </c>
      <c r="B168" s="1">
        <v>6.52283141969827</v>
      </c>
      <c r="D168" s="1">
        <v>1.08670371452174E-3</v>
      </c>
    </row>
    <row r="169" spans="1:4" x14ac:dyDescent="0.25">
      <c r="A169" s="1">
        <v>19.75</v>
      </c>
      <c r="B169" s="1">
        <v>6.5706391762192702</v>
      </c>
      <c r="D169" s="1">
        <v>1.0946684867581399E-3</v>
      </c>
    </row>
    <row r="170" spans="1:4" x14ac:dyDescent="0.25">
      <c r="A170" s="1">
        <v>19.875</v>
      </c>
      <c r="B170" s="1">
        <v>6.6841975155565603</v>
      </c>
      <c r="D170" s="1">
        <v>1.1135873060917399E-3</v>
      </c>
    </row>
    <row r="171" spans="1:4" x14ac:dyDescent="0.25">
      <c r="A171" s="1">
        <v>20</v>
      </c>
      <c r="B171" s="1">
        <v>6.73050645693636</v>
      </c>
      <c r="D171" s="1">
        <v>1.1213023757256099E-3</v>
      </c>
    </row>
    <row r="172" spans="1:4" x14ac:dyDescent="0.25">
      <c r="A172" s="1">
        <v>20.125</v>
      </c>
      <c r="B172" s="1">
        <v>6.7528899419506301</v>
      </c>
      <c r="D172" s="1">
        <v>1.1250314643289801E-3</v>
      </c>
    </row>
    <row r="173" spans="1:4" x14ac:dyDescent="0.25">
      <c r="A173" s="1">
        <v>20.25</v>
      </c>
      <c r="B173" s="1">
        <v>6.8311014614324801</v>
      </c>
      <c r="D173" s="1">
        <v>1.1380615034746601E-3</v>
      </c>
    </row>
    <row r="174" spans="1:4" x14ac:dyDescent="0.25">
      <c r="A174" s="1">
        <v>20.375</v>
      </c>
      <c r="B174" s="1">
        <v>6.9296330713219998</v>
      </c>
      <c r="D174" s="1">
        <v>1.15447686968226E-3</v>
      </c>
    </row>
    <row r="175" spans="1:4" x14ac:dyDescent="0.25">
      <c r="A175" s="1">
        <v>20.5</v>
      </c>
      <c r="B175" s="1">
        <v>6.9934524467530403</v>
      </c>
      <c r="D175" s="1">
        <v>1.16510917762907E-3</v>
      </c>
    </row>
    <row r="176" spans="1:4" x14ac:dyDescent="0.25">
      <c r="A176" s="1">
        <v>20.625</v>
      </c>
      <c r="B176" s="1">
        <v>7.0498680936350997</v>
      </c>
      <c r="D176" s="1">
        <v>1.17450802439962E-3</v>
      </c>
    </row>
    <row r="177" spans="1:4" x14ac:dyDescent="0.25">
      <c r="A177" s="1">
        <v>20.75</v>
      </c>
      <c r="B177" s="1">
        <v>7.0444008410040198</v>
      </c>
      <c r="D177" s="1">
        <v>1.17359718011128E-3</v>
      </c>
    </row>
    <row r="178" spans="1:4" x14ac:dyDescent="0.25">
      <c r="A178" s="1">
        <v>20.875</v>
      </c>
      <c r="B178" s="1">
        <v>7.0352503459180902</v>
      </c>
      <c r="D178" s="1">
        <v>1.1720727076299699E-3</v>
      </c>
    </row>
    <row r="179" spans="1:4" x14ac:dyDescent="0.25">
      <c r="A179" s="1">
        <v>21</v>
      </c>
      <c r="B179" s="1">
        <v>6.9926907868522603</v>
      </c>
      <c r="D179" s="1">
        <v>1.1649822850896001E-3</v>
      </c>
    </row>
    <row r="180" spans="1:4" x14ac:dyDescent="0.25">
      <c r="A180" s="1">
        <v>21.125</v>
      </c>
      <c r="B180" s="1">
        <v>6.9708935515821802</v>
      </c>
      <c r="D180" s="1">
        <v>1.1613508656936099E-3</v>
      </c>
    </row>
    <row r="181" spans="1:4" x14ac:dyDescent="0.25">
      <c r="A181" s="1">
        <v>21.25</v>
      </c>
      <c r="B181" s="1">
        <v>6.9570370794962697</v>
      </c>
      <c r="D181" s="1">
        <v>1.1590423774440999E-3</v>
      </c>
    </row>
    <row r="182" spans="1:4" x14ac:dyDescent="0.25">
      <c r="A182" s="1">
        <v>21.375</v>
      </c>
      <c r="B182" s="1">
        <v>6.9188848108390903</v>
      </c>
      <c r="D182" s="1">
        <v>1.15268620948581E-3</v>
      </c>
    </row>
    <row r="183" spans="1:4" x14ac:dyDescent="0.25">
      <c r="A183" s="1">
        <v>21.5</v>
      </c>
      <c r="B183" s="1">
        <v>6.9576546759964604</v>
      </c>
      <c r="D183" s="1">
        <v>1.1591452690210299E-3</v>
      </c>
    </row>
    <row r="184" spans="1:4" x14ac:dyDescent="0.25">
      <c r="A184" s="1">
        <v>21.625</v>
      </c>
      <c r="B184" s="1">
        <v>6.9345954036813398</v>
      </c>
      <c r="D184" s="1">
        <v>1.15530359425332E-3</v>
      </c>
    </row>
    <row r="185" spans="1:4" x14ac:dyDescent="0.25">
      <c r="A185" s="1">
        <v>21.75</v>
      </c>
      <c r="B185" s="1">
        <v>6.9598574611789399</v>
      </c>
      <c r="D185" s="1">
        <v>1.15951225303242E-3</v>
      </c>
    </row>
    <row r="186" spans="1:4" x14ac:dyDescent="0.25">
      <c r="A186" s="1">
        <v>21.875</v>
      </c>
      <c r="B186" s="1">
        <v>6.9979316183332898</v>
      </c>
      <c r="D186" s="1">
        <v>1.16585540761434E-3</v>
      </c>
    </row>
    <row r="187" spans="1:4" x14ac:dyDescent="0.25">
      <c r="A187" s="1">
        <v>22</v>
      </c>
      <c r="B187" s="1">
        <v>6.9990955953266898</v>
      </c>
      <c r="D187" s="1">
        <v>1.1660493261814501E-3</v>
      </c>
    </row>
    <row r="188" spans="1:4" x14ac:dyDescent="0.25">
      <c r="A188" s="1">
        <v>22.125</v>
      </c>
      <c r="B188" s="1">
        <v>7.0044703055269899</v>
      </c>
      <c r="D188" s="1">
        <v>1.1669447529008201E-3</v>
      </c>
    </row>
    <row r="189" spans="1:4" x14ac:dyDescent="0.25">
      <c r="A189" s="1">
        <v>22.25</v>
      </c>
      <c r="B189" s="1">
        <v>6.99347363703993</v>
      </c>
      <c r="D189" s="1">
        <v>1.16511270793087E-3</v>
      </c>
    </row>
    <row r="190" spans="1:4" x14ac:dyDescent="0.25">
      <c r="A190" s="1">
        <v>22.375</v>
      </c>
      <c r="B190" s="1">
        <v>6.9600548928072001</v>
      </c>
      <c r="D190" s="1">
        <v>1.15954514514169E-3</v>
      </c>
    </row>
    <row r="191" spans="1:4" x14ac:dyDescent="0.25">
      <c r="A191" s="1">
        <v>22.5</v>
      </c>
      <c r="B191" s="1">
        <v>6.9447091204125098</v>
      </c>
      <c r="D191" s="1">
        <v>1.15698853946074E-3</v>
      </c>
    </row>
    <row r="192" spans="1:4" x14ac:dyDescent="0.25">
      <c r="A192" s="1">
        <v>22.625</v>
      </c>
      <c r="B192" s="1">
        <v>6.9587094909507297</v>
      </c>
      <c r="D192" s="1">
        <v>1.1593210011924099E-3</v>
      </c>
    </row>
    <row r="193" spans="1:4" x14ac:dyDescent="0.25">
      <c r="A193" s="1">
        <v>22.75</v>
      </c>
      <c r="B193" s="1">
        <v>6.89708906310429</v>
      </c>
      <c r="D193" s="1">
        <v>1.1490550379131799E-3</v>
      </c>
    </row>
    <row r="194" spans="1:4" x14ac:dyDescent="0.25">
      <c r="A194" s="1">
        <v>22.875</v>
      </c>
      <c r="B194" s="1">
        <v>6.8567915595078697</v>
      </c>
      <c r="D194" s="1">
        <v>1.14234147381402E-3</v>
      </c>
    </row>
    <row r="195" spans="1:4" x14ac:dyDescent="0.25">
      <c r="A195" s="1">
        <v>23</v>
      </c>
      <c r="B195" s="1">
        <v>6.8381164688916796</v>
      </c>
      <c r="D195" s="1">
        <v>1.13923020371737E-3</v>
      </c>
    </row>
    <row r="196" spans="1:4" x14ac:dyDescent="0.25">
      <c r="A196" s="1">
        <v>23.125</v>
      </c>
      <c r="B196" s="1">
        <v>6.8074926593792604</v>
      </c>
      <c r="D196" s="1">
        <v>1.1341282770525999E-3</v>
      </c>
    </row>
    <row r="197" spans="1:4" x14ac:dyDescent="0.25">
      <c r="A197" s="1">
        <v>23.25</v>
      </c>
      <c r="B197" s="1">
        <v>6.81834568042391</v>
      </c>
      <c r="D197" s="1">
        <v>1.1359363903586401E-3</v>
      </c>
    </row>
    <row r="198" spans="1:4" x14ac:dyDescent="0.25">
      <c r="A198" s="1">
        <v>23.375</v>
      </c>
      <c r="B198" s="1">
        <v>6.8747678550547802</v>
      </c>
      <c r="D198" s="1">
        <v>1.1453363246521401E-3</v>
      </c>
    </row>
    <row r="199" spans="1:4" x14ac:dyDescent="0.25">
      <c r="A199" s="1">
        <v>23.5</v>
      </c>
      <c r="B199" s="1">
        <v>6.9213593722263198</v>
      </c>
      <c r="D199" s="1">
        <v>1.15309847141292E-3</v>
      </c>
    </row>
    <row r="200" spans="1:4" x14ac:dyDescent="0.25">
      <c r="A200" s="1">
        <v>23.625</v>
      </c>
      <c r="B200" s="1">
        <v>6.9241707842959501</v>
      </c>
      <c r="D200" s="1">
        <v>1.15356685266372E-3</v>
      </c>
    </row>
    <row r="201" spans="1:4" x14ac:dyDescent="0.25">
      <c r="A201" s="1">
        <v>23.75</v>
      </c>
      <c r="B201" s="1">
        <v>6.9343202806600699</v>
      </c>
      <c r="D201" s="1">
        <v>1.1552577587579801E-3</v>
      </c>
    </row>
    <row r="202" spans="1:4" x14ac:dyDescent="0.25">
      <c r="A202" s="1">
        <v>23.875</v>
      </c>
      <c r="B202" s="1">
        <v>6.9277382779867498</v>
      </c>
      <c r="D202" s="1">
        <v>1.15416119711261E-3</v>
      </c>
    </row>
    <row r="203" spans="1:4" x14ac:dyDescent="0.25">
      <c r="A203" s="1">
        <v>24</v>
      </c>
      <c r="B203" s="1">
        <v>6.9390606748034003</v>
      </c>
      <c r="D203" s="1">
        <v>1.1560475084222599E-3</v>
      </c>
    </row>
    <row r="204" spans="1:4" x14ac:dyDescent="0.25">
      <c r="A204" s="1">
        <v>24.125</v>
      </c>
      <c r="B204" s="1">
        <v>6.9295290747122502</v>
      </c>
      <c r="D204" s="1">
        <v>1.1544595438470701E-3</v>
      </c>
    </row>
    <row r="205" spans="1:4" x14ac:dyDescent="0.25">
      <c r="A205" s="1">
        <v>24.25</v>
      </c>
      <c r="B205" s="1">
        <v>6.9109548828953304</v>
      </c>
      <c r="D205" s="1">
        <v>1.1513650834903699E-3</v>
      </c>
    </row>
    <row r="206" spans="1:4" x14ac:dyDescent="0.25">
      <c r="A206" s="1">
        <v>24.375</v>
      </c>
      <c r="B206" s="1">
        <v>6.87430770560435</v>
      </c>
      <c r="D206" s="1">
        <v>1.1452596637536901E-3</v>
      </c>
    </row>
    <row r="207" spans="1:4" x14ac:dyDescent="0.25">
      <c r="A207" s="1">
        <v>24.5</v>
      </c>
      <c r="B207" s="1">
        <v>6.8523972896965404</v>
      </c>
      <c r="D207" s="1">
        <v>1.14160938846346E-3</v>
      </c>
    </row>
    <row r="208" spans="1:4" x14ac:dyDescent="0.25">
      <c r="A208" s="1">
        <v>24.625</v>
      </c>
      <c r="B208" s="1">
        <v>6.8012422176353304</v>
      </c>
      <c r="D208" s="1">
        <v>1.1330869534580601E-3</v>
      </c>
    </row>
    <row r="209" spans="1:4" x14ac:dyDescent="0.25">
      <c r="A209" s="1">
        <v>24.75</v>
      </c>
      <c r="B209" s="1">
        <v>6.8068171017426602</v>
      </c>
      <c r="D209" s="1">
        <v>1.1340157291503401E-3</v>
      </c>
    </row>
    <row r="210" spans="1:4" x14ac:dyDescent="0.25">
      <c r="A210" s="1">
        <v>24.875</v>
      </c>
      <c r="B210" s="1">
        <v>6.8125633340816201</v>
      </c>
      <c r="D210" s="1">
        <v>1.13497305145801E-3</v>
      </c>
    </row>
    <row r="211" spans="1:4" x14ac:dyDescent="0.25">
      <c r="A211" s="1">
        <v>25</v>
      </c>
      <c r="B211" s="1">
        <v>6.8062679226778897</v>
      </c>
      <c r="D211" s="1">
        <v>1.1339242359181499E-3</v>
      </c>
    </row>
    <row r="212" spans="1:4" x14ac:dyDescent="0.25">
      <c r="A212" s="1">
        <v>25.125</v>
      </c>
      <c r="B212" s="1">
        <v>6.8763736228369599</v>
      </c>
      <c r="D212" s="1">
        <v>1.14560384556465E-3</v>
      </c>
    </row>
    <row r="213" spans="1:4" x14ac:dyDescent="0.25">
      <c r="A213" s="1">
        <v>25.25</v>
      </c>
      <c r="B213" s="1">
        <v>6.8550799554621902</v>
      </c>
      <c r="D213" s="1">
        <v>1.14205632058001E-3</v>
      </c>
    </row>
    <row r="214" spans="1:4" x14ac:dyDescent="0.25">
      <c r="A214" s="1">
        <v>25.375</v>
      </c>
      <c r="B214" s="1">
        <v>6.9245467000874603</v>
      </c>
      <c r="D214" s="1">
        <v>1.1536294802345899E-3</v>
      </c>
    </row>
    <row r="215" spans="1:4" x14ac:dyDescent="0.25">
      <c r="A215" s="1">
        <v>25.5</v>
      </c>
      <c r="B215" s="1">
        <v>6.9117967220819798</v>
      </c>
      <c r="D215" s="1">
        <v>1.1515053338988701E-3</v>
      </c>
    </row>
    <row r="216" spans="1:4" x14ac:dyDescent="0.25">
      <c r="A216" s="1">
        <v>25.625</v>
      </c>
      <c r="B216" s="1">
        <v>6.9204355017222996</v>
      </c>
      <c r="D216" s="1">
        <v>1.1529445545869501E-3</v>
      </c>
    </row>
    <row r="217" spans="1:4" x14ac:dyDescent="0.25">
      <c r="A217" s="1">
        <v>25.75</v>
      </c>
      <c r="B217" s="1">
        <v>7.0238926763264997</v>
      </c>
      <c r="D217" s="1">
        <v>1.1701805198760099E-3</v>
      </c>
    </row>
    <row r="218" spans="1:4" x14ac:dyDescent="0.25">
      <c r="A218" s="1">
        <v>25.875</v>
      </c>
      <c r="B218" s="1">
        <v>6.9912013147871797</v>
      </c>
      <c r="D218" s="1">
        <v>1.16473413904356E-3</v>
      </c>
    </row>
    <row r="219" spans="1:4" x14ac:dyDescent="0.25">
      <c r="A219" s="1">
        <v>26</v>
      </c>
      <c r="B219" s="1">
        <v>7.00031949934713</v>
      </c>
      <c r="D219" s="1">
        <v>1.16625322859125E-3</v>
      </c>
    </row>
    <row r="220" spans="1:4" x14ac:dyDescent="0.25">
      <c r="A220" s="1">
        <v>26.125</v>
      </c>
      <c r="B220" s="1">
        <v>6.9864143005711696</v>
      </c>
      <c r="D220" s="1">
        <v>1.1639366224751699E-3</v>
      </c>
    </row>
    <row r="221" spans="1:4" x14ac:dyDescent="0.25">
      <c r="A221" s="1">
        <v>26.25</v>
      </c>
      <c r="B221" s="1">
        <v>6.9708422575127402</v>
      </c>
      <c r="D221" s="1">
        <v>1.16134232010164E-3</v>
      </c>
    </row>
    <row r="222" spans="1:4" x14ac:dyDescent="0.25">
      <c r="A222" s="1">
        <v>26.375</v>
      </c>
      <c r="B222" s="1">
        <v>6.95241010158795</v>
      </c>
      <c r="D222" s="1">
        <v>1.15827152292456E-3</v>
      </c>
    </row>
    <row r="223" spans="1:4" x14ac:dyDescent="0.25">
      <c r="A223" s="1">
        <v>26.5</v>
      </c>
      <c r="B223" s="1">
        <v>6.8573316825339097</v>
      </c>
      <c r="D223" s="1">
        <v>1.14243145831016E-3</v>
      </c>
    </row>
    <row r="224" spans="1:4" x14ac:dyDescent="0.25">
      <c r="A224" s="1">
        <v>26.625</v>
      </c>
      <c r="B224" s="1">
        <v>6.8647344686822702</v>
      </c>
      <c r="D224" s="1">
        <v>1.1436647624824799E-3</v>
      </c>
    </row>
    <row r="225" spans="1:4" x14ac:dyDescent="0.25">
      <c r="A225" s="1">
        <v>26.75</v>
      </c>
      <c r="B225" s="1">
        <v>6.8471789654411204</v>
      </c>
      <c r="D225" s="1">
        <v>1.1407400156425E-3</v>
      </c>
    </row>
    <row r="226" spans="1:4" x14ac:dyDescent="0.25">
      <c r="A226" s="1">
        <v>26.875</v>
      </c>
      <c r="B226" s="1">
        <v>6.8399156510988401</v>
      </c>
      <c r="D226" s="1">
        <v>1.13952994747308E-3</v>
      </c>
    </row>
    <row r="227" spans="1:4" x14ac:dyDescent="0.25">
      <c r="A227" s="1">
        <v>27</v>
      </c>
      <c r="B227" s="1">
        <v>6.7966088502341302</v>
      </c>
      <c r="D227" s="1">
        <v>1.1323150344490201E-3</v>
      </c>
    </row>
    <row r="228" spans="1:4" x14ac:dyDescent="0.25">
      <c r="A228" s="1">
        <v>27.125</v>
      </c>
      <c r="B228" s="1">
        <v>6.7293378306007803</v>
      </c>
      <c r="D228" s="1">
        <v>1.1211076825781E-3</v>
      </c>
    </row>
    <row r="229" spans="1:4" x14ac:dyDescent="0.25">
      <c r="A229" s="1">
        <v>27.25</v>
      </c>
      <c r="B229" s="1">
        <v>6.6515264141639596</v>
      </c>
      <c r="D229" s="1">
        <v>1.1081443005997299E-3</v>
      </c>
    </row>
    <row r="230" spans="1:4" x14ac:dyDescent="0.25">
      <c r="A230" s="1">
        <v>27.375</v>
      </c>
      <c r="B230" s="1">
        <v>6.6875982516704804</v>
      </c>
      <c r="D230" s="1">
        <v>1.1141538687283101E-3</v>
      </c>
    </row>
    <row r="231" spans="1:4" x14ac:dyDescent="0.25">
      <c r="A231" s="1">
        <v>27.5</v>
      </c>
      <c r="B231" s="1">
        <v>6.7343524006344699</v>
      </c>
      <c r="D231" s="1">
        <v>1.1219431099457099E-3</v>
      </c>
    </row>
    <row r="232" spans="1:4" x14ac:dyDescent="0.25">
      <c r="A232" s="1">
        <v>27.625</v>
      </c>
      <c r="B232" s="1">
        <v>6.7310344243531501</v>
      </c>
      <c r="D232" s="1">
        <v>1.12139033509725E-3</v>
      </c>
    </row>
    <row r="233" spans="1:4" x14ac:dyDescent="0.25">
      <c r="A233" s="1">
        <v>27.75</v>
      </c>
      <c r="B233" s="1">
        <v>6.7231018352490404</v>
      </c>
      <c r="D233" s="1">
        <v>1.1200687657524999E-3</v>
      </c>
    </row>
    <row r="234" spans="1:4" x14ac:dyDescent="0.25">
      <c r="A234" s="1">
        <v>27.875</v>
      </c>
      <c r="B234" s="1">
        <v>6.7203076952759604</v>
      </c>
      <c r="D234" s="1">
        <v>1.11960326203298E-3</v>
      </c>
    </row>
    <row r="235" spans="1:4" x14ac:dyDescent="0.25">
      <c r="A235" s="1">
        <v>28</v>
      </c>
      <c r="B235" s="1">
        <v>6.7316023792315898</v>
      </c>
      <c r="D235" s="1">
        <v>1.12148495637999E-3</v>
      </c>
    </row>
    <row r="236" spans="1:4" x14ac:dyDescent="0.25">
      <c r="A236" s="1">
        <v>28.125</v>
      </c>
      <c r="B236" s="1">
        <v>6.7583942233456504</v>
      </c>
      <c r="D236" s="1">
        <v>1.1259484776093901E-3</v>
      </c>
    </row>
    <row r="237" spans="1:4" x14ac:dyDescent="0.25">
      <c r="A237" s="1">
        <v>28.25</v>
      </c>
      <c r="B237" s="1">
        <v>6.8271110809183204</v>
      </c>
      <c r="D237" s="1">
        <v>1.137396706081E-3</v>
      </c>
    </row>
    <row r="238" spans="1:4" x14ac:dyDescent="0.25">
      <c r="A238" s="1">
        <v>28.375</v>
      </c>
      <c r="B238" s="1">
        <v>6.8479007896212103</v>
      </c>
      <c r="D238" s="1">
        <v>1.1408602715509001E-3</v>
      </c>
    </row>
    <row r="239" spans="1:4" x14ac:dyDescent="0.25">
      <c r="A239" s="1">
        <v>28.5</v>
      </c>
      <c r="B239" s="1">
        <v>6.8080994556724201</v>
      </c>
      <c r="D239" s="1">
        <v>1.13422936931503E-3</v>
      </c>
    </row>
    <row r="240" spans="1:4" x14ac:dyDescent="0.25">
      <c r="A240" s="1">
        <v>28.625</v>
      </c>
      <c r="B240" s="1">
        <v>6.8153687934728397</v>
      </c>
      <c r="D240" s="1">
        <v>1.1354404409925801E-3</v>
      </c>
    </row>
    <row r="241" spans="1:4" x14ac:dyDescent="0.25">
      <c r="A241" s="1">
        <v>28.75</v>
      </c>
      <c r="B241" s="1">
        <v>6.8528353368535999</v>
      </c>
      <c r="D241" s="1">
        <v>1.14168236711981E-3</v>
      </c>
    </row>
    <row r="242" spans="1:4" x14ac:dyDescent="0.25">
      <c r="A242" s="1">
        <v>28.875</v>
      </c>
      <c r="B242" s="1">
        <v>6.8624552815728199</v>
      </c>
      <c r="D242" s="1">
        <v>1.14328504991004E-3</v>
      </c>
    </row>
    <row r="243" spans="1:4" x14ac:dyDescent="0.25">
      <c r="A243" s="1">
        <v>29</v>
      </c>
      <c r="B243" s="1">
        <v>6.8478238588842402</v>
      </c>
      <c r="D243" s="1">
        <v>1.1408474548901301E-3</v>
      </c>
    </row>
    <row r="244" spans="1:4" x14ac:dyDescent="0.25">
      <c r="A244" s="1">
        <v>29.125</v>
      </c>
      <c r="B244" s="1">
        <v>6.8806515220607896</v>
      </c>
      <c r="D244" s="1">
        <v>1.14631654357534E-3</v>
      </c>
    </row>
    <row r="245" spans="1:4" x14ac:dyDescent="0.25">
      <c r="A245" s="1">
        <v>29.25</v>
      </c>
      <c r="B245" s="1">
        <v>6.8697259666126502</v>
      </c>
      <c r="D245" s="1">
        <v>1.1444963460376799E-3</v>
      </c>
    </row>
    <row r="246" spans="1:4" x14ac:dyDescent="0.25">
      <c r="A246" s="1">
        <v>29.375</v>
      </c>
      <c r="B246" s="1">
        <v>6.8431113893965003</v>
      </c>
      <c r="D246" s="1">
        <v>1.1400623574734699E-3</v>
      </c>
    </row>
    <row r="247" spans="1:4" x14ac:dyDescent="0.25">
      <c r="A247" s="1">
        <v>29.5</v>
      </c>
      <c r="B247" s="1">
        <v>6.8491538169310102</v>
      </c>
      <c r="D247" s="1">
        <v>1.1410690259007199E-3</v>
      </c>
    </row>
    <row r="248" spans="1:4" x14ac:dyDescent="0.25">
      <c r="A248" s="1">
        <v>29.625</v>
      </c>
      <c r="B248" s="1">
        <v>6.8396398439598602</v>
      </c>
      <c r="D248" s="1">
        <v>1.13948399800372E-3</v>
      </c>
    </row>
    <row r="249" spans="1:4" x14ac:dyDescent="0.25">
      <c r="A249" s="1">
        <v>29.75</v>
      </c>
      <c r="B249" s="1">
        <v>6.8945126496062299</v>
      </c>
      <c r="D249" s="1">
        <v>1.14862580742441E-3</v>
      </c>
    </row>
    <row r="250" spans="1:4" x14ac:dyDescent="0.25">
      <c r="A250" s="1">
        <v>29.875</v>
      </c>
      <c r="B250" s="1">
        <v>6.8480169766657797</v>
      </c>
      <c r="D250" s="1">
        <v>1.1408796283125301E-3</v>
      </c>
    </row>
    <row r="251" spans="1:4" x14ac:dyDescent="0.25">
      <c r="A251" s="1">
        <v>30</v>
      </c>
      <c r="B251" s="1">
        <v>6.8255637011023298</v>
      </c>
      <c r="D251" s="1">
        <v>1.13713891260366E-3</v>
      </c>
    </row>
  </sheetData>
  <mergeCells count="1">
    <mergeCell ref="A1:A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File Description</vt:lpstr>
      <vt:lpstr>SAMPLE NUMBER</vt:lpstr>
      <vt:lpstr>MEAN,MAX,MIN</vt:lpstr>
      <vt:lpstr>STDEV,SE</vt:lpstr>
      <vt:lpstr>ID-04</vt:lpstr>
      <vt:lpstr>ID-22</vt:lpstr>
      <vt:lpstr>ID-23</vt:lpstr>
      <vt:lpstr>ID-25</vt:lpstr>
      <vt:lpstr>ID-41</vt:lpstr>
      <vt:lpstr>ID-51</vt:lpstr>
      <vt:lpstr>ID-52</vt:lpstr>
      <vt:lpstr>ID-64</vt:lpstr>
      <vt:lpstr>ID-66</vt:lpstr>
      <vt:lpstr>ID-74</vt:lpstr>
      <vt:lpstr>ID-77</vt:lpstr>
    </vt:vector>
  </TitlesOfParts>
  <Company>student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Tigger</dc:creator>
  <cp:lastModifiedBy>Tigger</cp:lastModifiedBy>
  <dcterms:created xsi:type="dcterms:W3CDTF">2019-07-04T05:35:37Z</dcterms:created>
  <dcterms:modified xsi:type="dcterms:W3CDTF">2020-05-18T21:56:14Z</dcterms:modified>
</cp:coreProperties>
</file>