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r\Documents\NAUKA\CODECOOL\GRANDE\DOGMAT-BACK\material\"/>
    </mc:Choice>
  </mc:AlternateContent>
  <xr:revisionPtr revIDLastSave="0" documentId="13_ncr:1_{EEBB650D-3D30-4488-B4AC-102AECCCB3A7}" xr6:coauthVersionLast="47" xr6:coauthVersionMax="47" xr10:uidLastSave="{00000000-0000-0000-0000-000000000000}"/>
  <bookViews>
    <workbookView xWindow="-120" yWindow="-120" windowWidth="29040" windowHeight="15720" activeTab="1" xr2:uid="{C7C18D47-5F88-455C-8597-76E7D2D7D913}"/>
  </bookViews>
  <sheets>
    <sheet name="Anzliza 1" sheetId="4" r:id="rId1"/>
    <sheet name="Arkusz1" sheetId="5" r:id="rId2"/>
    <sheet name="Anzliza 2" sheetId="2" r:id="rId3"/>
    <sheet name="Założenia" sheetId="3" r:id="rId4"/>
    <sheet name="Konwencja nazewnicza" sheetId="1" r:id="rId5"/>
  </sheets>
  <definedNames>
    <definedName name="_xlnm._FilterDatabase" localSheetId="3" hidden="1">Założenia!$A$2:$AL$31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5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E38" i="5"/>
  <c r="E37" i="5"/>
  <c r="E35" i="5"/>
  <c r="E34" i="5"/>
  <c r="E33" i="5"/>
  <c r="E32" i="5"/>
  <c r="E31" i="5"/>
  <c r="E30" i="5"/>
  <c r="E28" i="5"/>
  <c r="E27" i="5"/>
  <c r="E26" i="5"/>
  <c r="E24" i="5"/>
  <c r="E23" i="5"/>
  <c r="E22" i="5"/>
  <c r="E15" i="5"/>
  <c r="G15" i="5" s="1"/>
  <c r="E20" i="5"/>
  <c r="E19" i="5"/>
  <c r="E18" i="5"/>
  <c r="E17" i="5"/>
  <c r="E16" i="5"/>
  <c r="E36" i="5"/>
  <c r="E29" i="5"/>
  <c r="E25" i="5"/>
  <c r="E21" i="5"/>
  <c r="B9" i="5"/>
  <c r="M4" i="5"/>
  <c r="M5" i="5" s="1"/>
  <c r="M6" i="5" s="1"/>
  <c r="M7" i="5" s="1"/>
  <c r="M8" i="5" s="1"/>
  <c r="M9" i="5" s="1"/>
  <c r="I4" i="5"/>
  <c r="I5" i="5" s="1"/>
  <c r="I6" i="5" s="1"/>
  <c r="I7" i="5" s="1"/>
  <c r="E4" i="5"/>
  <c r="E5" i="5" s="1"/>
  <c r="E6" i="5" s="1"/>
  <c r="C29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C27" i="3"/>
  <c r="D27" i="3" s="1"/>
  <c r="D37" i="3"/>
  <c r="D38" i="3"/>
  <c r="D39" i="3"/>
  <c r="D40" i="3"/>
  <c r="D41" i="3"/>
  <c r="D4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42" i="3"/>
  <c r="E41" i="3"/>
  <c r="E40" i="3"/>
  <c r="E39" i="3"/>
  <c r="E38" i="3"/>
  <c r="E37" i="3"/>
  <c r="C28" i="3"/>
  <c r="D28" i="3" s="1"/>
  <c r="C26" i="3"/>
  <c r="D26" i="3" s="1"/>
  <c r="G21" i="5" l="1"/>
  <c r="G26" i="5"/>
  <c r="G16" i="5"/>
  <c r="G34" i="5"/>
  <c r="G30" i="5"/>
  <c r="G22" i="5"/>
  <c r="E7" i="5"/>
  <c r="E8" i="5" s="1"/>
  <c r="D31" i="3"/>
  <c r="E31" i="3" s="1"/>
  <c r="C30" i="3"/>
  <c r="C31" i="3" s="1"/>
  <c r="B34" i="3"/>
  <c r="B33" i="3"/>
  <c r="G25" i="5" l="1"/>
  <c r="G31" i="5"/>
  <c r="G23" i="5"/>
  <c r="G35" i="5"/>
  <c r="G17" i="5"/>
  <c r="G32" i="5"/>
  <c r="G27" i="5"/>
  <c r="E28" i="3"/>
  <c r="E29" i="3"/>
  <c r="E27" i="3"/>
  <c r="E30" i="3"/>
  <c r="E26" i="3"/>
  <c r="B29" i="3"/>
  <c r="B30" i="3"/>
  <c r="B28" i="3"/>
  <c r="B26" i="3"/>
  <c r="B27" i="3"/>
  <c r="G29" i="5" l="1"/>
  <c r="G18" i="5"/>
  <c r="G37" i="5"/>
  <c r="B31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G36" i="5" l="1"/>
  <c r="G33" i="5"/>
  <c r="G24" i="5"/>
  <c r="G20" i="5"/>
  <c r="G19" i="5"/>
  <c r="G38" i="5"/>
  <c r="G28" i="5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<sst xmlns="http://schemas.openxmlformats.org/spreadsheetml/2006/main" count="3804" uniqueCount="186">
  <si>
    <t>LP</t>
  </si>
  <si>
    <t>BAZA DANYCH</t>
  </si>
  <si>
    <t>TABELA</t>
  </si>
  <si>
    <t>POLE BAZODANOWE</t>
  </si>
  <si>
    <t>DTO</t>
  </si>
  <si>
    <t>REPOSITORY</t>
  </si>
  <si>
    <t>DOGMATE</t>
  </si>
  <si>
    <t>CONTROLLER</t>
  </si>
  <si>
    <t>MAPPER</t>
  </si>
  <si>
    <t>SERVICE</t>
  </si>
  <si>
    <t>id</t>
  </si>
  <si>
    <t>ENTITY</t>
  </si>
  <si>
    <t>RELACJA</t>
  </si>
  <si>
    <t>TABELA RELACJI</t>
  </si>
  <si>
    <t>province_id</t>
  </si>
  <si>
    <t>Klucz</t>
  </si>
  <si>
    <t>Kryteria</t>
  </si>
  <si>
    <t>unique</t>
  </si>
  <si>
    <t>Typ Pola</t>
  </si>
  <si>
    <t>Integer</t>
  </si>
  <si>
    <t>String</t>
  </si>
  <si>
    <t>archive</t>
  </si>
  <si>
    <t>Boolean</t>
  </si>
  <si>
    <t>date_archive</t>
  </si>
  <si>
    <t>date_create</t>
  </si>
  <si>
    <t>(Wszystko)</t>
  </si>
  <si>
    <t>REACT katalog</t>
  </si>
  <si>
    <t>provinces</t>
  </si>
  <si>
    <t>voivodeship_id</t>
  </si>
  <si>
    <t>voivodeship</t>
  </si>
  <si>
    <t>OneToMany</t>
  </si>
  <si>
    <t>cities</t>
  </si>
  <si>
    <t>conversations</t>
  </si>
  <si>
    <t>lesson_steps</t>
  </si>
  <si>
    <t>lessons</t>
  </si>
  <si>
    <t>lessons_animals</t>
  </si>
  <si>
    <t>login_attempts</t>
  </si>
  <si>
    <t>messages</t>
  </si>
  <si>
    <t>reviews</t>
  </si>
  <si>
    <t>tags</t>
  </si>
  <si>
    <t>time_unit</t>
  </si>
  <si>
    <t>training_levels</t>
  </si>
  <si>
    <t>user_types</t>
  </si>
  <si>
    <t>animal_types</t>
  </si>
  <si>
    <t>animals</t>
  </si>
  <si>
    <t>appusers</t>
  </si>
  <si>
    <t>breeds</t>
  </si>
  <si>
    <t>care_announcement_types</t>
  </si>
  <si>
    <t>care_announcements</t>
  </si>
  <si>
    <t>care_announcements_tags</t>
  </si>
  <si>
    <t>Tabel</t>
  </si>
  <si>
    <t>Nie</t>
  </si>
  <si>
    <t>Arek</t>
  </si>
  <si>
    <t>Natalia</t>
  </si>
  <si>
    <t>Nazwa id</t>
  </si>
  <si>
    <t>date_modify</t>
  </si>
  <si>
    <t>version</t>
  </si>
  <si>
    <t>Tak</t>
  </si>
  <si>
    <t>Razem</t>
  </si>
  <si>
    <t>Do uzupełnienia</t>
  </si>
  <si>
    <t>Braki</t>
  </si>
  <si>
    <t>nazwa</t>
  </si>
  <si>
    <t>description</t>
  </si>
  <si>
    <t>animal_types_id</t>
  </si>
  <si>
    <t>breed_id</t>
  </si>
  <si>
    <t>appuser_id</t>
  </si>
  <si>
    <t>birth_year</t>
  </si>
  <si>
    <t>gender</t>
  </si>
  <si>
    <t>picture_location</t>
  </si>
  <si>
    <t>first_name</t>
  </si>
  <si>
    <t>email</t>
  </si>
  <si>
    <t>password</t>
  </si>
  <si>
    <t>profile_picture_location</t>
  </si>
  <si>
    <t>avatar_small_location</t>
  </si>
  <si>
    <t>user_type_id</t>
  </si>
  <si>
    <t>city_id</t>
  </si>
  <si>
    <t>is_locked</t>
  </si>
  <si>
    <t>is_banned</t>
  </si>
  <si>
    <t>ban_expiration</t>
  </si>
  <si>
    <t>is_active</t>
  </si>
  <si>
    <t>last_name</t>
  </si>
  <si>
    <t>KLUCZE OBCE</t>
  </si>
  <si>
    <t>image_location</t>
  </si>
  <si>
    <t>training_level_id</t>
  </si>
  <si>
    <t>animal_id</t>
  </si>
  <si>
    <t>lesson_id</t>
  </si>
  <si>
    <t>step_number</t>
  </si>
  <si>
    <t>teryt_id</t>
  </si>
  <si>
    <t>Indywidualne</t>
  </si>
  <si>
    <t>Wymagane</t>
  </si>
  <si>
    <t>Suma pół w tabeli</t>
  </si>
  <si>
    <t>Skończone</t>
  </si>
  <si>
    <t>Status prac</t>
  </si>
  <si>
    <t>Osoba odpowiedzialna</t>
  </si>
  <si>
    <t>Daniel</t>
  </si>
  <si>
    <t>passowrd</t>
  </si>
  <si>
    <t>Klucze Obce</t>
  </si>
  <si>
    <t>Jest w Tabeli</t>
  </si>
  <si>
    <t>animal_type</t>
  </si>
  <si>
    <t>findAll</t>
  </si>
  <si>
    <t>findAll(pagable)</t>
  </si>
  <si>
    <t>findOneById</t>
  </si>
  <si>
    <t>findOneByEmail</t>
  </si>
  <si>
    <t>findOneByName</t>
  </si>
  <si>
    <t>voivodeships</t>
  </si>
  <si>
    <t>TimeStamp</t>
  </si>
  <si>
    <t>Liczba z POLE BAZODANOWE</t>
  </si>
  <si>
    <t>Kryteria dodatkowe</t>
  </si>
  <si>
    <t>Stan bazy</t>
  </si>
  <si>
    <t>aniamal_types</t>
  </si>
  <si>
    <t>lesscon</t>
  </si>
  <si>
    <t>lesscon_step</t>
  </si>
  <si>
    <t>lesson</t>
  </si>
  <si>
    <t>Done</t>
  </si>
  <si>
    <t>Not applicable</t>
  </si>
  <si>
    <t>Records Number</t>
  </si>
  <si>
    <t>S</t>
  </si>
  <si>
    <t>SQL</t>
  </si>
  <si>
    <t>Types</t>
  </si>
  <si>
    <r>
      <t>/api/</t>
    </r>
    <r>
      <rPr>
        <sz val="10"/>
        <color rgb="FFFF0000"/>
        <rFont val="Arial Narrow"/>
        <family val="2"/>
        <charset val="238"/>
      </rPr>
      <t>tablename</t>
    </r>
  </si>
  <si>
    <t>/api/'/api/tablename/{id}</t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</si>
  <si>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</t>
    </r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</si>
  <si>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/{id}/{"page", "size", "sort"}</t>
    </r>
  </si>
  <si>
    <t>GET</t>
  </si>
  <si>
    <t>GET i POST</t>
  </si>
  <si>
    <t>/api/tablename</t>
  </si>
  <si>
    <t>/api/'/api/tablename/{id}/{"page", "size", "sort"}</t>
  </si>
  <si>
    <t>Testy</t>
  </si>
  <si>
    <t>TO DO</t>
  </si>
  <si>
    <t>BackEnd Acctivity</t>
  </si>
  <si>
    <t>Front Acctivity</t>
  </si>
  <si>
    <t>1- Podstawowy</t>
  </si>
  <si>
    <t>2- Obcy</t>
  </si>
  <si>
    <t>3- Not applicable</t>
  </si>
  <si>
    <t>Indywidualne Suma</t>
  </si>
  <si>
    <t>Klucze Obce Suma</t>
  </si>
  <si>
    <t>Wymagane Suma</t>
  </si>
  <si>
    <t>Typ danych</t>
  </si>
  <si>
    <t>Rezygnacja</t>
  </si>
  <si>
    <t>Usunięta</t>
  </si>
  <si>
    <t>Udział</t>
  </si>
  <si>
    <t>Założenia</t>
  </si>
  <si>
    <t>Realizcaja</t>
  </si>
  <si>
    <t>USER_ROLE</t>
  </si>
  <si>
    <t>USER_TYPE</t>
  </si>
  <si>
    <t>USER</t>
  </si>
  <si>
    <t>ENDPOINT</t>
  </si>
  <si>
    <t>Name</t>
  </si>
  <si>
    <t>[ADMIN]</t>
  </si>
  <si>
    <t>/login</t>
  </si>
  <si>
    <t>Lekarz</t>
  </si>
  <si>
    <t>[DOCTOR]</t>
  </si>
  <si>
    <t>/register</t>
  </si>
  <si>
    <t>Wojtek</t>
  </si>
  <si>
    <t>[DOCTOR, SUPPLIER]</t>
  </si>
  <si>
    <t>/about</t>
  </si>
  <si>
    <t>Kasia</t>
  </si>
  <si>
    <t>[TRAINER, SUPPLIER, USER]</t>
  </si>
  <si>
    <t>/admin**</t>
  </si>
  <si>
    <t>Piotr</t>
  </si>
  <si>
    <t>[USER]</t>
  </si>
  <si>
    <t>/training***</t>
  </si>
  <si>
    <t>/doctor***</t>
  </si>
  <si>
    <t>ADMIN</t>
  </si>
  <si>
    <t>TRAINER</t>
  </si>
  <si>
    <t>SUPPLIER</t>
  </si>
  <si>
    <t>DOCTOR</t>
  </si>
  <si>
    <t>GUEST</t>
  </si>
  <si>
    <t>PRINT</t>
  </si>
  <si>
    <t>EXCEL</t>
  </si>
  <si>
    <t>[READ, ADD, UPDATE, DELETE, PRINT,EXCEL]</t>
  </si>
  <si>
    <t>[READ, ADD, UPDATE, PRINT]</t>
  </si>
  <si>
    <t>[READ, ADD, UPDATE]</t>
  </si>
  <si>
    <t>[READ]</t>
  </si>
  <si>
    <t>ALL</t>
  </si>
  <si>
    <t>[ADMIN, TRAINER]</t>
  </si>
  <si>
    <t>[ADMIN, DOCTOR]</t>
  </si>
  <si>
    <t>[ADMIN, USER]</t>
  </si>
  <si>
    <t>/user***</t>
  </si>
  <si>
    <r>
      <rPr>
        <b/>
        <sz val="12"/>
        <color rgb="FFFF0000"/>
        <rFont val="Arial Narrow"/>
        <family val="2"/>
        <charset val="238"/>
      </rPr>
      <t>C</t>
    </r>
    <r>
      <rPr>
        <sz val="10"/>
        <color theme="1"/>
        <rFont val="Arial Narrow"/>
        <family val="2"/>
        <charset val="238"/>
      </rPr>
      <t>REATE</t>
    </r>
  </si>
  <si>
    <r>
      <rPr>
        <b/>
        <sz val="12"/>
        <color rgb="FFFF0000"/>
        <rFont val="Arial Narrow"/>
        <family val="2"/>
        <charset val="238"/>
      </rPr>
      <t>R</t>
    </r>
    <r>
      <rPr>
        <sz val="10"/>
        <color theme="1"/>
        <rFont val="Arial Narrow"/>
        <family val="2"/>
        <charset val="238"/>
      </rPr>
      <t>EAD</t>
    </r>
  </si>
  <si>
    <r>
      <rPr>
        <b/>
        <sz val="12"/>
        <color rgb="FFFF0000"/>
        <rFont val="Arial Narrow"/>
        <family val="2"/>
        <charset val="238"/>
      </rPr>
      <t>U</t>
    </r>
    <r>
      <rPr>
        <sz val="10"/>
        <color theme="1"/>
        <rFont val="Arial Narrow"/>
        <family val="2"/>
        <charset val="238"/>
      </rPr>
      <t>PDATE</t>
    </r>
  </si>
  <si>
    <r>
      <rPr>
        <b/>
        <sz val="12"/>
        <color rgb="FFFF0000"/>
        <rFont val="Arial Narrow"/>
        <family val="2"/>
        <charset val="238"/>
      </rPr>
      <t>D</t>
    </r>
    <r>
      <rPr>
        <sz val="10"/>
        <color theme="1"/>
        <rFont val="Arial Narrow"/>
        <family val="2"/>
        <charset val="238"/>
      </rPr>
      <t>ELETE</t>
    </r>
  </si>
  <si>
    <t>PDF</t>
  </si>
  <si>
    <t>USER_ROLE @ USER_TYPE</t>
  </si>
  <si>
    <t>PONIŻEJ TABELA relacji ROLI i TYPU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</si>
</sst>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b/>
      <sz val="10"/>
      <color theme="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/>
      <name val="Arial Narrow"/>
      <family val="2"/>
      <charset val="238"/>
    </font>
    <font>
      <sz val="8"/>
      <name val="Arial Narrow"/>
      <family val="2"/>
      <charset val="238"/>
    </font>
    <font>
      <sz val="18"/>
      <color theme="0"/>
      <name val="Arial Narrow"/>
      <family val="2"/>
      <charset val="238"/>
    </font>
    <font>
      <b/>
      <sz val="18"/>
      <color theme="0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12"/>
      <color rgb="FFFF0000"/>
      <name val="Arial Narrow"/>
      <family val="2"/>
      <charset val="238"/>
    </font>
    <font>
      <b/>
      <sz val="16"/>
      <color theme="1"/>
      <name val="Arial Narrow"/>
      <family val="2"/>
      <charset val="238"/>
    </font>
    <font>
      <b/>
      <sz val="16"/>
      <color theme="0"/>
      <name val="Arial Narrow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4" borderId="4" xfId="0" applyFill="1" applyBorder="1" applyAlignment="1">
      <alignment horizontal="center" vertical="center" textRotation="90" wrapText="1"/>
    </xf>
    <xf numFmtId="0" fontId="0" fillId="4" borderId="5" xfId="0" applyFill="1" applyBorder="1" applyAlignment="1">
      <alignment horizontal="center" vertical="center" textRotation="90" wrapText="1"/>
    </xf>
    <xf numFmtId="0" fontId="0" fillId="4" borderId="2" xfId="0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/>
    <xf numFmtId="0" fontId="0" fillId="4" borderId="3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4" fillId="3" borderId="0" xfId="0" applyFont="1" applyFill="1" applyAlignment="1">
      <alignment textRotation="90"/>
    </xf>
    <xf numFmtId="0" fontId="0" fillId="0" borderId="0" xfId="0" pivotButton="1" applyAlignment="1">
      <alignment vertical="center" textRotation="90"/>
    </xf>
    <xf numFmtId="0" fontId="0" fillId="0" borderId="0" xfId="0" pivotButton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 textRotation="90" wrapText="1"/>
    </xf>
    <xf numFmtId="0" fontId="4" fillId="3" borderId="0" xfId="0" applyFont="1" applyFill="1"/>
    <xf numFmtId="0" fontId="0" fillId="0" borderId="0" xfId="0" pivotButton="1" applyAlignment="1">
      <alignment vertical="center"/>
    </xf>
    <xf numFmtId="0" fontId="4" fillId="2" borderId="0" xfId="0" applyFont="1" applyFill="1"/>
    <xf numFmtId="0" fontId="0" fillId="7" borderId="0" xfId="0" applyFill="1"/>
    <xf numFmtId="0" fontId="4" fillId="8" borderId="0" xfId="0" applyFont="1" applyFill="1"/>
    <xf numFmtId="0" fontId="0" fillId="0" borderId="0" xfId="0" applyAlignment="1">
      <alignment vertical="center"/>
    </xf>
    <xf numFmtId="0" fontId="0" fillId="0" borderId="12" xfId="0" applyBorder="1"/>
    <xf numFmtId="0" fontId="4" fillId="3" borderId="13" xfId="0" applyFont="1" applyFill="1" applyBorder="1" applyAlignment="1">
      <alignment horizontal="right"/>
    </xf>
    <xf numFmtId="0" fontId="0" fillId="0" borderId="13" xfId="0" applyBorder="1"/>
    <xf numFmtId="0" fontId="0" fillId="0" borderId="12" xfId="0" applyBorder="1" applyAlignment="1">
      <alignment horizontal="center"/>
    </xf>
    <xf numFmtId="10" fontId="0" fillId="0" borderId="13" xfId="1" applyNumberFormat="1" applyFont="1" applyBorder="1" applyAlignment="1">
      <alignment horizontal="center" vertical="center"/>
    </xf>
    <xf numFmtId="0" fontId="3" fillId="6" borderId="11" xfId="0" applyFont="1" applyFill="1" applyBorder="1"/>
    <xf numFmtId="10" fontId="3" fillId="6" borderId="10" xfId="1" applyNumberFormat="1" applyFont="1" applyFill="1" applyBorder="1" applyAlignment="1">
      <alignment horizontal="center" vertical="center"/>
    </xf>
    <xf numFmtId="10" fontId="0" fillId="3" borderId="13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0" fontId="4" fillId="3" borderId="13" xfId="1" applyNumberFormat="1" applyFont="1" applyFill="1" applyBorder="1" applyAlignment="1">
      <alignment horizontal="center" vertical="center"/>
    </xf>
    <xf numFmtId="0" fontId="0" fillId="0" borderId="14" xfId="0" applyBorder="1"/>
    <xf numFmtId="10" fontId="4" fillId="3" borderId="15" xfId="1" applyNumberFormat="1" applyFont="1" applyFill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3" fillId="6" borderId="11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4" fillId="3" borderId="15" xfId="0" applyFont="1" applyFill="1" applyBorder="1"/>
    <xf numFmtId="0" fontId="0" fillId="0" borderId="15" xfId="0" applyBorder="1"/>
    <xf numFmtId="0" fontId="0" fillId="3" borderId="15" xfId="0" applyFill="1" applyBorder="1"/>
    <xf numFmtId="0" fontId="0" fillId="7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3" borderId="0" xfId="0" applyFill="1"/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</cellXfs>
  <cellStyles count="2">
    <cellStyle name="Normalny" xfId="0" builtinId="0"/>
    <cellStyle name="Procentowy" xfId="1" builtinId="5"/>
  </cellStyles>
  <dxfs count="124"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90" wrapText="1" indent="0" justifyLastLine="0" shrinkToFit="0" readingOrder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FF0000"/>
      </font>
    </dxf>
    <dxf>
      <alignment textRotation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diusz Bojara" refreshedDate="45007.690230208333" createdVersion="8" refreshedVersion="8" minRefreshableVersion="3" recordCount="125" xr:uid="{5BB97CA6-F83E-4AAB-B22B-3CEC7B1B243F}">
  <cacheSource type="worksheet">
    <worksheetSource ref="A1:AA1048576" sheet="Konwencja nazewnicza"/>
  </cacheSource>
  <cacheFields count="27">
    <cacheField name="LP" numFmtId="0">
      <sharedItems containsString="0" containsBlank="1" containsNumber="1" containsInteger="1" minValue="1" maxValue="124"/>
    </cacheField>
    <cacheField name="BAZA DANYCH" numFmtId="0">
      <sharedItems containsBlank="1"/>
    </cacheField>
    <cacheField name="TABELA" numFmtId="0">
      <sharedItems containsBlank="1" count="17">
        <s v="aniamal_types"/>
        <s v="animals"/>
        <s v="appusers"/>
        <s v="breeds"/>
        <s v="care_announcement_types"/>
        <s v="cities"/>
        <s v="lesscon"/>
        <s v="lesscon_step"/>
        <s v="provinces"/>
        <s v="voivodeships"/>
        <s v="time_unit"/>
        <s v="user_types"/>
        <s v="training_levels"/>
        <m/>
        <s v="city" u="1"/>
        <s v="location" u="1"/>
        <s v="province" u="1"/>
      </sharedItems>
    </cacheField>
    <cacheField name="Stan bazy" numFmtId="0">
      <sharedItems containsBlank="1"/>
    </cacheField>
    <cacheField name="Kryteria" numFmtId="0">
      <sharedItems containsBlank="1" count="4">
        <s v="Indywidualne"/>
        <s v="Wymagane"/>
        <s v="Klucze Obce"/>
        <m/>
      </sharedItems>
    </cacheField>
    <cacheField name="POLE BAZODANOWE" numFmtId="0">
      <sharedItems containsBlank="1" count="32">
        <s v="description"/>
        <s v="archive"/>
        <s v="date_archive"/>
        <s v="date_create"/>
        <s v="date_modify"/>
        <s v="id"/>
        <s v="nazwa"/>
        <s v="version"/>
        <s v="birth_year"/>
        <s v="gender"/>
        <s v="picture_location"/>
        <s v="animal_types_id"/>
        <s v="appuser_id"/>
        <s v="breed_id"/>
        <s v="avatar_small_location"/>
        <s v="ban_expiration"/>
        <s v="email"/>
        <s v="first_name"/>
        <s v="is_active"/>
        <s v="is_banned"/>
        <s v="is_locked"/>
        <s v="last_name"/>
        <s v="password"/>
        <s v="profile_picture_location"/>
        <s v="city_id"/>
        <s v="training_level_id"/>
        <s v="image_location"/>
        <s v="step_number"/>
        <s v="lesson_id"/>
        <s v="teryt_id"/>
        <s v="voivodeship_id"/>
        <m/>
      </sharedItems>
    </cacheField>
    <cacheField name="Typ Pola" numFmtId="0">
      <sharedItems containsBlank="1" count="37">
        <s v="String"/>
        <s v="Boolean"/>
        <s v="TimeStamp"/>
        <s v="Integer"/>
        <m/>
        <s v="breed_id" u="1"/>
        <s v="voivodeship_id" u="1"/>
        <s v="date_archive" u="1"/>
        <s v="birth_year" u="1"/>
        <s v="date_create" u="1"/>
        <s v="date_modify" u="1"/>
        <s v="city_id" u="1"/>
        <s v="appuser_id" u="1"/>
        <s v="archive" u="1"/>
        <s v="lesson_id" u="1"/>
        <s v="id" u="1"/>
        <s v="gender" u="1"/>
        <s v="user_type_id" u="1"/>
        <s v="is_banned" u="1"/>
        <s v="is_active" u="1"/>
        <s v="is_locked" u="1"/>
        <s v="picture_location" u="1"/>
        <s v="training_level_id" u="1"/>
        <s v="passowrd" u="1"/>
        <s v="avatar_small_location" u="1"/>
        <s v="image_location" u="1"/>
        <s v="animal_id" u="1"/>
        <s v="animal_types_id" u="1"/>
        <s v="description" u="1"/>
        <s v="nazwa" u="1"/>
        <s v="teryt_id" u="1"/>
        <s v="profile_picture_location" u="1"/>
        <s v="step_number" u="1"/>
        <s v="ban_expiration" u="1"/>
        <s v="version" u="1"/>
        <s v="LocalDateTime" u="1"/>
        <s v="province_id" u="1"/>
      </sharedItems>
    </cacheField>
    <cacheField name="Jest w Tabeli" numFmtId="0">
      <sharedItems containsBlank="1"/>
    </cacheField>
    <cacheField name="Kryteria dodatkowe" numFmtId="0">
      <sharedItems containsBlank="1"/>
    </cacheField>
    <cacheField name="Klucz" numFmtId="0">
      <sharedItems containsBlank="1" count="6">
        <s v="3- Not applicable"/>
        <s v="1- Podstawowy"/>
        <s v="2- Obcy"/>
        <m/>
        <s v="Podstawowy" u="1"/>
        <s v="Obcy" u="1"/>
      </sharedItems>
    </cacheField>
    <cacheField name="RELACJA" numFmtId="0">
      <sharedItems containsBlank="1" count="4">
        <s v="Not applicable"/>
        <s v="OneToMany"/>
        <m/>
        <s v="ManyToOne" u="1"/>
      </sharedItems>
    </cacheField>
    <cacheField name="TABELA RELACJI" numFmtId="0">
      <sharedItems containsBlank="1" count="9">
        <s v="Not applicable"/>
        <s v="animal_type"/>
        <s v="appusers"/>
        <s v="breeds"/>
        <s v="cities"/>
        <s v="voivodeship"/>
        <s v="lesson"/>
        <m/>
        <s v="province" u="1"/>
      </sharedItems>
    </cacheField>
    <cacheField name="ENTITY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DTO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REPOSITORY" numFmtId="0">
      <sharedItems containsBlank="1" count="8">
        <s v="Done"/>
        <m/>
        <s v="CityRepository" u="1"/>
        <s v="ProvinceRepository" u="1"/>
        <s v="Zrobione" u="1"/>
        <s v="AppuserRepository" u="1"/>
        <s v="BreedRepository" u="1"/>
        <s v="VoivodeshipRepository" u="1"/>
      </sharedItems>
    </cacheField>
    <cacheField name="CONTROLLER" numFmtId="0">
      <sharedItems containsBlank="1" count="8">
        <s v="Done"/>
        <m/>
        <s v="breedsController" u="1"/>
        <s v="provincesController" u="1"/>
        <s v="voivodeshipsController" u="1"/>
        <s v="Zrobione" u="1"/>
        <s v="CitiesController" u="1"/>
        <s v="appusersController" u="1"/>
      </sharedItems>
    </cacheField>
    <cacheField name="MAPPER" numFmtId="0">
      <sharedItems containsBlank="1" count="8">
        <s v="Done"/>
        <m/>
        <s v="VoivodeshipMapper" u="1"/>
        <s v="CityMapper" u="1"/>
        <s v="AppuserMapper" u="1"/>
        <s v="Zrobione" u="1"/>
        <s v="BreedMapper" u="1"/>
        <s v="ProvinceMapper" u="1"/>
      </sharedItems>
    </cacheField>
    <cacheField name="SERVICE" numFmtId="0">
      <sharedItems containsBlank="1" count="8">
        <s v="Done"/>
        <m/>
        <s v="voivodeshipsService" u="1"/>
        <s v="provincesService" u="1"/>
        <s v="Zrobione" u="1"/>
        <s v="CitiesService" u="1"/>
        <s v="appusersService" u="1"/>
        <s v="breedsService" u="1"/>
      </sharedItems>
    </cacheField>
    <cacheField name="/api/tablename" numFmtId="0">
      <sharedItems containsBlank="1" count="2">
        <s v="GET i POST"/>
        <m/>
      </sharedItems>
    </cacheField>
    <cacheField name="/api/'/api/tablename/{id}" numFmtId="0">
      <sharedItems containsBlank="1" count="2">
        <s v="GET"/>
        <m/>
      </sharedItems>
    </cacheField>
    <cacheField name="/api/'/api/tablename/{id}/{&quot;page&quot;, &quot;size&quot;, &quot;sort&quot;}" numFmtId="0">
      <sharedItems containsBlank="1" count="2">
        <s v="GET"/>
        <m/>
      </sharedItems>
    </cacheField>
    <cacheField name="findAll" numFmtId="0">
      <sharedItems containsBlank="1" count="2">
        <s v="Done"/>
        <m/>
      </sharedItems>
    </cacheField>
    <cacheField name="findAll(pagable)" numFmtId="0">
      <sharedItems containsBlank="1" count="2">
        <s v="Done"/>
        <m/>
      </sharedItems>
    </cacheField>
    <cacheField name="findOneById" numFmtId="0">
      <sharedItems containsBlank="1" count="2">
        <s v="Done"/>
        <m/>
      </sharedItems>
    </cacheField>
    <cacheField name="findOneByEmail" numFmtId="0">
      <sharedItems containsBlank="1" count="3">
        <s v="Not applicable"/>
        <s v="Done"/>
        <m/>
      </sharedItems>
    </cacheField>
    <cacheField name="findOneByName" numFmtId="0">
      <sharedItems containsBlank="1" count="3">
        <s v="Not applicable"/>
        <s v="Done"/>
        <m/>
      </sharedItems>
    </cacheField>
    <cacheField name="REACT katalog" numFmtId="0">
      <sharedItems containsBlank="1" count="8">
        <s v="TO DO"/>
        <m/>
        <s v="City" u="1"/>
        <s v="Voivodeship" u="1"/>
        <s v="Breed" u="1"/>
        <s v="Province" u="1"/>
        <s v="Do ustalenia" u="1"/>
        <s v="Appus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1"/>
    <s v="DOGMATE"/>
    <x v="0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s v="DOGMATE"/>
    <x v="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3"/>
    <s v="DOGMATE"/>
    <x v="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"/>
    <s v="DOGMATE"/>
    <x v="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"/>
    <s v="DOGMATE"/>
    <x v="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"/>
    <s v="DOGMATE"/>
    <x v="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"/>
    <s v="DOGMATE"/>
    <x v="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"/>
    <s v="DOGMATE"/>
    <x v="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"/>
    <s v="DOGMATE"/>
    <x v="1"/>
    <s v="Done"/>
    <x v="0"/>
    <x v="8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"/>
    <s v="DOGMATE"/>
    <x v="1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"/>
    <s v="DOGMATE"/>
    <x v="1"/>
    <s v="Done"/>
    <x v="0"/>
    <x v="9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"/>
    <s v="DOGMATE"/>
    <x v="1"/>
    <s v="Done"/>
    <x v="0"/>
    <x v="1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3"/>
    <s v="DOGMATE"/>
    <x v="1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14"/>
    <s v="DOGMATE"/>
    <x v="1"/>
    <s v="Done"/>
    <x v="2"/>
    <x v="12"/>
    <x v="3"/>
    <s v="Tak"/>
    <m/>
    <x v="2"/>
    <x v="1"/>
    <x v="2"/>
    <x v="0"/>
    <x v="0"/>
    <x v="0"/>
    <x v="0"/>
    <x v="0"/>
    <x v="0"/>
    <x v="0"/>
    <x v="0"/>
    <x v="0"/>
    <x v="0"/>
    <x v="0"/>
    <x v="0"/>
    <x v="0"/>
    <x v="0"/>
    <x v="0"/>
  </r>
  <r>
    <n v="15"/>
    <s v="DOGMATE"/>
    <x v="1"/>
    <s v="Done"/>
    <x v="2"/>
    <x v="13"/>
    <x v="3"/>
    <s v="Tak"/>
    <m/>
    <x v="2"/>
    <x v="1"/>
    <x v="3"/>
    <x v="0"/>
    <x v="0"/>
    <x v="0"/>
    <x v="0"/>
    <x v="0"/>
    <x v="0"/>
    <x v="0"/>
    <x v="0"/>
    <x v="0"/>
    <x v="0"/>
    <x v="0"/>
    <x v="0"/>
    <x v="0"/>
    <x v="0"/>
    <x v="0"/>
  </r>
  <r>
    <n v="16"/>
    <s v="DOGMATE"/>
    <x v="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7"/>
    <s v="DOGMATE"/>
    <x v="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8"/>
    <s v="DOGMATE"/>
    <x v="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9"/>
    <s v="DOGMATE"/>
    <x v="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0"/>
    <s v="DOGMATE"/>
    <x v="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1"/>
    <s v="DOGMATE"/>
    <x v="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OGMATE"/>
    <x v="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3"/>
    <s v="DOGMATE"/>
    <x v="2"/>
    <s v="Done"/>
    <x v="0"/>
    <x v="14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4"/>
    <s v="DOGMATE"/>
    <x v="2"/>
    <s v="Done"/>
    <x v="0"/>
    <x v="15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5"/>
    <s v="DOGMATE"/>
    <x v="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6"/>
    <s v="DOGMATE"/>
    <x v="2"/>
    <s v="Done"/>
    <x v="0"/>
    <x v="16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7"/>
    <s v="DOGMATE"/>
    <x v="2"/>
    <s v="Done"/>
    <x v="0"/>
    <x v="17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8"/>
    <s v="DOGMATE"/>
    <x v="2"/>
    <s v="Done"/>
    <x v="0"/>
    <x v="18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9"/>
    <s v="DOGMATE"/>
    <x v="2"/>
    <s v="Done"/>
    <x v="0"/>
    <x v="19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0"/>
    <s v="DOGMATE"/>
    <x v="2"/>
    <s v="Done"/>
    <x v="0"/>
    <x v="20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1"/>
    <s v="DOGMATE"/>
    <x v="2"/>
    <s v="Done"/>
    <x v="0"/>
    <x v="21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2"/>
    <s v="DOGMATE"/>
    <x v="2"/>
    <s v="Done"/>
    <x v="0"/>
    <x v="22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3"/>
    <s v="DOGMATE"/>
    <x v="2"/>
    <s v="Done"/>
    <x v="0"/>
    <x v="23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4"/>
    <s v="DOGMATE"/>
    <x v="2"/>
    <s v="Done"/>
    <x v="2"/>
    <x v="24"/>
    <x v="3"/>
    <s v="Tak"/>
    <m/>
    <x v="2"/>
    <x v="1"/>
    <x v="4"/>
    <x v="0"/>
    <x v="0"/>
    <x v="0"/>
    <x v="0"/>
    <x v="0"/>
    <x v="0"/>
    <x v="0"/>
    <x v="0"/>
    <x v="0"/>
    <x v="0"/>
    <x v="0"/>
    <x v="0"/>
    <x v="1"/>
    <x v="1"/>
    <x v="0"/>
  </r>
  <r>
    <n v="35"/>
    <s v="DOGMATE"/>
    <x v="2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6"/>
    <s v="DOGMATE"/>
    <x v="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7"/>
    <s v="DOGMATE"/>
    <x v="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8"/>
    <s v="DOGMATE"/>
    <x v="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9"/>
    <s v="DOGMATE"/>
    <x v="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0"/>
    <s v="DOGMATE"/>
    <x v="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1"/>
    <s v="DOGMATE"/>
    <x v="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2"/>
    <s v="DOGMATE"/>
    <x v="3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3"/>
    <s v="DOGMATE"/>
    <x v="3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4"/>
    <s v="DOGMATE"/>
    <x v="3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5"/>
    <s v="DOGMATE"/>
    <x v="3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6"/>
    <s v="DOGMATE"/>
    <x v="3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7"/>
    <s v="DOGMATE"/>
    <x v="3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8"/>
    <s v="DOGMATE"/>
    <x v="3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9"/>
    <s v="DOGMATE"/>
    <x v="3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0"/>
    <s v="DOGMATE"/>
    <x v="3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1"/>
    <s v="DOGMATE"/>
    <x v="4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2"/>
    <s v="DOGMATE"/>
    <x v="4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3"/>
    <s v="DOGMATE"/>
    <x v="4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4"/>
    <s v="DOGMATE"/>
    <x v="4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5"/>
    <s v="DOGMATE"/>
    <x v="4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DOGMATE"/>
    <x v="4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DOGMATE"/>
    <x v="4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8"/>
    <s v="DOGMATE"/>
    <x v="5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59"/>
    <s v="DOGMATE"/>
    <x v="5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0"/>
    <s v="DOGMATE"/>
    <x v="5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1"/>
    <s v="DOGMATE"/>
    <x v="5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2"/>
    <s v="DOGMATE"/>
    <x v="5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"/>
    <s v="DOGMATE"/>
    <x v="5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"/>
    <s v="DOGMATE"/>
    <x v="5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"/>
    <s v="DOGMATE"/>
    <x v="5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"/>
    <s v="DOGMATE"/>
    <x v="6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"/>
    <s v="DOGMATE"/>
    <x v="6"/>
    <s v="Done"/>
    <x v="2"/>
    <x v="25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68"/>
    <s v="DOGMATE"/>
    <x v="6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DOGMATE"/>
    <x v="6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"/>
    <s v="DOGMATE"/>
    <x v="6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"/>
    <s v="DOGMATE"/>
    <x v="6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"/>
    <s v="DOGMATE"/>
    <x v="6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"/>
    <s v="DOGMATE"/>
    <x v="6"/>
    <s v="Done"/>
    <x v="1"/>
    <x v="26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"/>
    <s v="DOGMATE"/>
    <x v="6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"/>
    <s v="DOGMATE"/>
    <x v="6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"/>
    <s v="DOGMATE"/>
    <x v="7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"/>
    <s v="DOGMATE"/>
    <x v="7"/>
    <s v="Done"/>
    <x v="0"/>
    <x v="2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"/>
    <s v="DOGMATE"/>
    <x v="7"/>
    <s v="Done"/>
    <x v="2"/>
    <x v="28"/>
    <x v="3"/>
    <s v="Tak"/>
    <m/>
    <x v="2"/>
    <x v="1"/>
    <x v="6"/>
    <x v="0"/>
    <x v="0"/>
    <x v="0"/>
    <x v="0"/>
    <x v="0"/>
    <x v="0"/>
    <x v="0"/>
    <x v="0"/>
    <x v="0"/>
    <x v="0"/>
    <x v="0"/>
    <x v="0"/>
    <x v="0"/>
    <x v="0"/>
    <x v="0"/>
  </r>
  <r>
    <n v="79"/>
    <s v="DOGMATE"/>
    <x v="7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0"/>
    <s v="DOGMATE"/>
    <x v="7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1"/>
    <s v="DOGMATE"/>
    <x v="7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2"/>
    <s v="DOGMATE"/>
    <x v="7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3"/>
    <s v="DOGMATE"/>
    <x v="7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4"/>
    <s v="DOGMATE"/>
    <x v="7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5"/>
    <s v="DOGMATE"/>
    <x v="7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6"/>
    <s v="DOGMATE"/>
    <x v="8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7"/>
    <s v="DOGMATE"/>
    <x v="8"/>
    <s v="Done"/>
    <x v="2"/>
    <x v="30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88"/>
    <s v="DOGMATE"/>
    <x v="8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9"/>
    <s v="DOGMATE"/>
    <x v="8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0"/>
    <s v="DOGMATE"/>
    <x v="8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1"/>
    <s v="DOGMATE"/>
    <x v="8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2"/>
    <s v="DOGMATE"/>
    <x v="8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3"/>
    <s v="DOGMATE"/>
    <x v="8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4"/>
    <s v="DOGMATE"/>
    <x v="8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5"/>
    <s v="DOGMATE"/>
    <x v="9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DOGMATE"/>
    <x v="9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7"/>
    <s v="DOGMATE"/>
    <x v="9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DOGMATE"/>
    <x v="9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9"/>
    <s v="DOGMATE"/>
    <x v="9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0"/>
    <s v="DOGMATE"/>
    <x v="9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1"/>
    <s v="DOGMATE"/>
    <x v="9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2"/>
    <s v="DOGMATE"/>
    <x v="9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3"/>
    <s v="DOGMATE"/>
    <x v="1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4"/>
    <s v="DOGMATE"/>
    <x v="1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5"/>
    <s v="DOGMATE"/>
    <x v="1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6"/>
    <s v="DOGMATE"/>
    <x v="1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7"/>
    <s v="DOGMATE"/>
    <x v="1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8"/>
    <s v="DOGMATE"/>
    <x v="1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9"/>
    <s v="DOGMATE"/>
    <x v="1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0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1"/>
    <s v="DOGMATE"/>
    <x v="1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2"/>
    <s v="DOGMATE"/>
    <x v="1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3"/>
    <s v="DOGMATE"/>
    <x v="1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4"/>
    <s v="DOGMATE"/>
    <x v="1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5"/>
    <s v="DOGMATE"/>
    <x v="1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6"/>
    <s v="DOGMATE"/>
    <x v="1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7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8"/>
    <s v="DOGMATE"/>
    <x v="1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9"/>
    <s v="DOGMATE"/>
    <x v="1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0"/>
    <s v="DOGMATE"/>
    <x v="1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1"/>
    <s v="DOGMATE"/>
    <x v="1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2"/>
    <s v="DOGMATE"/>
    <x v="1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3"/>
    <s v="DOGMATE"/>
    <x v="1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4"/>
    <s v="DOGMATE"/>
    <x v="1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m/>
    <m/>
    <x v="13"/>
    <m/>
    <x v="3"/>
    <x v="31"/>
    <x v="4"/>
    <m/>
    <m/>
    <x v="3"/>
    <x v="2"/>
    <x v="7"/>
    <x v="1"/>
    <x v="1"/>
    <x v="1"/>
    <x v="1"/>
    <x v="1"/>
    <x v="1"/>
    <x v="1"/>
    <x v="1"/>
    <x v="1"/>
    <x v="1"/>
    <x v="1"/>
    <x v="1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AB07F-9F45-414A-9574-25864F8B5ACB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5:L24" firstHeaderRow="2" firstDataRow="2" firstDataCol="6" rowPageCount="1" colPageCount="1"/>
  <pivotFields count="27">
    <pivotField compact="0" outline="0" showAll="0"/>
    <pivotField compact="0" outline="0" showAll="0"/>
    <pivotField axis="axisPage" compact="0" outline="0" multipleItemSelectionAllowed="1" showAll="0" sortType="ascending" defaultSubtotal="0">
      <items count="17">
        <item h="1" x="0"/>
        <item x="1"/>
        <item h="1" x="2"/>
        <item h="1" x="3"/>
        <item h="1" x="4"/>
        <item h="1" x="5"/>
        <item m="1" x="14"/>
        <item h="1" x="6"/>
        <item h="1" x="7"/>
        <item m="1" x="15"/>
        <item m="1" x="16"/>
        <item h="1" x="8"/>
        <item h="1" x="10"/>
        <item h="1" x="12"/>
        <item h="1" x="11"/>
        <item h="1" x="9"/>
        <item h="1" x="13"/>
      </items>
    </pivotField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</pivotField>
    <pivotField axis="axisRow" compact="0" outline="0" showAll="0" defaultSubtotal="0">
      <items count="32">
        <item x="11"/>
        <item x="12"/>
        <item x="1"/>
        <item x="14"/>
        <item x="15"/>
        <item x="8"/>
        <item x="13"/>
        <item x="24"/>
        <item x="2"/>
        <item x="3"/>
        <item x="4"/>
        <item x="0"/>
        <item x="16"/>
        <item x="17"/>
        <item x="9"/>
        <item x="5"/>
        <item x="26"/>
        <item x="18"/>
        <item x="19"/>
        <item x="20"/>
        <item x="21"/>
        <item x="28"/>
        <item x="6"/>
        <item x="22"/>
        <item x="10"/>
        <item x="23"/>
        <item x="27"/>
        <item x="29"/>
        <item x="25"/>
        <item x="7"/>
        <item x="30"/>
        <item x="31"/>
      </items>
    </pivotField>
    <pivotField name="Typ danych" axis="axisRow" compact="0" outline="0" showAll="0" defaultSubtotal="0">
      <items count="37">
        <item m="1" x="26"/>
        <item m="1" x="27"/>
        <item m="1" x="12"/>
        <item m="1" x="13"/>
        <item m="1" x="24"/>
        <item m="1" x="33"/>
        <item m="1" x="8"/>
        <item x="1"/>
        <item m="1" x="5"/>
        <item m="1" x="11"/>
        <item m="1" x="7"/>
        <item m="1" x="9"/>
        <item m="1" x="10"/>
        <item m="1" x="28"/>
        <item m="1" x="16"/>
        <item m="1" x="15"/>
        <item m="1" x="25"/>
        <item x="3"/>
        <item m="1" x="19"/>
        <item m="1" x="18"/>
        <item m="1" x="20"/>
        <item m="1" x="14"/>
        <item m="1" x="35"/>
        <item m="1" x="29"/>
        <item m="1" x="23"/>
        <item m="1" x="21"/>
        <item m="1" x="31"/>
        <item m="1" x="36"/>
        <item m="1" x="32"/>
        <item x="0"/>
        <item m="1" x="30"/>
        <item x="2"/>
        <item m="1" x="22"/>
        <item m="1" x="17"/>
        <item m="1" x="34"/>
        <item m="1" x="6"/>
        <item x="4"/>
      </items>
    </pivotField>
    <pivotField compact="0" outline="0" showAll="0"/>
    <pivotField compact="0" outline="0" showAll="0"/>
    <pivotField axis="axisRow" compact="0" outline="0" showAll="0" sortType="ascending" defaultSubtotal="0">
      <items count="6">
        <item x="1"/>
        <item x="2"/>
        <item n="3- Niepowiązana zmienna" x="3"/>
        <item x="0"/>
        <item m="1" x="5"/>
        <item m="1" x="4"/>
      </items>
    </pivotField>
    <pivotField axis="axisRow" compact="0" outline="0" showAll="0" defaultSubtotal="0">
      <items count="4">
        <item m="1" x="3"/>
        <item n="-" x="2"/>
        <item x="1"/>
        <item x="0"/>
      </items>
    </pivotField>
    <pivotField axis="axisRow" compact="0" outline="0" showAll="0" defaultSubtotal="0">
      <items count="9">
        <item m="1" x="8"/>
        <item n="-" x="7"/>
        <item x="4"/>
        <item x="5"/>
        <item x="1"/>
        <item x="2"/>
        <item x="3"/>
        <item x="6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>
      <items count="3">
        <item x="0"/>
        <item x="1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6">
    <field x="4"/>
    <field x="9"/>
    <field x="5"/>
    <field x="6"/>
    <field x="10"/>
    <field x="11"/>
  </rowFields>
  <rowItems count="18">
    <i>
      <x v="1"/>
      <x/>
      <x v="15"/>
      <x v="17"/>
      <x v="3"/>
      <x v="8"/>
    </i>
    <i r="1">
      <x v="3"/>
      <x v="2"/>
      <x v="7"/>
      <x v="3"/>
      <x v="8"/>
    </i>
    <i r="2">
      <x v="8"/>
      <x v="31"/>
      <x v="3"/>
      <x v="8"/>
    </i>
    <i r="2">
      <x v="9"/>
      <x v="31"/>
      <x v="3"/>
      <x v="8"/>
    </i>
    <i r="2">
      <x v="10"/>
      <x v="31"/>
      <x v="3"/>
      <x v="8"/>
    </i>
    <i r="2">
      <x v="22"/>
      <x v="29"/>
      <x v="3"/>
      <x v="8"/>
    </i>
    <i r="2">
      <x v="29"/>
      <x v="17"/>
      <x v="3"/>
      <x v="8"/>
    </i>
    <i t="default">
      <x v="1"/>
    </i>
    <i>
      <x v="2"/>
      <x v="1"/>
      <x/>
      <x v="17"/>
      <x v="2"/>
      <x v="4"/>
    </i>
    <i r="2">
      <x v="1"/>
      <x v="17"/>
      <x v="2"/>
      <x v="5"/>
    </i>
    <i r="2">
      <x v="6"/>
      <x v="17"/>
      <x v="2"/>
      <x v="6"/>
    </i>
    <i t="default">
      <x v="2"/>
    </i>
    <i>
      <x v="3"/>
      <x v="3"/>
      <x v="5"/>
      <x v="17"/>
      <x v="3"/>
      <x v="8"/>
    </i>
    <i r="2">
      <x v="11"/>
      <x v="29"/>
      <x v="3"/>
      <x v="8"/>
    </i>
    <i r="2">
      <x v="14"/>
      <x v="29"/>
      <x v="3"/>
      <x v="8"/>
    </i>
    <i r="2">
      <x v="24"/>
      <x v="29"/>
      <x v="3"/>
      <x v="8"/>
    </i>
    <i t="default">
      <x v="3"/>
    </i>
    <i t="grand">
      <x/>
    </i>
  </rowItems>
  <colItems count="1">
    <i/>
  </colItems>
  <pageFields count="1">
    <pageField fld="2" hier="-1"/>
  </pageFields>
  <formats count="50">
    <format dxfId="123">
      <pivotArea field="15" type="button" dataOnly="0" labelOnly="1" outline="0"/>
    </format>
    <format dxfId="122">
      <pivotArea field="13" type="button" dataOnly="0" labelOnly="1" outline="0"/>
    </format>
    <format dxfId="121">
      <pivotArea field="12" type="button" dataOnly="0" labelOnly="1" outline="0"/>
    </format>
    <format dxfId="120">
      <pivotArea field="16" type="button" dataOnly="0" labelOnly="1" outline="0"/>
    </format>
    <format dxfId="119">
      <pivotArea field="14" type="button" dataOnly="0" labelOnly="1" outline="0"/>
    </format>
    <format dxfId="118">
      <pivotArea field="17" type="button" dataOnly="0" labelOnly="1" outline="0"/>
    </format>
    <format dxfId="117">
      <pivotArea field="26" type="button" dataOnly="0" labelOnly="1" outline="0"/>
    </format>
    <format dxfId="116">
      <pivotArea field="21" type="button" dataOnly="0" labelOnly="1" outline="0"/>
    </format>
    <format dxfId="115">
      <pivotArea field="22" type="button" dataOnly="0" labelOnly="1" outline="0"/>
    </format>
    <format dxfId="114">
      <pivotArea field="23" type="button" dataOnly="0" labelOnly="1" outline="0"/>
    </format>
    <format dxfId="113">
      <pivotArea field="24" type="button" dataOnly="0" labelOnly="1" outline="0"/>
    </format>
    <format dxfId="112">
      <pivotArea field="25" type="button" dataOnly="0" labelOnly="1" outline="0"/>
    </format>
    <format dxfId="111">
      <pivotArea dataOnly="0" labelOnly="1" grandCol="1" outline="0" fieldPosition="0"/>
    </format>
    <format dxfId="110">
      <pivotArea dataOnly="0" grandCol="1" outline="0" fieldPosition="0"/>
    </format>
    <format dxfId="109">
      <pivotArea dataOnly="0" grandCol="1" outline="0" fieldPosition="0"/>
    </format>
    <format dxfId="108">
      <pivotArea field="2" type="button" dataOnly="0" labelOnly="1" outline="0" axis="axisPage" fieldPosition="0"/>
    </format>
    <format dxfId="107">
      <pivotArea field="15" type="button" dataOnly="0" labelOnly="1" outline="0"/>
    </format>
    <format dxfId="106">
      <pivotArea field="13" type="button" dataOnly="0" labelOnly="1" outline="0"/>
    </format>
    <format dxfId="105">
      <pivotArea field="12" type="button" dataOnly="0" labelOnly="1" outline="0"/>
    </format>
    <format dxfId="104">
      <pivotArea field="16" type="button" dataOnly="0" labelOnly="1" outline="0"/>
    </format>
    <format dxfId="103">
      <pivotArea field="14" type="button" dataOnly="0" labelOnly="1" outline="0"/>
    </format>
    <format dxfId="102">
      <pivotArea field="17" type="button" dataOnly="0" labelOnly="1" outline="0"/>
    </format>
    <format dxfId="101">
      <pivotArea field="26" type="button" dataOnly="0" labelOnly="1" outline="0"/>
    </format>
    <format dxfId="100">
      <pivotArea field="21" type="button" dataOnly="0" labelOnly="1" outline="0"/>
    </format>
    <format dxfId="99">
      <pivotArea field="22" type="button" dataOnly="0" labelOnly="1" outline="0"/>
    </format>
    <format dxfId="98">
      <pivotArea field="23" type="button" dataOnly="0" labelOnly="1" outline="0"/>
    </format>
    <format dxfId="97">
      <pivotArea field="24" type="button" dataOnly="0" labelOnly="1" outline="0"/>
    </format>
    <format dxfId="96">
      <pivotArea field="25" type="button" dataOnly="0" labelOnly="1" outline="0"/>
    </format>
    <format dxfId="95">
      <pivotArea field="15" type="button" dataOnly="0" labelOnly="1" outline="0"/>
    </format>
    <format dxfId="94">
      <pivotArea field="13" type="button" dataOnly="0" labelOnly="1" outline="0"/>
    </format>
    <format dxfId="93">
      <pivotArea field="12" type="button" dataOnly="0" labelOnly="1" outline="0"/>
    </format>
    <format dxfId="92">
      <pivotArea field="16" type="button" dataOnly="0" labelOnly="1" outline="0"/>
    </format>
    <format dxfId="91">
      <pivotArea field="14" type="button" dataOnly="0" labelOnly="1" outline="0"/>
    </format>
    <format dxfId="90">
      <pivotArea field="17" type="button" dataOnly="0" labelOnly="1" outline="0"/>
    </format>
    <format dxfId="89">
      <pivotArea field="26" type="button" dataOnly="0" labelOnly="1" outline="0"/>
    </format>
    <format dxfId="88">
      <pivotArea field="21" type="button" dataOnly="0" labelOnly="1" outline="0"/>
    </format>
    <format dxfId="87">
      <pivotArea field="22" type="button" dataOnly="0" labelOnly="1" outline="0"/>
    </format>
    <format dxfId="86">
      <pivotArea field="23" type="button" dataOnly="0" labelOnly="1" outline="0"/>
    </format>
    <format dxfId="85">
      <pivotArea field="24" type="button" dataOnly="0" labelOnly="1" outline="0"/>
    </format>
    <format dxfId="84">
      <pivotArea field="25" type="button" dataOnly="0" labelOnly="1" outline="0"/>
    </format>
    <format dxfId="83">
      <pivotArea field="18" type="button" dataOnly="0" labelOnly="1" outline="0"/>
    </format>
    <format dxfId="82">
      <pivotArea field="19" type="button" dataOnly="0" labelOnly="1" outline="0"/>
    </format>
    <format dxfId="81">
      <pivotArea field="20" type="button" dataOnly="0" labelOnly="1" outline="0"/>
    </format>
    <format dxfId="80">
      <pivotArea field="2" type="button" dataOnly="0" labelOnly="1" outline="0" axis="axisPage" fieldPosition="0"/>
    </format>
    <format dxfId="79">
      <pivotArea outline="0" fieldPosition="0">
        <references count="1">
          <reference field="4" count="1" selected="0" defaultSubtotal="1">
            <x v="1"/>
          </reference>
        </references>
      </pivotArea>
    </format>
    <format dxfId="78">
      <pivotArea outline="0" fieldPosition="0">
        <references count="1">
          <reference field="4" count="1" selected="0" defaultSubtotal="1">
            <x v="1"/>
          </reference>
        </references>
      </pivotArea>
    </format>
    <format dxfId="77">
      <pivotArea outline="0" fieldPosition="0">
        <references count="1">
          <reference field="4" count="1" selected="0" defaultSubtotal="1">
            <x v="1"/>
          </reference>
        </references>
      </pivotArea>
    </format>
    <format dxfId="76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75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74">
      <pivotArea grandRow="1"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09663-BAE1-4865-8430-1C617A0D8BB3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4:U19" firstHeaderRow="1" firstDataRow="2" firstDataCol="16" rowPageCount="2" colPageCount="1"/>
  <pivotFields count="27">
    <pivotField compact="0" outline="0" showAll="0"/>
    <pivotField compact="0" outline="0" showAll="0"/>
    <pivotField axis="axisRow" compact="0" outline="0" showAll="0" sortType="ascending" defaultSubtotal="0">
      <items count="17">
        <item x="0"/>
        <item x="1"/>
        <item x="2"/>
        <item x="3"/>
        <item x="4"/>
        <item x="5"/>
        <item m="1" x="14"/>
        <item x="6"/>
        <item x="7"/>
        <item m="1" x="15"/>
        <item m="1" x="16"/>
        <item x="8"/>
        <item x="10"/>
        <item x="12"/>
        <item x="11"/>
        <item x="9"/>
        <item h="1" x="13"/>
      </items>
    </pivotField>
    <pivotField compact="0" outline="0" showAll="0"/>
    <pivotField compact="0" outline="0" showAll="0"/>
    <pivotField dataField="1" compact="0" outline="0" showAll="0" defaultSubtotal="0"/>
    <pivotField name="S" axis="axisCol" compact="0" outline="0" showAll="0">
      <items count="38">
        <item x="1"/>
        <item x="3"/>
        <item m="1" x="35"/>
        <item x="0"/>
        <item x="4"/>
        <item m="1" x="15"/>
        <item m="1" x="29"/>
        <item m="1" x="34"/>
        <item m="1" x="7"/>
        <item m="1" x="10"/>
        <item m="1" x="9"/>
        <item m="1" x="13"/>
        <item m="1" x="27"/>
        <item m="1" x="12"/>
        <item m="1" x="5"/>
        <item m="1" x="17"/>
        <item m="1" x="11"/>
        <item m="1" x="36"/>
        <item m="1" x="22"/>
        <item m="1" x="26"/>
        <item m="1" x="14"/>
        <item m="1" x="6"/>
        <item m="1" x="28"/>
        <item m="1" x="21"/>
        <item m="1" x="8"/>
        <item m="1" x="16"/>
        <item m="1" x="25"/>
        <item m="1" x="32"/>
        <item m="1" x="30"/>
        <item m="1" x="23"/>
        <item m="1" x="31"/>
        <item m="1" x="24"/>
        <item m="1" x="19"/>
        <item m="1" x="20"/>
        <item m="1" x="18"/>
        <item m="1" x="33"/>
        <item x="2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4">
        <item m="1" x="3"/>
        <item x="2"/>
        <item x="1"/>
        <item x="0"/>
      </items>
    </pivotField>
    <pivotField axis="axisPage" compact="0" outline="0" showAll="0" defaultSubtotal="0">
      <items count="9">
        <item m="1" x="8"/>
        <item x="7"/>
        <item x="4"/>
        <item x="5"/>
        <item x="1"/>
        <item x="2"/>
        <item x="3"/>
        <item x="6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axis="axisRow"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axis="axisRow"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axis="axisRow"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16">
    <field x="2"/>
    <field x="15"/>
    <field x="13"/>
    <field x="12"/>
    <field x="16"/>
    <field x="14"/>
    <field x="17"/>
    <field x="26"/>
    <field x="21"/>
    <field x="22"/>
    <field x="23"/>
    <field x="24"/>
    <field x="25"/>
    <field x="18"/>
    <field x="19"/>
    <field x="20"/>
  </rowFields>
  <rowItems count="14">
    <i>
      <x/>
      <x v="7"/>
      <x v="7"/>
      <x v="7"/>
      <x v="7"/>
      <x v="7"/>
      <x v="7"/>
      <x v="7"/>
      <x/>
      <x/>
      <x/>
      <x v="1"/>
      <x v="1"/>
      <x/>
      <x/>
      <x/>
    </i>
    <i>
      <x v="1"/>
      <x v="7"/>
      <x v="7"/>
      <x v="7"/>
      <x v="7"/>
      <x v="7"/>
      <x v="7"/>
      <x v="7"/>
      <x/>
      <x/>
      <x/>
      <x v="1"/>
      <x v="1"/>
      <x/>
      <x/>
      <x/>
    </i>
    <i>
      <x v="2"/>
      <x v="7"/>
      <x v="7"/>
      <x v="7"/>
      <x v="7"/>
      <x v="7"/>
      <x v="7"/>
      <x v="7"/>
      <x/>
      <x/>
      <x/>
      <x/>
      <x/>
      <x/>
      <x/>
      <x/>
    </i>
    <i>
      <x v="3"/>
      <x v="7"/>
      <x v="7"/>
      <x v="7"/>
      <x v="7"/>
      <x v="7"/>
      <x v="7"/>
      <x v="7"/>
      <x/>
      <x/>
      <x/>
      <x v="1"/>
      <x v="1"/>
      <x/>
      <x/>
      <x/>
    </i>
    <i>
      <x v="4"/>
      <x v="7"/>
      <x v="7"/>
      <x v="7"/>
      <x v="7"/>
      <x v="7"/>
      <x v="7"/>
      <x v="7"/>
      <x/>
      <x/>
      <x/>
      <x v="1"/>
      <x v="1"/>
      <x/>
      <x/>
      <x/>
    </i>
    <i>
      <x v="5"/>
      <x v="7"/>
      <x v="7"/>
      <x v="7"/>
      <x v="7"/>
      <x v="7"/>
      <x v="7"/>
      <x v="7"/>
      <x/>
      <x/>
      <x/>
      <x v="1"/>
      <x v="1"/>
      <x/>
      <x/>
      <x/>
    </i>
    <i>
      <x v="7"/>
      <x v="7"/>
      <x v="7"/>
      <x v="7"/>
      <x v="7"/>
      <x v="7"/>
      <x v="7"/>
      <x v="7"/>
      <x/>
      <x/>
      <x/>
      <x v="1"/>
      <x v="1"/>
      <x/>
      <x/>
      <x/>
    </i>
    <i>
      <x v="8"/>
      <x v="7"/>
      <x v="7"/>
      <x v="7"/>
      <x v="7"/>
      <x v="7"/>
      <x v="7"/>
      <x v="7"/>
      <x/>
      <x/>
      <x/>
      <x v="1"/>
      <x v="1"/>
      <x/>
      <x/>
      <x/>
    </i>
    <i>
      <x v="11"/>
      <x v="7"/>
      <x v="7"/>
      <x v="7"/>
      <x v="7"/>
      <x v="7"/>
      <x v="7"/>
      <x v="7"/>
      <x/>
      <x/>
      <x/>
      <x v="1"/>
      <x v="1"/>
      <x/>
      <x/>
      <x/>
    </i>
    <i>
      <x v="12"/>
      <x v="7"/>
      <x v="7"/>
      <x v="7"/>
      <x v="7"/>
      <x v="7"/>
      <x v="7"/>
      <x v="7"/>
      <x/>
      <x/>
      <x/>
      <x v="1"/>
      <x v="1"/>
      <x/>
      <x/>
      <x/>
    </i>
    <i>
      <x v="13"/>
      <x v="7"/>
      <x v="7"/>
      <x v="7"/>
      <x v="7"/>
      <x v="7"/>
      <x v="7"/>
      <x v="7"/>
      <x/>
      <x/>
      <x/>
      <x v="1"/>
      <x v="1"/>
      <x/>
      <x/>
      <x/>
    </i>
    <i>
      <x v="14"/>
      <x v="7"/>
      <x v="7"/>
      <x v="7"/>
      <x v="7"/>
      <x v="7"/>
      <x v="7"/>
      <x v="7"/>
      <x/>
      <x/>
      <x/>
      <x v="1"/>
      <x v="1"/>
      <x/>
      <x/>
      <x/>
    </i>
    <i>
      <x v="15"/>
      <x v="7"/>
      <x v="7"/>
      <x v="7"/>
      <x v="7"/>
      <x v="7"/>
      <x v="7"/>
      <x v="7"/>
      <x/>
      <x/>
      <x/>
      <x v="1"/>
      <x v="1"/>
      <x/>
      <x/>
      <x/>
    </i>
    <i t="grand">
      <x/>
    </i>
  </rowItems>
  <colFields count="1">
    <field x="6"/>
  </colFields>
  <colItems count="5">
    <i>
      <x/>
    </i>
    <i>
      <x v="1"/>
    </i>
    <i>
      <x v="3"/>
    </i>
    <i>
      <x v="36"/>
    </i>
    <i t="grand">
      <x/>
    </i>
  </colItems>
  <pageFields count="2">
    <pageField fld="10" hier="-1"/>
    <pageField fld="11" hier="-1"/>
  </pageFields>
  <dataFields count="1">
    <dataField name="Liczba z POLE BAZODANOWE" fld="5" subtotal="count" baseField="0" baseItem="0"/>
  </dataFields>
  <formats count="47">
    <format dxfId="73">
      <pivotArea field="2" type="button" dataOnly="0" labelOnly="1" outline="0" axis="axisRow" fieldPosition="0"/>
    </format>
    <format dxfId="72">
      <pivotArea field="15" type="button" dataOnly="0" labelOnly="1" outline="0" axis="axisRow" fieldPosition="1"/>
    </format>
    <format dxfId="71">
      <pivotArea field="13" type="button" dataOnly="0" labelOnly="1" outline="0" axis="axisRow" fieldPosition="2"/>
    </format>
    <format dxfId="70">
      <pivotArea field="12" type="button" dataOnly="0" labelOnly="1" outline="0" axis="axisRow" fieldPosition="3"/>
    </format>
    <format dxfId="69">
      <pivotArea field="16" type="button" dataOnly="0" labelOnly="1" outline="0" axis="axisRow" fieldPosition="4"/>
    </format>
    <format dxfId="68">
      <pivotArea field="14" type="button" dataOnly="0" labelOnly="1" outline="0" axis="axisRow" fieldPosition="5"/>
    </format>
    <format dxfId="67">
      <pivotArea field="17" type="button" dataOnly="0" labelOnly="1" outline="0" axis="axisRow" fieldPosition="6"/>
    </format>
    <format dxfId="66">
      <pivotArea field="26" type="button" dataOnly="0" labelOnly="1" outline="0" axis="axisRow" fieldPosition="7"/>
    </format>
    <format dxfId="65">
      <pivotArea field="21" type="button" dataOnly="0" labelOnly="1" outline="0" axis="axisRow" fieldPosition="8"/>
    </format>
    <format dxfId="64">
      <pivotArea field="22" type="button" dataOnly="0" labelOnly="1" outline="0" axis="axisRow" fieldPosition="9"/>
    </format>
    <format dxfId="63">
      <pivotArea field="23" type="button" dataOnly="0" labelOnly="1" outline="0" axis="axisRow" fieldPosition="10"/>
    </format>
    <format dxfId="62">
      <pivotArea field="24" type="button" dataOnly="0" labelOnly="1" outline="0" axis="axisRow" fieldPosition="11"/>
    </format>
    <format dxfId="61">
      <pivotArea field="25" type="button" dataOnly="0" labelOnly="1" outline="0" axis="axisRow" fieldPosition="12"/>
    </format>
    <format dxfId="60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59">
      <pivotArea dataOnly="0" labelOnly="1" grandCol="1" outline="0" fieldPosition="0"/>
    </format>
    <format dxfId="58">
      <pivotArea dataOnly="0" grandCol="1" outline="0" fieldPosition="0"/>
    </format>
    <format dxfId="57">
      <pivotArea dataOnly="0" grandCol="1" outline="0" fieldPosition="0"/>
    </format>
    <format dxfId="56">
      <pivotArea field="2" type="button" dataOnly="0" labelOnly="1" outline="0" axis="axisRow" fieldPosition="0"/>
    </format>
    <format dxfId="55">
      <pivotArea field="15" type="button" dataOnly="0" labelOnly="1" outline="0" axis="axisRow" fieldPosition="1"/>
    </format>
    <format dxfId="54">
      <pivotArea field="13" type="button" dataOnly="0" labelOnly="1" outline="0" axis="axisRow" fieldPosition="2"/>
    </format>
    <format dxfId="53">
      <pivotArea field="12" type="button" dataOnly="0" labelOnly="1" outline="0" axis="axisRow" fieldPosition="3"/>
    </format>
    <format dxfId="52">
      <pivotArea field="16" type="button" dataOnly="0" labelOnly="1" outline="0" axis="axisRow" fieldPosition="4"/>
    </format>
    <format dxfId="51">
      <pivotArea field="14" type="button" dataOnly="0" labelOnly="1" outline="0" axis="axisRow" fieldPosition="5"/>
    </format>
    <format dxfId="50">
      <pivotArea field="17" type="button" dataOnly="0" labelOnly="1" outline="0" axis="axisRow" fieldPosition="6"/>
    </format>
    <format dxfId="49">
      <pivotArea field="26" type="button" dataOnly="0" labelOnly="1" outline="0" axis="axisRow" fieldPosition="7"/>
    </format>
    <format dxfId="48">
      <pivotArea field="21" type="button" dataOnly="0" labelOnly="1" outline="0" axis="axisRow" fieldPosition="8"/>
    </format>
    <format dxfId="47">
      <pivotArea field="22" type="button" dataOnly="0" labelOnly="1" outline="0" axis="axisRow" fieldPosition="9"/>
    </format>
    <format dxfId="46">
      <pivotArea field="23" type="button" dataOnly="0" labelOnly="1" outline="0" axis="axisRow" fieldPosition="10"/>
    </format>
    <format dxfId="45">
      <pivotArea field="24" type="button" dataOnly="0" labelOnly="1" outline="0" axis="axisRow" fieldPosition="11"/>
    </format>
    <format dxfId="44">
      <pivotArea field="25" type="button" dataOnly="0" labelOnly="1" outline="0" axis="axisRow" fieldPosition="12"/>
    </format>
    <format dxfId="43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42">
      <pivotArea field="15" type="button" dataOnly="0" labelOnly="1" outline="0" axis="axisRow" fieldPosition="1"/>
    </format>
    <format dxfId="41">
      <pivotArea field="13" type="button" dataOnly="0" labelOnly="1" outline="0" axis="axisRow" fieldPosition="2"/>
    </format>
    <format dxfId="40">
      <pivotArea field="12" type="button" dataOnly="0" labelOnly="1" outline="0" axis="axisRow" fieldPosition="3"/>
    </format>
    <format dxfId="39">
      <pivotArea field="16" type="button" dataOnly="0" labelOnly="1" outline="0" axis="axisRow" fieldPosition="4"/>
    </format>
    <format dxfId="38">
      <pivotArea field="14" type="button" dataOnly="0" labelOnly="1" outline="0" axis="axisRow" fieldPosition="5"/>
    </format>
    <format dxfId="37">
      <pivotArea field="17" type="button" dataOnly="0" labelOnly="1" outline="0" axis="axisRow" fieldPosition="6"/>
    </format>
    <format dxfId="36">
      <pivotArea field="26" type="button" dataOnly="0" labelOnly="1" outline="0" axis="axisRow" fieldPosition="7"/>
    </format>
    <format dxfId="35">
      <pivotArea field="21" type="button" dataOnly="0" labelOnly="1" outline="0" axis="axisRow" fieldPosition="8"/>
    </format>
    <format dxfId="34">
      <pivotArea field="22" type="button" dataOnly="0" labelOnly="1" outline="0" axis="axisRow" fieldPosition="9"/>
    </format>
    <format dxfId="33">
      <pivotArea field="23" type="button" dataOnly="0" labelOnly="1" outline="0" axis="axisRow" fieldPosition="10"/>
    </format>
    <format dxfId="32">
      <pivotArea field="24" type="button" dataOnly="0" labelOnly="1" outline="0" axis="axisRow" fieldPosition="11"/>
    </format>
    <format dxfId="31">
      <pivotArea field="25" type="button" dataOnly="0" labelOnly="1" outline="0" axis="axisRow" fieldPosition="12"/>
    </format>
    <format dxfId="30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29">
      <pivotArea field="18" type="button" dataOnly="0" labelOnly="1" outline="0" axis="axisRow" fieldPosition="13"/>
    </format>
    <format dxfId="28">
      <pivotArea field="19" type="button" dataOnly="0" labelOnly="1" outline="0" axis="axisRow" fieldPosition="14"/>
    </format>
    <format dxfId="27">
      <pivotArea field="20" type="button" dataOnly="0" labelOnly="1" outline="0" axis="axisRow" fieldPosition="15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C815C-5AA9-47DF-BFB5-75DB9BAE7CA7}" name="Tabela1" displayName="Tabela1" ref="A1:AA125" totalsRowShown="0" headerRowDxfId="26">
  <autoFilter ref="A1:AA125" xr:uid="{FA6C815C-5AA9-47DF-BFB5-75DB9BAE7CA7}"/>
  <sortState xmlns:xlrd2="http://schemas.microsoft.com/office/spreadsheetml/2017/richdata2" ref="A2:AA103">
    <sortCondition ref="C2:C103"/>
    <sortCondition ref="E2:E103"/>
    <sortCondition ref="F2:F103"/>
  </sortState>
  <tableColumns count="27">
    <tableColumn id="1" xr3:uid="{A30826DB-8384-496A-9D14-38BA3785F197}" name="LP">
      <calculatedColumnFormula>A1+1</calculatedColumnFormula>
    </tableColumn>
    <tableColumn id="3" xr3:uid="{8941240C-4301-43C1-8344-ADC89863B26F}" name="BAZA DANYCH"/>
    <tableColumn id="29" xr3:uid="{C3A2A02E-2EAB-4FF0-B6B6-E4F34D049CF9}" name="TABELA"/>
    <tableColumn id="4" xr3:uid="{D184B322-F171-4675-B089-838E40281FA9}" name="Stan bazy"/>
    <tableColumn id="21" xr3:uid="{14F95214-F7F7-4887-9E32-4AC8DF71F303}" name="Kryteria"/>
    <tableColumn id="7" xr3:uid="{008C15F0-14DC-4DCB-952A-08B7748666B8}" name="POLE BAZODANOWE"/>
    <tableColumn id="30" xr3:uid="{5DA97925-B338-4069-885C-930F3991709C}" name="Typ Pola"/>
    <tableColumn id="22" xr3:uid="{B6C0EFE0-E131-4984-8B3F-A6319676F964}" name="Jest w Tabeli" dataDxfId="25"/>
    <tableColumn id="8" xr3:uid="{166ACF04-88DD-4931-AE2C-C5A643D4FD7A}" name="Kryteria dodatkowe"/>
    <tableColumn id="9" xr3:uid="{9EF33566-2E9B-4A03-AAC5-87669E20D085}" name="Klucz"/>
    <tableColumn id="10" xr3:uid="{E05A40AF-E589-48C0-9F21-08F2562FFB35}" name="RELACJA"/>
    <tableColumn id="11" xr3:uid="{CD5BB497-163B-4B76-A82E-F554671C49F5}" name="TABELA RELACJI"/>
    <tableColumn id="12" xr3:uid="{38E6CF9B-436A-4088-865F-32F2619D7C8D}" name="ENTITY"/>
    <tableColumn id="13" xr3:uid="{6BF67241-5053-499C-90AD-17DED4B2F3A6}" name="DTO"/>
    <tableColumn id="14" xr3:uid="{1B147E3E-9A6F-4C25-9606-FC2E720D1924}" name="REPOSITORY"/>
    <tableColumn id="15" xr3:uid="{93FC6CF5-5D12-4D2E-800B-A21A3F49C974}" name="CONTROLLER"/>
    <tableColumn id="16" xr3:uid="{CAAB5F55-DF84-4999-816F-98C06B3B30AF}" name="MAPPER"/>
    <tableColumn id="17" xr3:uid="{20BD9A98-8651-48F8-A6D2-22663A08B2D1}" name="SERVICE"/>
    <tableColumn id="26" xr3:uid="{8F658C1F-CD71-4550-ABDC-10CC9DDA51A7}" name="/api/tablename"/>
    <tableColumn id="19" xr3:uid="{E7E46E79-4003-45BE-AEEF-C843AE2AF91E}" name="/api/'/api/tablename/{id}"/>
    <tableColumn id="18" xr3:uid="{F31BB583-9A13-42E8-BA0F-69A52F462A83}" name="/api/'/api/tablename/{id}/{&quot;page&quot;, &quot;size&quot;, &quot;sort&quot;}"/>
    <tableColumn id="23" xr3:uid="{A8EF288E-39D9-4E97-921E-08633D55F19D}" name="findAll"/>
    <tableColumn id="24" xr3:uid="{B2EEA113-3C6C-4D06-A278-061012021BD5}" name="findAll(pagable)"/>
    <tableColumn id="25" xr3:uid="{4344053F-AAEC-4573-A4A5-F78F8CE57BFD}" name="findOneById"/>
    <tableColumn id="27" xr3:uid="{4EE7C15E-D3ED-477D-B645-0DF7E29C3009}" name="findOneByEmail"/>
    <tableColumn id="28" xr3:uid="{F21535E5-A804-4618-8735-49A137D06A22}" name="findOneByName"/>
    <tableColumn id="20" xr3:uid="{B57BCDAA-C50D-4D6A-8E83-6405BA8729F3}" name="REACT kata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B3C3-28BF-4F20-8534-1161614584E9}">
  <dimension ref="A3:U24"/>
  <sheetViews>
    <sheetView workbookViewId="0">
      <selection activeCell="D19" sqref="D19"/>
    </sheetView>
  </sheetViews>
  <sheetFormatPr defaultRowHeight="12.75" x14ac:dyDescent="0.2"/>
  <cols>
    <col min="1" max="1" width="24.1640625" bestFit="1" customWidth="1"/>
    <col min="2" max="2" width="22" bestFit="1" customWidth="1"/>
    <col min="3" max="6" width="18.6640625" bestFit="1" customWidth="1"/>
    <col min="7" max="9" width="22" bestFit="1" customWidth="1"/>
    <col min="10" max="13" width="3.83203125" bestFit="1" customWidth="1"/>
    <col min="14" max="14" width="10.1640625" bestFit="1" customWidth="1"/>
    <col min="15" max="16" width="3.83203125" bestFit="1" customWidth="1"/>
    <col min="17" max="17" width="11" bestFit="1" customWidth="1"/>
    <col min="18" max="21" width="3.83203125" bestFit="1" customWidth="1"/>
  </cols>
  <sheetData>
    <row r="3" spans="1:21" x14ac:dyDescent="0.2">
      <c r="A3" s="37" t="s">
        <v>2</v>
      </c>
      <c r="B3" t="s">
        <v>44</v>
      </c>
    </row>
    <row r="5" spans="1:21" s="29" customFormat="1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">
      <c r="A6" s="2" t="s">
        <v>16</v>
      </c>
      <c r="B6" s="2" t="s">
        <v>15</v>
      </c>
      <c r="C6" s="2" t="s">
        <v>3</v>
      </c>
      <c r="D6" s="2" t="s">
        <v>137</v>
      </c>
      <c r="E6" s="2" t="s">
        <v>12</v>
      </c>
      <c r="F6" s="2" t="s">
        <v>13</v>
      </c>
      <c r="G6" s="30"/>
    </row>
    <row r="7" spans="1:21" x14ac:dyDescent="0.2">
      <c r="A7" t="s">
        <v>89</v>
      </c>
      <c r="B7" t="s">
        <v>131</v>
      </c>
      <c r="C7" t="s">
        <v>10</v>
      </c>
      <c r="D7" t="s">
        <v>19</v>
      </c>
      <c r="E7" t="s">
        <v>114</v>
      </c>
      <c r="F7" t="s">
        <v>114</v>
      </c>
      <c r="G7" s="39"/>
      <c r="H7" s="39"/>
      <c r="I7" s="39"/>
      <c r="J7" s="39"/>
      <c r="K7" s="39"/>
      <c r="L7" s="39"/>
    </row>
    <row r="8" spans="1:21" x14ac:dyDescent="0.2">
      <c r="B8" t="s">
        <v>133</v>
      </c>
      <c r="C8" t="s">
        <v>21</v>
      </c>
      <c r="D8" t="s">
        <v>22</v>
      </c>
      <c r="E8" t="s">
        <v>114</v>
      </c>
      <c r="F8" t="s">
        <v>114</v>
      </c>
      <c r="G8" s="36"/>
      <c r="H8" s="36"/>
      <c r="I8" s="36"/>
      <c r="J8" s="36"/>
      <c r="K8" s="36"/>
      <c r="L8" s="36"/>
    </row>
    <row r="9" spans="1:21" x14ac:dyDescent="0.2">
      <c r="C9" t="s">
        <v>23</v>
      </c>
      <c r="D9" t="s">
        <v>105</v>
      </c>
      <c r="E9" t="s">
        <v>114</v>
      </c>
      <c r="F9" t="s">
        <v>114</v>
      </c>
      <c r="G9" s="36"/>
      <c r="H9" s="36"/>
      <c r="I9" s="36"/>
      <c r="J9" s="36"/>
      <c r="K9" s="36"/>
      <c r="L9" s="36"/>
    </row>
    <row r="10" spans="1:21" x14ac:dyDescent="0.2">
      <c r="C10" t="s">
        <v>24</v>
      </c>
      <c r="D10" t="s">
        <v>105</v>
      </c>
      <c r="E10" t="s">
        <v>114</v>
      </c>
      <c r="F10" t="s">
        <v>114</v>
      </c>
      <c r="G10" s="36"/>
      <c r="H10" s="36"/>
      <c r="I10" s="36"/>
      <c r="J10" s="36"/>
      <c r="K10" s="36"/>
      <c r="L10" s="36"/>
    </row>
    <row r="11" spans="1:21" x14ac:dyDescent="0.2">
      <c r="C11" t="s">
        <v>55</v>
      </c>
      <c r="D11" t="s">
        <v>105</v>
      </c>
      <c r="E11" t="s">
        <v>114</v>
      </c>
      <c r="F11" t="s">
        <v>114</v>
      </c>
      <c r="G11" s="36"/>
      <c r="H11" s="36"/>
      <c r="I11" s="36"/>
      <c r="J11" s="36"/>
      <c r="K11" s="36"/>
      <c r="L11" s="36"/>
    </row>
    <row r="12" spans="1:21" x14ac:dyDescent="0.2">
      <c r="C12" t="s">
        <v>61</v>
      </c>
      <c r="D12" t="s">
        <v>20</v>
      </c>
      <c r="E12" t="s">
        <v>114</v>
      </c>
      <c r="F12" t="s">
        <v>114</v>
      </c>
      <c r="G12" s="36"/>
      <c r="H12" s="36"/>
      <c r="I12" s="36"/>
      <c r="J12" s="36"/>
      <c r="K12" s="36"/>
      <c r="L12" s="36"/>
    </row>
    <row r="13" spans="1:21" x14ac:dyDescent="0.2">
      <c r="C13" t="s">
        <v>56</v>
      </c>
      <c r="D13" t="s">
        <v>19</v>
      </c>
      <c r="E13" t="s">
        <v>114</v>
      </c>
      <c r="F13" t="s">
        <v>114</v>
      </c>
      <c r="G13" s="36"/>
      <c r="H13" s="36"/>
      <c r="I13" s="36"/>
      <c r="J13" s="36"/>
      <c r="K13" s="36"/>
      <c r="L13" s="36"/>
    </row>
    <row r="14" spans="1:21" x14ac:dyDescent="0.2">
      <c r="A14" t="s">
        <v>136</v>
      </c>
      <c r="G14" s="38"/>
      <c r="H14" s="38"/>
      <c r="I14" s="38"/>
      <c r="J14" s="38"/>
      <c r="K14" s="38"/>
      <c r="L14" s="38"/>
    </row>
    <row r="15" spans="1:21" x14ac:dyDescent="0.2">
      <c r="A15" t="s">
        <v>96</v>
      </c>
      <c r="B15" t="s">
        <v>132</v>
      </c>
      <c r="C15" t="s">
        <v>63</v>
      </c>
      <c r="D15" t="s">
        <v>19</v>
      </c>
      <c r="E15" t="s">
        <v>30</v>
      </c>
      <c r="F15" t="s">
        <v>98</v>
      </c>
      <c r="G15" s="36"/>
      <c r="H15" s="36"/>
      <c r="I15" s="36"/>
      <c r="J15" s="36"/>
      <c r="K15" s="36"/>
      <c r="L15" s="36"/>
    </row>
    <row r="16" spans="1:21" x14ac:dyDescent="0.2">
      <c r="C16" t="s">
        <v>65</v>
      </c>
      <c r="D16" t="s">
        <v>19</v>
      </c>
      <c r="E16" t="s">
        <v>30</v>
      </c>
      <c r="F16" t="s">
        <v>45</v>
      </c>
      <c r="G16" s="36"/>
      <c r="H16" s="36"/>
      <c r="I16" s="36"/>
      <c r="J16" s="36"/>
      <c r="K16" s="36"/>
      <c r="L16" s="36"/>
    </row>
    <row r="17" spans="1:12" x14ac:dyDescent="0.2">
      <c r="C17" t="s">
        <v>64</v>
      </c>
      <c r="D17" t="s">
        <v>19</v>
      </c>
      <c r="E17" t="s">
        <v>30</v>
      </c>
      <c r="F17" t="s">
        <v>46</v>
      </c>
      <c r="G17" s="36"/>
      <c r="H17" s="36"/>
      <c r="I17" s="36"/>
      <c r="J17" s="36"/>
      <c r="K17" s="36"/>
      <c r="L17" s="36"/>
    </row>
    <row r="18" spans="1:12" x14ac:dyDescent="0.2">
      <c r="A18" t="s">
        <v>135</v>
      </c>
      <c r="G18" s="36"/>
      <c r="H18" s="36"/>
      <c r="I18" s="36"/>
      <c r="J18" s="36"/>
      <c r="K18" s="36"/>
      <c r="L18" s="36"/>
    </row>
    <row r="19" spans="1:12" x14ac:dyDescent="0.2">
      <c r="A19" t="s">
        <v>88</v>
      </c>
      <c r="B19" t="s">
        <v>133</v>
      </c>
      <c r="C19" t="s">
        <v>66</v>
      </c>
      <c r="D19" t="s">
        <v>19</v>
      </c>
      <c r="E19" t="s">
        <v>114</v>
      </c>
      <c r="F19" t="s">
        <v>114</v>
      </c>
      <c r="G19" s="36"/>
      <c r="H19" s="36"/>
      <c r="I19" s="36"/>
      <c r="J19" s="36"/>
      <c r="K19" s="36"/>
      <c r="L19" s="36"/>
    </row>
    <row r="20" spans="1:12" x14ac:dyDescent="0.2">
      <c r="C20" t="s">
        <v>62</v>
      </c>
      <c r="D20" t="s">
        <v>20</v>
      </c>
      <c r="E20" t="s">
        <v>114</v>
      </c>
      <c r="F20" t="s">
        <v>114</v>
      </c>
      <c r="G20" s="36"/>
      <c r="H20" s="36"/>
      <c r="I20" s="36"/>
      <c r="J20" s="36"/>
      <c r="K20" s="36"/>
      <c r="L20" s="36"/>
    </row>
    <row r="21" spans="1:12" x14ac:dyDescent="0.2">
      <c r="C21" t="s">
        <v>67</v>
      </c>
      <c r="D21" t="s">
        <v>20</v>
      </c>
      <c r="E21" t="s">
        <v>114</v>
      </c>
      <c r="F21" t="s">
        <v>114</v>
      </c>
      <c r="G21" s="36"/>
      <c r="H21" s="36"/>
      <c r="I21" s="36"/>
      <c r="J21" s="36"/>
      <c r="K21" s="36"/>
      <c r="L21" s="36"/>
    </row>
    <row r="22" spans="1:12" x14ac:dyDescent="0.2">
      <c r="C22" t="s">
        <v>68</v>
      </c>
      <c r="D22" t="s">
        <v>20</v>
      </c>
      <c r="E22" t="s">
        <v>114</v>
      </c>
      <c r="F22" t="s">
        <v>114</v>
      </c>
      <c r="G22" s="36"/>
      <c r="H22" s="36"/>
      <c r="I22" s="36"/>
      <c r="J22" s="36"/>
      <c r="K22" s="36"/>
      <c r="L22" s="36"/>
    </row>
    <row r="23" spans="1:12" x14ac:dyDescent="0.2">
      <c r="A23" t="s">
        <v>134</v>
      </c>
      <c r="G23" s="36"/>
      <c r="H23" s="36"/>
      <c r="I23" s="36"/>
      <c r="J23" s="36"/>
      <c r="K23" s="36"/>
      <c r="L23" s="36"/>
    </row>
    <row r="24" spans="1:12" x14ac:dyDescent="0.2">
      <c r="A24" t="s">
        <v>115</v>
      </c>
      <c r="G24" s="40"/>
      <c r="H24" s="40"/>
      <c r="I24" s="40"/>
      <c r="J24" s="40"/>
      <c r="K24" s="40"/>
      <c r="L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5A2C-FFFA-47BF-A112-197EDBF0A44E}">
  <dimension ref="A1:P38"/>
  <sheetViews>
    <sheetView tabSelected="1" workbookViewId="0">
      <selection activeCell="C8" sqref="C8"/>
    </sheetView>
  </sheetViews>
  <sheetFormatPr defaultRowHeight="12.75" x14ac:dyDescent="0.2"/>
  <cols>
    <col min="1" max="1" width="2.33203125" customWidth="1"/>
    <col min="3" max="3" width="11.6640625" customWidth="1"/>
    <col min="4" max="4" width="2.5" customWidth="1"/>
    <col min="5" max="5" width="12.6640625" customWidth="1"/>
    <col min="6" max="6" width="13" customWidth="1"/>
    <col min="7" max="7" width="42.5" bestFit="1" customWidth="1"/>
    <col min="8" max="8" width="1.83203125" customWidth="1"/>
    <col min="11" max="11" width="26.6640625" bestFit="1" customWidth="1"/>
    <col min="12" max="12" width="1.83203125" customWidth="1"/>
    <col min="15" max="15" width="20.5" customWidth="1"/>
    <col min="16" max="16" width="1.83203125" customWidth="1"/>
  </cols>
  <sheetData>
    <row r="1" spans="1:16" ht="20.25" x14ac:dyDescent="0.3">
      <c r="A1" s="72"/>
      <c r="B1" s="78" t="s">
        <v>143</v>
      </c>
      <c r="C1" s="78"/>
      <c r="D1" s="72"/>
      <c r="E1" s="76" t="s">
        <v>144</v>
      </c>
      <c r="F1" s="76"/>
      <c r="G1" s="76"/>
      <c r="H1" s="72"/>
      <c r="I1" s="73" t="s">
        <v>145</v>
      </c>
      <c r="J1" s="73"/>
      <c r="K1" s="73"/>
      <c r="L1" s="72"/>
      <c r="M1" s="74" t="s">
        <v>146</v>
      </c>
      <c r="N1" s="74"/>
      <c r="O1" s="74"/>
      <c r="P1" s="72"/>
    </row>
    <row r="2" spans="1:16" x14ac:dyDescent="0.2">
      <c r="A2" s="72"/>
      <c r="B2" s="60" t="s">
        <v>10</v>
      </c>
      <c r="C2" s="60" t="s">
        <v>147</v>
      </c>
      <c r="D2" s="72"/>
      <c r="E2" s="60" t="s">
        <v>10</v>
      </c>
      <c r="F2" s="60" t="s">
        <v>147</v>
      </c>
      <c r="G2" s="79" t="s">
        <v>143</v>
      </c>
      <c r="H2" s="72"/>
      <c r="I2" s="60" t="s">
        <v>10</v>
      </c>
      <c r="J2" s="60" t="s">
        <v>147</v>
      </c>
      <c r="K2" s="77" t="s">
        <v>144</v>
      </c>
      <c r="L2" s="72"/>
      <c r="M2" s="60" t="s">
        <v>10</v>
      </c>
      <c r="N2" s="60" t="s">
        <v>147</v>
      </c>
      <c r="O2" s="77" t="s">
        <v>144</v>
      </c>
      <c r="P2" s="72"/>
    </row>
    <row r="3" spans="1:16" ht="15.75" x14ac:dyDescent="0.25">
      <c r="A3" s="72"/>
      <c r="B3" s="4">
        <v>1</v>
      </c>
      <c r="C3" t="s">
        <v>179</v>
      </c>
      <c r="D3" s="72"/>
      <c r="E3" s="4">
        <v>1</v>
      </c>
      <c r="F3" t="s">
        <v>163</v>
      </c>
      <c r="G3" t="s">
        <v>170</v>
      </c>
      <c r="H3" s="72"/>
      <c r="I3" s="4">
        <v>1</v>
      </c>
      <c r="J3" t="s">
        <v>52</v>
      </c>
      <c r="K3" t="s">
        <v>148</v>
      </c>
      <c r="L3" s="72"/>
      <c r="M3" s="4">
        <v>1</v>
      </c>
      <c r="N3" t="s">
        <v>149</v>
      </c>
      <c r="O3" t="s">
        <v>174</v>
      </c>
      <c r="P3" s="72"/>
    </row>
    <row r="4" spans="1:16" ht="15.75" x14ac:dyDescent="0.25">
      <c r="A4" s="72"/>
      <c r="B4" s="4">
        <v>2</v>
      </c>
      <c r="C4" t="s">
        <v>180</v>
      </c>
      <c r="D4" s="72"/>
      <c r="E4" s="4">
        <f>E3+1</f>
        <v>2</v>
      </c>
      <c r="F4" t="s">
        <v>164</v>
      </c>
      <c r="G4" t="s">
        <v>171</v>
      </c>
      <c r="H4" s="72"/>
      <c r="I4" s="4">
        <f>I3+1</f>
        <v>2</v>
      </c>
      <c r="J4" t="s">
        <v>150</v>
      </c>
      <c r="K4" t="s">
        <v>151</v>
      </c>
      <c r="L4" s="72"/>
      <c r="M4" s="4">
        <f>M3+1</f>
        <v>2</v>
      </c>
      <c r="N4" t="s">
        <v>152</v>
      </c>
      <c r="O4" t="s">
        <v>174</v>
      </c>
      <c r="P4" s="72"/>
    </row>
    <row r="5" spans="1:16" ht="15.75" x14ac:dyDescent="0.25">
      <c r="A5" s="72"/>
      <c r="B5" s="4">
        <v>3</v>
      </c>
      <c r="C5" t="s">
        <v>181</v>
      </c>
      <c r="D5" s="72"/>
      <c r="E5" s="4">
        <f t="shared" ref="E5:E8" si="0">E4+1</f>
        <v>3</v>
      </c>
      <c r="F5" t="s">
        <v>165</v>
      </c>
      <c r="G5" t="s">
        <v>171</v>
      </c>
      <c r="H5" s="72"/>
      <c r="I5" s="4">
        <f t="shared" ref="I5:I7" si="1">I4+1</f>
        <v>3</v>
      </c>
      <c r="J5" t="s">
        <v>153</v>
      </c>
      <c r="K5" t="s">
        <v>154</v>
      </c>
      <c r="L5" s="72"/>
      <c r="M5" s="4">
        <f t="shared" ref="M5:M9" si="2">M4+1</f>
        <v>3</v>
      </c>
      <c r="N5" t="s">
        <v>155</v>
      </c>
      <c r="O5" t="s">
        <v>174</v>
      </c>
      <c r="P5" s="72"/>
    </row>
    <row r="6" spans="1:16" ht="15.75" x14ac:dyDescent="0.25">
      <c r="A6" s="72"/>
      <c r="B6" s="4">
        <v>4</v>
      </c>
      <c r="C6" t="s">
        <v>182</v>
      </c>
      <c r="D6" s="72"/>
      <c r="E6" s="4">
        <f t="shared" si="0"/>
        <v>4</v>
      </c>
      <c r="F6" t="s">
        <v>166</v>
      </c>
      <c r="G6" t="s">
        <v>171</v>
      </c>
      <c r="H6" s="72"/>
      <c r="I6" s="4">
        <f t="shared" si="1"/>
        <v>4</v>
      </c>
      <c r="J6" t="s">
        <v>156</v>
      </c>
      <c r="K6" t="s">
        <v>157</v>
      </c>
      <c r="L6" s="72"/>
      <c r="M6" s="4">
        <f t="shared" si="2"/>
        <v>4</v>
      </c>
      <c r="N6" t="s">
        <v>158</v>
      </c>
      <c r="O6" t="s">
        <v>148</v>
      </c>
      <c r="P6" s="72"/>
    </row>
    <row r="7" spans="1:16" x14ac:dyDescent="0.2">
      <c r="A7" s="72"/>
      <c r="B7" s="4">
        <v>5</v>
      </c>
      <c r="C7" t="s">
        <v>168</v>
      </c>
      <c r="D7" s="72"/>
      <c r="E7" s="4">
        <f t="shared" si="0"/>
        <v>5</v>
      </c>
      <c r="F7" t="s">
        <v>145</v>
      </c>
      <c r="G7" t="s">
        <v>172</v>
      </c>
      <c r="H7" s="72"/>
      <c r="I7" s="4">
        <f t="shared" si="1"/>
        <v>5</v>
      </c>
      <c r="J7" t="s">
        <v>159</v>
      </c>
      <c r="K7" t="s">
        <v>160</v>
      </c>
      <c r="L7" s="72"/>
      <c r="M7" s="4">
        <f t="shared" si="2"/>
        <v>5</v>
      </c>
      <c r="N7" t="s">
        <v>161</v>
      </c>
      <c r="O7" t="s">
        <v>175</v>
      </c>
      <c r="P7" s="72"/>
    </row>
    <row r="8" spans="1:16" x14ac:dyDescent="0.2">
      <c r="A8" s="72"/>
      <c r="B8" s="4">
        <v>6</v>
      </c>
      <c r="C8" t="s">
        <v>169</v>
      </c>
      <c r="D8" s="72"/>
      <c r="E8" s="4">
        <f t="shared" si="0"/>
        <v>6</v>
      </c>
      <c r="F8" t="s">
        <v>167</v>
      </c>
      <c r="G8" t="s">
        <v>173</v>
      </c>
      <c r="H8" s="4"/>
      <c r="I8" s="4"/>
      <c r="L8" s="72"/>
      <c r="M8" s="4">
        <f t="shared" si="2"/>
        <v>6</v>
      </c>
      <c r="N8" t="s">
        <v>162</v>
      </c>
      <c r="O8" t="s">
        <v>176</v>
      </c>
      <c r="P8" s="72"/>
    </row>
    <row r="9" spans="1:16" x14ac:dyDescent="0.2">
      <c r="A9" s="72"/>
      <c r="B9" s="4">
        <f>B8+1</f>
        <v>7</v>
      </c>
      <c r="C9" t="s">
        <v>183</v>
      </c>
      <c r="D9" s="72"/>
      <c r="E9" s="4"/>
      <c r="L9" s="72"/>
      <c r="M9" s="4">
        <f t="shared" si="2"/>
        <v>7</v>
      </c>
      <c r="N9" t="s">
        <v>178</v>
      </c>
      <c r="O9" t="s">
        <v>177</v>
      </c>
      <c r="P9" s="72"/>
    </row>
    <row r="10" spans="1:16" ht="3.75" customHeight="1" x14ac:dyDescent="0.2"/>
    <row r="11" spans="1:16" x14ac:dyDescent="0.2">
      <c r="E11" s="75" t="s">
        <v>185</v>
      </c>
      <c r="F11" s="75"/>
      <c r="G11" s="75"/>
    </row>
    <row r="12" spans="1:16" ht="3.75" customHeight="1" x14ac:dyDescent="0.2"/>
    <row r="13" spans="1:16" ht="20.25" x14ac:dyDescent="0.3">
      <c r="E13" s="80" t="s">
        <v>184</v>
      </c>
      <c r="F13" s="80"/>
      <c r="G13" s="80"/>
    </row>
    <row r="14" spans="1:16" ht="20.25" x14ac:dyDescent="0.3">
      <c r="E14" s="79" t="s">
        <v>143</v>
      </c>
      <c r="F14" s="77" t="s">
        <v>144</v>
      </c>
      <c r="G14" s="81"/>
    </row>
    <row r="15" spans="1:16" x14ac:dyDescent="0.2">
      <c r="E15" t="str">
        <f>$F$3</f>
        <v>ADMIN</v>
      </c>
      <c r="F15" t="str">
        <f>$C$3</f>
        <v>CREATE</v>
      </c>
      <c r="G15" t="str">
        <f>_xlfn.CONCAT("ROLE_",E15,"_",F15)</f>
        <v>ROLE_ADMIN_CREATE</v>
      </c>
    </row>
    <row r="16" spans="1:16" x14ac:dyDescent="0.2">
      <c r="E16" t="str">
        <f t="shared" ref="E16:E20" si="3">$F$3</f>
        <v>ADMIN</v>
      </c>
      <c r="F16" t="str">
        <f>$C$4</f>
        <v>READ</v>
      </c>
      <c r="G16" t="str">
        <f t="shared" ref="G16:G35" si="4">_xlfn.CONCAT("ROLE_",E16,"_",F16)</f>
        <v>ROLE_ADMIN_READ</v>
      </c>
    </row>
    <row r="17" spans="5:7" x14ac:dyDescent="0.2">
      <c r="E17" t="str">
        <f t="shared" si="3"/>
        <v>ADMIN</v>
      </c>
      <c r="F17" t="str">
        <f>$C$5</f>
        <v>UPDATE</v>
      </c>
      <c r="G17" t="str">
        <f t="shared" si="4"/>
        <v>ROLE_ADMIN_UPDATE</v>
      </c>
    </row>
    <row r="18" spans="5:7" x14ac:dyDescent="0.2">
      <c r="E18" t="str">
        <f t="shared" si="3"/>
        <v>ADMIN</v>
      </c>
      <c r="F18" t="str">
        <f>$C$6</f>
        <v>DELETE</v>
      </c>
      <c r="G18" t="str">
        <f t="shared" si="4"/>
        <v>ROLE_ADMIN_DELETE</v>
      </c>
    </row>
    <row r="19" spans="5:7" x14ac:dyDescent="0.2">
      <c r="E19" t="str">
        <f t="shared" si="3"/>
        <v>ADMIN</v>
      </c>
      <c r="F19" t="str">
        <f>$C$7</f>
        <v>PRINT</v>
      </c>
      <c r="G19" t="str">
        <f t="shared" si="4"/>
        <v>ROLE_ADMIN_PRINT</v>
      </c>
    </row>
    <row r="20" spans="5:7" x14ac:dyDescent="0.2">
      <c r="E20" t="str">
        <f t="shared" si="3"/>
        <v>ADMIN</v>
      </c>
      <c r="F20" t="str">
        <f>$C$8</f>
        <v>EXCEL</v>
      </c>
      <c r="G20" t="str">
        <f t="shared" si="4"/>
        <v>ROLE_ADMIN_EXCEL</v>
      </c>
    </row>
    <row r="21" spans="5:7" x14ac:dyDescent="0.2">
      <c r="E21" t="str">
        <f>$F$4</f>
        <v>TRAINER</v>
      </c>
      <c r="F21" t="str">
        <f t="shared" ref="F21" si="5">$C$3</f>
        <v>CREATE</v>
      </c>
      <c r="G21" t="str">
        <f t="shared" si="4"/>
        <v>ROLE_TRAINER_CREATE</v>
      </c>
    </row>
    <row r="22" spans="5:7" x14ac:dyDescent="0.2">
      <c r="E22" t="str">
        <f t="shared" ref="E22:E24" si="6">$F$4</f>
        <v>TRAINER</v>
      </c>
      <c r="F22" t="str">
        <f t="shared" ref="F22" si="7">$C$4</f>
        <v>READ</v>
      </c>
      <c r="G22" t="str">
        <f t="shared" si="4"/>
        <v>ROLE_TRAINER_READ</v>
      </c>
    </row>
    <row r="23" spans="5:7" x14ac:dyDescent="0.2">
      <c r="E23" t="str">
        <f t="shared" si="6"/>
        <v>TRAINER</v>
      </c>
      <c r="F23" t="str">
        <f t="shared" ref="F23" si="8">$C$5</f>
        <v>UPDATE</v>
      </c>
      <c r="G23" t="str">
        <f t="shared" si="4"/>
        <v>ROLE_TRAINER_UPDATE</v>
      </c>
    </row>
    <row r="24" spans="5:7" x14ac:dyDescent="0.2">
      <c r="E24" t="str">
        <f t="shared" si="6"/>
        <v>TRAINER</v>
      </c>
      <c r="F24" t="str">
        <f t="shared" ref="F24" si="9">$C$7</f>
        <v>PRINT</v>
      </c>
      <c r="G24" t="str">
        <f t="shared" si="4"/>
        <v>ROLE_TRAINER_PRINT</v>
      </c>
    </row>
    <row r="25" spans="5:7" x14ac:dyDescent="0.2">
      <c r="E25" t="str">
        <f>$F$5</f>
        <v>SUPPLIER</v>
      </c>
      <c r="F25" t="str">
        <f t="shared" ref="F25" si="10">$C$3</f>
        <v>CREATE</v>
      </c>
      <c r="G25" t="str">
        <f t="shared" si="4"/>
        <v>ROLE_SUPPLIER_CREATE</v>
      </c>
    </row>
    <row r="26" spans="5:7" x14ac:dyDescent="0.2">
      <c r="E26" t="str">
        <f t="shared" ref="E26:E28" si="11">$F$5</f>
        <v>SUPPLIER</v>
      </c>
      <c r="F26" t="str">
        <f t="shared" ref="F26" si="12">$C$4</f>
        <v>READ</v>
      </c>
      <c r="G26" t="str">
        <f t="shared" si="4"/>
        <v>ROLE_SUPPLIER_READ</v>
      </c>
    </row>
    <row r="27" spans="5:7" x14ac:dyDescent="0.2">
      <c r="E27" t="str">
        <f t="shared" si="11"/>
        <v>SUPPLIER</v>
      </c>
      <c r="F27" t="str">
        <f t="shared" ref="F27" si="13">$C$5</f>
        <v>UPDATE</v>
      </c>
      <c r="G27" t="str">
        <f t="shared" si="4"/>
        <v>ROLE_SUPPLIER_UPDATE</v>
      </c>
    </row>
    <row r="28" spans="5:7" x14ac:dyDescent="0.2">
      <c r="E28" t="str">
        <f t="shared" si="11"/>
        <v>SUPPLIER</v>
      </c>
      <c r="F28" t="str">
        <f t="shared" ref="F28" si="14">$C$7</f>
        <v>PRINT</v>
      </c>
      <c r="G28" t="str">
        <f t="shared" si="4"/>
        <v>ROLE_SUPPLIER_PRINT</v>
      </c>
    </row>
    <row r="29" spans="5:7" x14ac:dyDescent="0.2">
      <c r="E29" t="str">
        <f>$F$6</f>
        <v>DOCTOR</v>
      </c>
      <c r="F29" t="str">
        <f t="shared" ref="F29" si="15">$C$3</f>
        <v>CREATE</v>
      </c>
      <c r="G29" t="str">
        <f t="shared" si="4"/>
        <v>ROLE_DOCTOR_CREATE</v>
      </c>
    </row>
    <row r="30" spans="5:7" x14ac:dyDescent="0.2">
      <c r="E30" t="str">
        <f t="shared" ref="E30:E32" si="16">$F$6</f>
        <v>DOCTOR</v>
      </c>
      <c r="F30" t="str">
        <f t="shared" ref="F30" si="17">$C$4</f>
        <v>READ</v>
      </c>
      <c r="G30" t="str">
        <f t="shared" si="4"/>
        <v>ROLE_DOCTOR_READ</v>
      </c>
    </row>
    <row r="31" spans="5:7" x14ac:dyDescent="0.2">
      <c r="E31" t="str">
        <f t="shared" si="16"/>
        <v>DOCTOR</v>
      </c>
      <c r="F31" t="str">
        <f t="shared" ref="F31" si="18">$C$5</f>
        <v>UPDATE</v>
      </c>
      <c r="G31" t="str">
        <f t="shared" si="4"/>
        <v>ROLE_DOCTOR_UPDATE</v>
      </c>
    </row>
    <row r="32" spans="5:7" x14ac:dyDescent="0.2">
      <c r="E32" t="str">
        <f t="shared" si="16"/>
        <v>DOCTOR</v>
      </c>
      <c r="F32" t="str">
        <f t="shared" ref="F32" si="19">$C$7</f>
        <v>PRINT</v>
      </c>
      <c r="G32" t="str">
        <f t="shared" si="4"/>
        <v>ROLE_DOCTOR_PRINT</v>
      </c>
    </row>
    <row r="33" spans="5:7" x14ac:dyDescent="0.2">
      <c r="E33" t="str">
        <f>$F$7</f>
        <v>USER</v>
      </c>
      <c r="F33" t="str">
        <f t="shared" ref="F33" si="20">$C$3</f>
        <v>CREATE</v>
      </c>
      <c r="G33" t="str">
        <f t="shared" si="4"/>
        <v>ROLE_USER_CREATE</v>
      </c>
    </row>
    <row r="34" spans="5:7" x14ac:dyDescent="0.2">
      <c r="E34" t="str">
        <f t="shared" ref="E34:E35" si="21">$F$7</f>
        <v>USER</v>
      </c>
      <c r="F34" t="str">
        <f t="shared" ref="F34" si="22">$C$4</f>
        <v>READ</v>
      </c>
      <c r="G34" t="str">
        <f t="shared" si="4"/>
        <v>ROLE_USER_READ</v>
      </c>
    </row>
    <row r="35" spans="5:7" x14ac:dyDescent="0.2">
      <c r="E35" t="str">
        <f t="shared" si="21"/>
        <v>USER</v>
      </c>
      <c r="F35" t="str">
        <f t="shared" ref="F35" si="23">$C$5</f>
        <v>UPDATE</v>
      </c>
      <c r="G35" t="str">
        <f t="shared" si="4"/>
        <v>ROLE_USER_UPDATE</v>
      </c>
    </row>
    <row r="36" spans="5:7" x14ac:dyDescent="0.2">
      <c r="E36" t="str">
        <f>$F$8</f>
        <v>GUEST</v>
      </c>
      <c r="F36" t="str">
        <f t="shared" ref="F36" si="24">$C$3</f>
        <v>CREATE</v>
      </c>
      <c r="G36" t="str">
        <f t="shared" ref="G36:G38" si="25">_xlfn.CONCAT("ROLE_",E36,"_",F36)</f>
        <v>ROLE_GUEST_CREATE</v>
      </c>
    </row>
    <row r="37" spans="5:7" x14ac:dyDescent="0.2">
      <c r="E37" t="str">
        <f t="shared" ref="E37:E38" si="26">$F$8</f>
        <v>GUEST</v>
      </c>
      <c r="F37" t="str">
        <f t="shared" ref="F37" si="27">$C$4</f>
        <v>READ</v>
      </c>
      <c r="G37" t="str">
        <f t="shared" si="25"/>
        <v>ROLE_GUEST_READ</v>
      </c>
    </row>
    <row r="38" spans="5:7" x14ac:dyDescent="0.2">
      <c r="E38" t="str">
        <f t="shared" si="26"/>
        <v>GUEST</v>
      </c>
      <c r="F38" t="str">
        <f t="shared" ref="F38" si="28">$C$5</f>
        <v>UPDATE</v>
      </c>
      <c r="G38" t="str">
        <f t="shared" si="25"/>
        <v>ROLE_GUEST_UPDATE</v>
      </c>
    </row>
  </sheetData>
  <mergeCells count="6">
    <mergeCell ref="M1:O1"/>
    <mergeCell ref="E11:G11"/>
    <mergeCell ref="E13:G13"/>
    <mergeCell ref="B1:C1"/>
    <mergeCell ref="E1:G1"/>
    <mergeCell ref="I1:K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56AF-0FBF-4148-86D6-676CB13F090E}">
  <dimension ref="A1:U19"/>
  <sheetViews>
    <sheetView workbookViewId="0">
      <selection activeCell="U6" sqref="U6:U18"/>
    </sheetView>
  </sheetViews>
  <sheetFormatPr defaultRowHeight="12.75" x14ac:dyDescent="0.2"/>
  <cols>
    <col min="1" max="1" width="27.83203125" bestFit="1" customWidth="1"/>
    <col min="2" max="2" width="10.5" customWidth="1"/>
    <col min="3" max="3" width="7.1640625" customWidth="1"/>
    <col min="4" max="4" width="8" bestFit="1" customWidth="1"/>
    <col min="5" max="5" width="7.6640625" bestFit="1" customWidth="1"/>
    <col min="6" max="6" width="8" bestFit="1" customWidth="1"/>
    <col min="7" max="7" width="7.6640625" bestFit="1" customWidth="1"/>
    <col min="8" max="8" width="22.1640625" customWidth="1"/>
    <col min="9" max="9" width="7.6640625" bestFit="1" customWidth="1"/>
    <col min="10" max="10" width="8" bestFit="1" customWidth="1"/>
    <col min="11" max="11" width="7.6640625" bestFit="1" customWidth="1"/>
    <col min="12" max="12" width="16.1640625" bestFit="1" customWidth="1"/>
    <col min="13" max="13" width="12.1640625" bestFit="1" customWidth="1"/>
    <col min="14" max="14" width="16.6640625" bestFit="1" customWidth="1"/>
    <col min="15" max="15" width="11.6640625" bestFit="1" customWidth="1"/>
    <col min="16" max="16" width="9.1640625" bestFit="1" customWidth="1"/>
    <col min="17" max="20" width="5" bestFit="1" customWidth="1"/>
    <col min="21" max="21" width="4.1640625" bestFit="1" customWidth="1"/>
  </cols>
  <sheetData>
    <row r="1" spans="1:21" x14ac:dyDescent="0.2">
      <c r="A1" s="2" t="s">
        <v>12</v>
      </c>
      <c r="B1" t="s">
        <v>25</v>
      </c>
    </row>
    <row r="2" spans="1:21" x14ac:dyDescent="0.2">
      <c r="A2" s="2" t="s">
        <v>13</v>
      </c>
      <c r="B2" t="s">
        <v>25</v>
      </c>
    </row>
    <row r="3" spans="1:21" ht="23.25" x14ac:dyDescent="0.35">
      <c r="B3" s="61" t="s">
        <v>129</v>
      </c>
      <c r="C3" s="61"/>
      <c r="D3" s="61"/>
      <c r="E3" s="61"/>
      <c r="F3" s="61"/>
      <c r="G3" s="61"/>
      <c r="H3" s="34" t="s">
        <v>130</v>
      </c>
      <c r="I3" s="61" t="s">
        <v>117</v>
      </c>
      <c r="J3" s="61"/>
      <c r="K3" s="61"/>
      <c r="L3" s="61"/>
      <c r="M3" s="61"/>
      <c r="N3" s="62" t="s">
        <v>127</v>
      </c>
      <c r="O3" s="62"/>
      <c r="P3" s="62"/>
      <c r="Q3" s="63" t="s">
        <v>118</v>
      </c>
      <c r="R3" s="63"/>
      <c r="S3" s="63"/>
      <c r="T3" s="63"/>
      <c r="U3" s="63"/>
    </row>
    <row r="4" spans="1:21" x14ac:dyDescent="0.2">
      <c r="A4" s="2" t="s">
        <v>106</v>
      </c>
      <c r="Q4" s="2" t="s">
        <v>116</v>
      </c>
    </row>
    <row r="5" spans="1:21" s="29" customFormat="1" ht="105.75" customHeight="1" x14ac:dyDescent="0.2">
      <c r="A5" s="31" t="s">
        <v>2</v>
      </c>
      <c r="B5" s="32" t="s">
        <v>7</v>
      </c>
      <c r="C5" s="32" t="s">
        <v>4</v>
      </c>
      <c r="D5" s="32" t="s">
        <v>11</v>
      </c>
      <c r="E5" s="32" t="s">
        <v>8</v>
      </c>
      <c r="F5" s="32" t="s">
        <v>5</v>
      </c>
      <c r="G5" s="32" t="s">
        <v>9</v>
      </c>
      <c r="H5" s="32" t="s">
        <v>26</v>
      </c>
      <c r="I5" s="32" t="s">
        <v>99</v>
      </c>
      <c r="J5" s="32" t="s">
        <v>100</v>
      </c>
      <c r="K5" s="32" t="s">
        <v>101</v>
      </c>
      <c r="L5" s="32" t="s">
        <v>102</v>
      </c>
      <c r="M5" s="32" t="s">
        <v>103</v>
      </c>
      <c r="N5" s="32" t="s">
        <v>125</v>
      </c>
      <c r="O5" s="32" t="s">
        <v>120</v>
      </c>
      <c r="P5" s="32" t="s">
        <v>126</v>
      </c>
      <c r="Q5" s="33" t="s">
        <v>22</v>
      </c>
      <c r="R5" s="33" t="s">
        <v>19</v>
      </c>
      <c r="S5" s="33" t="s">
        <v>20</v>
      </c>
      <c r="T5" s="33" t="s">
        <v>105</v>
      </c>
      <c r="U5" s="30" t="s">
        <v>115</v>
      </c>
    </row>
    <row r="6" spans="1:21" x14ac:dyDescent="0.2">
      <c r="A6" t="s">
        <v>109</v>
      </c>
      <c r="B6" t="s">
        <v>113</v>
      </c>
      <c r="C6" t="s">
        <v>113</v>
      </c>
      <c r="D6" t="s">
        <v>113</v>
      </c>
      <c r="E6" t="s">
        <v>113</v>
      </c>
      <c r="F6" t="s">
        <v>113</v>
      </c>
      <c r="G6" t="s">
        <v>113</v>
      </c>
      <c r="H6" t="s">
        <v>128</v>
      </c>
      <c r="I6" t="s">
        <v>113</v>
      </c>
      <c r="J6" t="s">
        <v>113</v>
      </c>
      <c r="K6" t="s">
        <v>113</v>
      </c>
      <c r="L6" t="s">
        <v>114</v>
      </c>
      <c r="M6" t="s">
        <v>114</v>
      </c>
      <c r="N6" t="s">
        <v>124</v>
      </c>
      <c r="O6" t="s">
        <v>123</v>
      </c>
      <c r="P6" t="s">
        <v>123</v>
      </c>
      <c r="Q6">
        <v>1</v>
      </c>
      <c r="R6">
        <v>2</v>
      </c>
      <c r="S6">
        <v>2</v>
      </c>
      <c r="T6">
        <v>3</v>
      </c>
      <c r="U6" s="36">
        <v>8</v>
      </c>
    </row>
    <row r="7" spans="1:21" x14ac:dyDescent="0.2">
      <c r="A7" t="s">
        <v>44</v>
      </c>
      <c r="B7" t="s">
        <v>113</v>
      </c>
      <c r="C7" t="s">
        <v>113</v>
      </c>
      <c r="D7" t="s">
        <v>113</v>
      </c>
      <c r="E7" t="s">
        <v>113</v>
      </c>
      <c r="F7" t="s">
        <v>113</v>
      </c>
      <c r="G7" t="s">
        <v>113</v>
      </c>
      <c r="H7" t="s">
        <v>128</v>
      </c>
      <c r="I7" t="s">
        <v>113</v>
      </c>
      <c r="J7" t="s">
        <v>113</v>
      </c>
      <c r="K7" t="s">
        <v>113</v>
      </c>
      <c r="L7" t="s">
        <v>114</v>
      </c>
      <c r="M7" t="s">
        <v>114</v>
      </c>
      <c r="N7" t="s">
        <v>124</v>
      </c>
      <c r="O7" t="s">
        <v>123</v>
      </c>
      <c r="P7" t="s">
        <v>123</v>
      </c>
      <c r="Q7">
        <v>1</v>
      </c>
      <c r="R7">
        <v>6</v>
      </c>
      <c r="S7">
        <v>4</v>
      </c>
      <c r="T7">
        <v>3</v>
      </c>
      <c r="U7" s="36">
        <v>14</v>
      </c>
    </row>
    <row r="8" spans="1:21" x14ac:dyDescent="0.2">
      <c r="A8" t="s">
        <v>45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128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t="s">
        <v>124</v>
      </c>
      <c r="O8" t="s">
        <v>123</v>
      </c>
      <c r="P8" t="s">
        <v>123</v>
      </c>
      <c r="Q8">
        <v>4</v>
      </c>
      <c r="R8">
        <v>3</v>
      </c>
      <c r="S8">
        <v>5</v>
      </c>
      <c r="T8">
        <v>7</v>
      </c>
      <c r="U8" s="36">
        <v>19</v>
      </c>
    </row>
    <row r="9" spans="1:21" x14ac:dyDescent="0.2">
      <c r="A9" t="s">
        <v>46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t="s">
        <v>113</v>
      </c>
      <c r="H9" t="s">
        <v>128</v>
      </c>
      <c r="I9" t="s">
        <v>113</v>
      </c>
      <c r="J9" t="s">
        <v>113</v>
      </c>
      <c r="K9" t="s">
        <v>113</v>
      </c>
      <c r="L9" t="s">
        <v>114</v>
      </c>
      <c r="M9" t="s">
        <v>114</v>
      </c>
      <c r="N9" t="s">
        <v>124</v>
      </c>
      <c r="O9" t="s">
        <v>123</v>
      </c>
      <c r="P9" t="s">
        <v>123</v>
      </c>
      <c r="Q9">
        <v>1</v>
      </c>
      <c r="R9">
        <v>3</v>
      </c>
      <c r="S9">
        <v>2</v>
      </c>
      <c r="T9">
        <v>3</v>
      </c>
      <c r="U9" s="36">
        <v>9</v>
      </c>
    </row>
    <row r="10" spans="1:21" x14ac:dyDescent="0.2">
      <c r="A10" t="s">
        <v>47</v>
      </c>
      <c r="B10" t="s">
        <v>113</v>
      </c>
      <c r="C10" t="s">
        <v>113</v>
      </c>
      <c r="D10" t="s">
        <v>113</v>
      </c>
      <c r="E10" t="s">
        <v>113</v>
      </c>
      <c r="F10" t="s">
        <v>113</v>
      </c>
      <c r="G10" t="s">
        <v>113</v>
      </c>
      <c r="H10" t="s">
        <v>128</v>
      </c>
      <c r="I10" t="s">
        <v>113</v>
      </c>
      <c r="J10" t="s">
        <v>113</v>
      </c>
      <c r="K10" t="s">
        <v>113</v>
      </c>
      <c r="L10" t="s">
        <v>114</v>
      </c>
      <c r="M10" t="s">
        <v>114</v>
      </c>
      <c r="N10" t="s">
        <v>124</v>
      </c>
      <c r="O10" t="s">
        <v>123</v>
      </c>
      <c r="P10" t="s">
        <v>123</v>
      </c>
      <c r="Q10">
        <v>1</v>
      </c>
      <c r="R10">
        <v>2</v>
      </c>
      <c r="S10">
        <v>1</v>
      </c>
      <c r="T10">
        <v>3</v>
      </c>
      <c r="U10" s="36">
        <v>7</v>
      </c>
    </row>
    <row r="11" spans="1:21" x14ac:dyDescent="0.2">
      <c r="A11" t="s">
        <v>31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128</v>
      </c>
      <c r="I11" t="s">
        <v>113</v>
      </c>
      <c r="J11" t="s">
        <v>113</v>
      </c>
      <c r="K11" t="s">
        <v>113</v>
      </c>
      <c r="L11" t="s">
        <v>114</v>
      </c>
      <c r="M11" t="s">
        <v>114</v>
      </c>
      <c r="N11" t="s">
        <v>124</v>
      </c>
      <c r="O11" t="s">
        <v>123</v>
      </c>
      <c r="P11" t="s">
        <v>123</v>
      </c>
      <c r="Q11">
        <v>1</v>
      </c>
      <c r="R11">
        <v>3</v>
      </c>
      <c r="S11">
        <v>1</v>
      </c>
      <c r="T11">
        <v>3</v>
      </c>
      <c r="U11" s="36">
        <v>8</v>
      </c>
    </row>
    <row r="12" spans="1:21" x14ac:dyDescent="0.2">
      <c r="A12" t="s">
        <v>110</v>
      </c>
      <c r="B12" t="s">
        <v>113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128</v>
      </c>
      <c r="I12" t="s">
        <v>113</v>
      </c>
      <c r="J12" t="s">
        <v>113</v>
      </c>
      <c r="K12" t="s">
        <v>113</v>
      </c>
      <c r="L12" t="s">
        <v>114</v>
      </c>
      <c r="M12" t="s">
        <v>114</v>
      </c>
      <c r="N12" t="s">
        <v>124</v>
      </c>
      <c r="O12" t="s">
        <v>123</v>
      </c>
      <c r="P12" t="s">
        <v>123</v>
      </c>
      <c r="Q12">
        <v>1</v>
      </c>
      <c r="R12">
        <v>3</v>
      </c>
      <c r="S12">
        <v>3</v>
      </c>
      <c r="T12">
        <v>3</v>
      </c>
      <c r="U12" s="36">
        <v>10</v>
      </c>
    </row>
    <row r="13" spans="1:21" x14ac:dyDescent="0.2">
      <c r="A13" t="s">
        <v>111</v>
      </c>
      <c r="B13" t="s">
        <v>113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128</v>
      </c>
      <c r="I13" t="s">
        <v>113</v>
      </c>
      <c r="J13" t="s">
        <v>113</v>
      </c>
      <c r="K13" t="s">
        <v>113</v>
      </c>
      <c r="L13" t="s">
        <v>114</v>
      </c>
      <c r="M13" t="s">
        <v>114</v>
      </c>
      <c r="N13" t="s">
        <v>124</v>
      </c>
      <c r="O13" t="s">
        <v>123</v>
      </c>
      <c r="P13" t="s">
        <v>123</v>
      </c>
      <c r="Q13">
        <v>1</v>
      </c>
      <c r="R13">
        <v>4</v>
      </c>
      <c r="S13">
        <v>2</v>
      </c>
      <c r="T13">
        <v>3</v>
      </c>
      <c r="U13" s="36">
        <v>10</v>
      </c>
    </row>
    <row r="14" spans="1:21" x14ac:dyDescent="0.2">
      <c r="A14" t="s">
        <v>27</v>
      </c>
      <c r="B14" t="s">
        <v>113</v>
      </c>
      <c r="C14" t="s">
        <v>113</v>
      </c>
      <c r="D14" t="s">
        <v>113</v>
      </c>
      <c r="E14" t="s">
        <v>113</v>
      </c>
      <c r="F14" t="s">
        <v>113</v>
      </c>
      <c r="G14" t="s">
        <v>113</v>
      </c>
      <c r="H14" t="s">
        <v>128</v>
      </c>
      <c r="I14" t="s">
        <v>113</v>
      </c>
      <c r="J14" t="s">
        <v>113</v>
      </c>
      <c r="K14" t="s">
        <v>113</v>
      </c>
      <c r="L14" t="s">
        <v>114</v>
      </c>
      <c r="M14" t="s">
        <v>114</v>
      </c>
      <c r="N14" t="s">
        <v>124</v>
      </c>
      <c r="O14" t="s">
        <v>123</v>
      </c>
      <c r="P14" t="s">
        <v>123</v>
      </c>
      <c r="Q14">
        <v>1</v>
      </c>
      <c r="R14">
        <v>4</v>
      </c>
      <c r="S14">
        <v>1</v>
      </c>
      <c r="T14">
        <v>3</v>
      </c>
      <c r="U14" s="36">
        <v>9</v>
      </c>
    </row>
    <row r="15" spans="1:21" x14ac:dyDescent="0.2">
      <c r="A15" t="s">
        <v>40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128</v>
      </c>
      <c r="I15" t="s">
        <v>113</v>
      </c>
      <c r="J15" t="s">
        <v>113</v>
      </c>
      <c r="K15" t="s">
        <v>113</v>
      </c>
      <c r="L15" t="s">
        <v>114</v>
      </c>
      <c r="M15" t="s">
        <v>114</v>
      </c>
      <c r="N15" t="s">
        <v>124</v>
      </c>
      <c r="O15" t="s">
        <v>123</v>
      </c>
      <c r="P15" t="s">
        <v>123</v>
      </c>
      <c r="Q15">
        <v>1</v>
      </c>
      <c r="R15">
        <v>2</v>
      </c>
      <c r="S15">
        <v>1</v>
      </c>
      <c r="T15">
        <v>3</v>
      </c>
      <c r="U15" s="36">
        <v>7</v>
      </c>
    </row>
    <row r="16" spans="1:21" x14ac:dyDescent="0.2">
      <c r="A16" t="s">
        <v>41</v>
      </c>
      <c r="B16" t="s">
        <v>113</v>
      </c>
      <c r="C16" t="s">
        <v>113</v>
      </c>
      <c r="D16" t="s">
        <v>113</v>
      </c>
      <c r="E16" t="s">
        <v>113</v>
      </c>
      <c r="F16" t="s">
        <v>113</v>
      </c>
      <c r="G16" t="s">
        <v>113</v>
      </c>
      <c r="H16" t="s">
        <v>128</v>
      </c>
      <c r="I16" t="s">
        <v>113</v>
      </c>
      <c r="J16" t="s">
        <v>113</v>
      </c>
      <c r="K16" t="s">
        <v>113</v>
      </c>
      <c r="L16" t="s">
        <v>114</v>
      </c>
      <c r="M16" t="s">
        <v>114</v>
      </c>
      <c r="N16" t="s">
        <v>124</v>
      </c>
      <c r="O16" t="s">
        <v>123</v>
      </c>
      <c r="P16" t="s">
        <v>123</v>
      </c>
      <c r="R16">
        <v>2</v>
      </c>
      <c r="S16">
        <v>2</v>
      </c>
      <c r="T16">
        <v>3</v>
      </c>
      <c r="U16" s="36">
        <v>7</v>
      </c>
    </row>
    <row r="17" spans="1:21" x14ac:dyDescent="0.2">
      <c r="A17" t="s">
        <v>42</v>
      </c>
      <c r="B17" t="s">
        <v>113</v>
      </c>
      <c r="C17" t="s">
        <v>113</v>
      </c>
      <c r="D17" t="s">
        <v>113</v>
      </c>
      <c r="E17" t="s">
        <v>113</v>
      </c>
      <c r="F17" t="s">
        <v>113</v>
      </c>
      <c r="G17" t="s">
        <v>113</v>
      </c>
      <c r="H17" t="s">
        <v>128</v>
      </c>
      <c r="I17" t="s">
        <v>113</v>
      </c>
      <c r="J17" t="s">
        <v>113</v>
      </c>
      <c r="K17" t="s">
        <v>113</v>
      </c>
      <c r="L17" t="s">
        <v>114</v>
      </c>
      <c r="M17" t="s">
        <v>114</v>
      </c>
      <c r="N17" t="s">
        <v>124</v>
      </c>
      <c r="O17" t="s">
        <v>123</v>
      </c>
      <c r="P17" t="s">
        <v>123</v>
      </c>
      <c r="Q17">
        <v>2</v>
      </c>
      <c r="R17">
        <v>2</v>
      </c>
      <c r="S17">
        <v>1</v>
      </c>
      <c r="T17">
        <v>3</v>
      </c>
      <c r="U17" s="36">
        <v>8</v>
      </c>
    </row>
    <row r="18" spans="1:21" x14ac:dyDescent="0.2">
      <c r="A18" t="s">
        <v>104</v>
      </c>
      <c r="B18" t="s">
        <v>113</v>
      </c>
      <c r="C18" t="s">
        <v>113</v>
      </c>
      <c r="D18" t="s">
        <v>113</v>
      </c>
      <c r="E18" t="s">
        <v>113</v>
      </c>
      <c r="F18" t="s">
        <v>113</v>
      </c>
      <c r="G18" t="s">
        <v>113</v>
      </c>
      <c r="H18" t="s">
        <v>128</v>
      </c>
      <c r="I18" t="s">
        <v>113</v>
      </c>
      <c r="J18" t="s">
        <v>113</v>
      </c>
      <c r="K18" t="s">
        <v>113</v>
      </c>
      <c r="L18" t="s">
        <v>114</v>
      </c>
      <c r="M18" t="s">
        <v>114</v>
      </c>
      <c r="N18" t="s">
        <v>124</v>
      </c>
      <c r="O18" t="s">
        <v>123</v>
      </c>
      <c r="P18" t="s">
        <v>123</v>
      </c>
      <c r="Q18">
        <v>1</v>
      </c>
      <c r="R18">
        <v>3</v>
      </c>
      <c r="S18">
        <v>1</v>
      </c>
      <c r="T18">
        <v>3</v>
      </c>
      <c r="U18" s="36">
        <v>8</v>
      </c>
    </row>
    <row r="19" spans="1:21" x14ac:dyDescent="0.2">
      <c r="A19" t="s">
        <v>115</v>
      </c>
      <c r="Q19">
        <v>16</v>
      </c>
      <c r="R19">
        <v>39</v>
      </c>
      <c r="S19">
        <v>26</v>
      </c>
      <c r="T19">
        <v>43</v>
      </c>
      <c r="U19" s="36">
        <v>124</v>
      </c>
    </row>
  </sheetData>
  <mergeCells count="4">
    <mergeCell ref="B3:G3"/>
    <mergeCell ref="I3:M3"/>
    <mergeCell ref="N3:P3"/>
    <mergeCell ref="Q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A146-35D4-4760-93E6-A9856726555B}">
  <dimension ref="A1:AM42"/>
  <sheetViews>
    <sheetView topLeftCell="A9" zoomScale="115" zoomScaleNormal="115" workbookViewId="0">
      <selection activeCell="B2" sqref="B2"/>
    </sheetView>
  </sheetViews>
  <sheetFormatPr defaultRowHeight="12.75" x14ac:dyDescent="0.2"/>
  <cols>
    <col min="1" max="1" width="22.83203125" bestFit="1" customWidth="1"/>
    <col min="2" max="5" width="10.6640625" customWidth="1"/>
    <col min="6" max="10" width="4.1640625" bestFit="1" customWidth="1"/>
    <col min="11" max="11" width="3.83203125" bestFit="1" customWidth="1"/>
    <col min="12" max="12" width="3.83203125" customWidth="1"/>
    <col min="13" max="13" width="3.83203125" bestFit="1" customWidth="1"/>
    <col min="14" max="14" width="3.83203125" customWidth="1"/>
    <col min="15" max="15" width="3.83203125" bestFit="1" customWidth="1"/>
    <col min="16" max="20" width="3.83203125" customWidth="1"/>
    <col min="21" max="22" width="3.83203125" bestFit="1" customWidth="1"/>
    <col min="23" max="29" width="3.83203125" customWidth="1"/>
    <col min="30" max="31" width="3.83203125" bestFit="1" customWidth="1"/>
    <col min="32" max="32" width="3.83203125" customWidth="1"/>
    <col min="33" max="37" width="3.83203125" bestFit="1" customWidth="1"/>
    <col min="38" max="38" width="7.83203125" customWidth="1"/>
  </cols>
  <sheetData>
    <row r="1" spans="1:38" x14ac:dyDescent="0.2">
      <c r="D1" s="64" t="s">
        <v>89</v>
      </c>
      <c r="E1" s="64"/>
      <c r="F1" s="64"/>
      <c r="G1" s="64"/>
      <c r="H1" s="64"/>
      <c r="I1" s="64"/>
      <c r="J1" s="65"/>
      <c r="K1" s="66" t="s">
        <v>81</v>
      </c>
      <c r="L1" s="67"/>
      <c r="M1" s="67"/>
      <c r="N1" s="67"/>
      <c r="O1" s="67"/>
      <c r="P1" s="67"/>
      <c r="Q1" s="67"/>
      <c r="R1" s="67"/>
      <c r="S1" s="67"/>
      <c r="T1" s="68"/>
      <c r="U1" s="69" t="s">
        <v>88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1"/>
    </row>
    <row r="2" spans="1:38" ht="102.75" customHeight="1" x14ac:dyDescent="0.2">
      <c r="A2" s="1" t="s">
        <v>50</v>
      </c>
      <c r="B2" s="3" t="s">
        <v>92</v>
      </c>
      <c r="C2" s="3" t="s">
        <v>93</v>
      </c>
      <c r="D2" s="6" t="s">
        <v>10</v>
      </c>
      <c r="E2" s="6" t="s">
        <v>61</v>
      </c>
      <c r="F2" s="6" t="s">
        <v>56</v>
      </c>
      <c r="G2" s="6" t="s">
        <v>23</v>
      </c>
      <c r="H2" s="6" t="s">
        <v>55</v>
      </c>
      <c r="I2" s="6" t="s">
        <v>24</v>
      </c>
      <c r="J2" s="8" t="s">
        <v>21</v>
      </c>
      <c r="K2" s="10" t="s">
        <v>63</v>
      </c>
      <c r="L2" s="27" t="s">
        <v>65</v>
      </c>
      <c r="M2" s="5" t="s">
        <v>64</v>
      </c>
      <c r="N2" s="5" t="s">
        <v>74</v>
      </c>
      <c r="O2" s="5" t="s">
        <v>75</v>
      </c>
      <c r="P2" s="5" t="s">
        <v>14</v>
      </c>
      <c r="Q2" s="5" t="s">
        <v>83</v>
      </c>
      <c r="R2" s="5" t="s">
        <v>84</v>
      </c>
      <c r="S2" s="12" t="s">
        <v>85</v>
      </c>
      <c r="T2" s="11" t="s">
        <v>28</v>
      </c>
      <c r="U2" s="9" t="s">
        <v>62</v>
      </c>
      <c r="V2" s="6" t="s">
        <v>68</v>
      </c>
      <c r="W2" s="6" t="s">
        <v>66</v>
      </c>
      <c r="X2" s="6" t="s">
        <v>67</v>
      </c>
      <c r="Y2" s="6" t="s">
        <v>95</v>
      </c>
      <c r="Z2" s="6" t="s">
        <v>82</v>
      </c>
      <c r="AA2" s="6" t="s">
        <v>69</v>
      </c>
      <c r="AB2" s="6" t="s">
        <v>80</v>
      </c>
      <c r="AC2" s="6" t="s">
        <v>70</v>
      </c>
      <c r="AD2" s="6" t="s">
        <v>72</v>
      </c>
      <c r="AE2" s="6" t="s">
        <v>73</v>
      </c>
      <c r="AF2" s="6" t="s">
        <v>79</v>
      </c>
      <c r="AG2" s="6" t="s">
        <v>76</v>
      </c>
      <c r="AH2" s="6" t="s">
        <v>77</v>
      </c>
      <c r="AI2" s="6" t="s">
        <v>78</v>
      </c>
      <c r="AJ2" s="6" t="s">
        <v>86</v>
      </c>
      <c r="AK2" s="6" t="s">
        <v>87</v>
      </c>
      <c r="AL2" s="13" t="s">
        <v>90</v>
      </c>
    </row>
    <row r="3" spans="1:38" x14ac:dyDescent="0.2">
      <c r="A3" t="s">
        <v>43</v>
      </c>
      <c r="B3" s="4" t="str">
        <f>IF(COUNTIF(D3:J3,"Tak")=7,"Tak","Nie")</f>
        <v>Tak</v>
      </c>
      <c r="C3" s="4" t="s">
        <v>52</v>
      </c>
      <c r="D3" s="7" t="s">
        <v>57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5" t="s">
        <v>57</v>
      </c>
      <c r="K3" s="16"/>
      <c r="L3" s="18"/>
      <c r="M3" s="14"/>
      <c r="N3" s="14"/>
      <c r="O3" s="14"/>
      <c r="P3" s="14"/>
      <c r="Q3" s="14"/>
      <c r="R3" s="14"/>
      <c r="S3" s="15"/>
      <c r="T3" s="17"/>
      <c r="U3" s="18" t="s">
        <v>57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9">
        <f>COUNTIF(D3:AK3,"Tak")</f>
        <v>8</v>
      </c>
    </row>
    <row r="4" spans="1:38" x14ac:dyDescent="0.2">
      <c r="A4" t="s">
        <v>44</v>
      </c>
      <c r="B4" s="4" t="str">
        <f t="shared" ref="B4:B23" si="0">IF(COUNTIF(D4:J4,"Tak")=7,"Tak","Nie")</f>
        <v>Tak</v>
      </c>
      <c r="C4" s="4" t="s">
        <v>52</v>
      </c>
      <c r="D4" s="7" t="s">
        <v>57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5" t="s">
        <v>57</v>
      </c>
      <c r="K4" s="16" t="s">
        <v>57</v>
      </c>
      <c r="L4" s="14" t="s">
        <v>57</v>
      </c>
      <c r="M4" s="14" t="s">
        <v>57</v>
      </c>
      <c r="N4" s="14"/>
      <c r="O4" s="14"/>
      <c r="P4" s="14"/>
      <c r="Q4" s="14"/>
      <c r="R4" s="14"/>
      <c r="S4" s="15"/>
      <c r="T4" s="17"/>
      <c r="U4" s="18" t="s">
        <v>57</v>
      </c>
      <c r="V4" s="14" t="s">
        <v>57</v>
      </c>
      <c r="W4" s="14" t="s">
        <v>57</v>
      </c>
      <c r="X4" s="14" t="s">
        <v>57</v>
      </c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9">
        <f t="shared" ref="AL4:AL23" si="1">COUNTIF(D4:AK4,"Tak")</f>
        <v>14</v>
      </c>
    </row>
    <row r="5" spans="1:38" x14ac:dyDescent="0.2">
      <c r="A5" t="s">
        <v>45</v>
      </c>
      <c r="B5" s="4" t="str">
        <f t="shared" si="0"/>
        <v>Tak</v>
      </c>
      <c r="C5" s="4" t="s">
        <v>52</v>
      </c>
      <c r="D5" s="7" t="s">
        <v>57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5" t="s">
        <v>57</v>
      </c>
      <c r="K5" s="16"/>
      <c r="L5" s="18"/>
      <c r="M5" s="14"/>
      <c r="N5" s="14"/>
      <c r="O5" s="14" t="s">
        <v>57</v>
      </c>
      <c r="P5" s="14"/>
      <c r="Q5" s="14"/>
      <c r="R5" s="14"/>
      <c r="S5" s="15"/>
      <c r="T5" s="17"/>
      <c r="U5" s="18" t="s">
        <v>57</v>
      </c>
      <c r="V5" s="14"/>
      <c r="W5" s="14"/>
      <c r="X5" s="14"/>
      <c r="Y5" s="14" t="s">
        <v>57</v>
      </c>
      <c r="Z5" s="14"/>
      <c r="AA5" s="14" t="s">
        <v>57</v>
      </c>
      <c r="AB5" s="14" t="s">
        <v>57</v>
      </c>
      <c r="AC5" s="14" t="s">
        <v>57</v>
      </c>
      <c r="AD5" s="14" t="s">
        <v>57</v>
      </c>
      <c r="AE5" s="14" t="s">
        <v>57</v>
      </c>
      <c r="AF5" s="14" t="s">
        <v>57</v>
      </c>
      <c r="AG5" s="14" t="s">
        <v>57</v>
      </c>
      <c r="AH5" s="14" t="s">
        <v>57</v>
      </c>
      <c r="AI5" s="14" t="s">
        <v>57</v>
      </c>
      <c r="AJ5" s="14"/>
      <c r="AK5" s="14"/>
      <c r="AL5" s="19">
        <f t="shared" si="1"/>
        <v>19</v>
      </c>
    </row>
    <row r="6" spans="1:38" x14ac:dyDescent="0.2">
      <c r="A6" t="s">
        <v>46</v>
      </c>
      <c r="B6" s="4" t="str">
        <f t="shared" si="0"/>
        <v>Tak</v>
      </c>
      <c r="C6" s="4" t="s">
        <v>52</v>
      </c>
      <c r="D6" s="7" t="s">
        <v>57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5" t="s">
        <v>57</v>
      </c>
      <c r="K6" s="16" t="s">
        <v>57</v>
      </c>
      <c r="L6" s="18"/>
      <c r="M6" s="14"/>
      <c r="N6" s="14"/>
      <c r="O6" s="14"/>
      <c r="P6" s="14"/>
      <c r="Q6" s="14"/>
      <c r="R6" s="14"/>
      <c r="S6" s="15"/>
      <c r="T6" s="17"/>
      <c r="U6" s="18" t="s">
        <v>57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9">
        <f t="shared" si="1"/>
        <v>9</v>
      </c>
    </row>
    <row r="7" spans="1:38" x14ac:dyDescent="0.2">
      <c r="A7" t="s">
        <v>47</v>
      </c>
      <c r="B7" s="4" t="str">
        <f t="shared" si="0"/>
        <v>Tak</v>
      </c>
      <c r="C7" s="4" t="s">
        <v>52</v>
      </c>
      <c r="D7" s="7" t="s">
        <v>57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5" t="s">
        <v>57</v>
      </c>
      <c r="K7" s="16"/>
      <c r="L7" s="18"/>
      <c r="M7" s="14"/>
      <c r="N7" s="14"/>
      <c r="O7" s="14"/>
      <c r="P7" s="14"/>
      <c r="Q7" s="14"/>
      <c r="R7" s="14"/>
      <c r="S7" s="15"/>
      <c r="T7" s="17"/>
      <c r="U7" s="18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9">
        <f t="shared" si="1"/>
        <v>7</v>
      </c>
    </row>
    <row r="8" spans="1:38" x14ac:dyDescent="0.2">
      <c r="A8" t="s">
        <v>48</v>
      </c>
      <c r="B8" s="4" t="str">
        <f t="shared" si="0"/>
        <v>Nie</v>
      </c>
      <c r="C8" s="4" t="s">
        <v>138</v>
      </c>
      <c r="D8" s="7" t="s">
        <v>51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5" t="s">
        <v>51</v>
      </c>
      <c r="K8" s="20"/>
      <c r="L8" s="24"/>
      <c r="M8" s="21"/>
      <c r="N8" s="21"/>
      <c r="O8" s="21"/>
      <c r="P8" s="21"/>
      <c r="Q8" s="21"/>
      <c r="R8" s="21"/>
      <c r="S8" s="22"/>
      <c r="T8" s="23"/>
      <c r="U8" s="24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9">
        <f t="shared" si="1"/>
        <v>0</v>
      </c>
    </row>
    <row r="9" spans="1:38" x14ac:dyDescent="0.2">
      <c r="A9" t="s">
        <v>49</v>
      </c>
      <c r="B9" s="4" t="str">
        <f t="shared" si="0"/>
        <v>Nie</v>
      </c>
      <c r="C9" s="4" t="s">
        <v>138</v>
      </c>
      <c r="D9" s="7" t="s">
        <v>51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5" t="s">
        <v>51</v>
      </c>
      <c r="K9" s="20"/>
      <c r="L9" s="24"/>
      <c r="M9" s="21"/>
      <c r="N9" s="21"/>
      <c r="O9" s="21"/>
      <c r="P9" s="21"/>
      <c r="Q9" s="21"/>
      <c r="R9" s="21"/>
      <c r="S9" s="22"/>
      <c r="T9" s="23"/>
      <c r="U9" s="24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19">
        <f t="shared" si="1"/>
        <v>0</v>
      </c>
    </row>
    <row r="10" spans="1:38" x14ac:dyDescent="0.2">
      <c r="A10" t="s">
        <v>31</v>
      </c>
      <c r="B10" s="4" t="str">
        <f t="shared" si="0"/>
        <v>Tak</v>
      </c>
      <c r="C10" s="4" t="s">
        <v>52</v>
      </c>
      <c r="D10" s="7" t="s">
        <v>57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5" t="s">
        <v>57</v>
      </c>
      <c r="K10" s="16"/>
      <c r="L10" s="18"/>
      <c r="M10" s="14"/>
      <c r="N10" s="14"/>
      <c r="O10" s="14"/>
      <c r="P10" s="14" t="s">
        <v>57</v>
      </c>
      <c r="Q10" s="14"/>
      <c r="R10" s="14"/>
      <c r="S10" s="15"/>
      <c r="T10" s="17"/>
      <c r="U10" s="18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9">
        <f t="shared" si="1"/>
        <v>8</v>
      </c>
    </row>
    <row r="11" spans="1:38" x14ac:dyDescent="0.2">
      <c r="A11" t="s">
        <v>32</v>
      </c>
      <c r="B11" s="4" t="str">
        <f t="shared" si="0"/>
        <v>Nie</v>
      </c>
      <c r="C11" s="4" t="s">
        <v>138</v>
      </c>
      <c r="D11" s="7" t="s">
        <v>51</v>
      </c>
      <c r="E11" s="14" t="s">
        <v>51</v>
      </c>
      <c r="F11" s="14" t="s">
        <v>51</v>
      </c>
      <c r="G11" s="14" t="s">
        <v>51</v>
      </c>
      <c r="H11" s="14" t="s">
        <v>51</v>
      </c>
      <c r="I11" s="14" t="s">
        <v>51</v>
      </c>
      <c r="J11" s="15" t="s">
        <v>51</v>
      </c>
      <c r="K11" s="20"/>
      <c r="L11" s="24"/>
      <c r="M11" s="21"/>
      <c r="N11" s="21"/>
      <c r="O11" s="21"/>
      <c r="P11" s="21"/>
      <c r="Q11" s="21"/>
      <c r="R11" s="21"/>
      <c r="S11" s="22"/>
      <c r="T11" s="23"/>
      <c r="U11" s="24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9">
        <f t="shared" si="1"/>
        <v>0</v>
      </c>
    </row>
    <row r="12" spans="1:38" x14ac:dyDescent="0.2">
      <c r="A12" t="s">
        <v>33</v>
      </c>
      <c r="B12" s="4" t="str">
        <f t="shared" si="0"/>
        <v>Tak</v>
      </c>
      <c r="C12" s="4" t="s">
        <v>52</v>
      </c>
      <c r="D12" s="7" t="s">
        <v>57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5" t="s">
        <v>57</v>
      </c>
      <c r="K12" s="16"/>
      <c r="L12" s="18"/>
      <c r="M12" s="14"/>
      <c r="N12" s="14"/>
      <c r="O12" s="14"/>
      <c r="P12" s="14"/>
      <c r="Q12" s="14"/>
      <c r="R12" s="14"/>
      <c r="S12" s="15" t="s">
        <v>57</v>
      </c>
      <c r="T12" s="17"/>
      <c r="U12" s="18" t="s">
        <v>57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 t="s">
        <v>57</v>
      </c>
      <c r="AK12" s="14"/>
      <c r="AL12" s="19">
        <f t="shared" si="1"/>
        <v>10</v>
      </c>
    </row>
    <row r="13" spans="1:38" x14ac:dyDescent="0.2">
      <c r="A13" t="s">
        <v>34</v>
      </c>
      <c r="B13" s="4" t="str">
        <f t="shared" si="0"/>
        <v>Tak</v>
      </c>
      <c r="C13" s="4" t="s">
        <v>52</v>
      </c>
      <c r="D13" s="7" t="s">
        <v>57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5" t="s">
        <v>57</v>
      </c>
      <c r="K13" s="16"/>
      <c r="L13" s="18"/>
      <c r="M13" s="14"/>
      <c r="N13" s="14"/>
      <c r="O13" s="14"/>
      <c r="P13" s="14"/>
      <c r="Q13" s="14" t="s">
        <v>57</v>
      </c>
      <c r="R13" s="14"/>
      <c r="S13" s="15"/>
      <c r="T13" s="17"/>
      <c r="U13" s="18" t="s">
        <v>57</v>
      </c>
      <c r="V13" s="14"/>
      <c r="W13" s="14"/>
      <c r="X13" s="14"/>
      <c r="Y13" s="14"/>
      <c r="Z13" s="14" t="s">
        <v>57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9">
        <f t="shared" si="1"/>
        <v>10</v>
      </c>
    </row>
    <row r="14" spans="1:38" x14ac:dyDescent="0.2">
      <c r="A14" t="s">
        <v>35</v>
      </c>
      <c r="B14" s="4" t="str">
        <f t="shared" si="0"/>
        <v>Nie</v>
      </c>
      <c r="C14" s="4" t="s">
        <v>52</v>
      </c>
      <c r="D14" s="7" t="s">
        <v>51</v>
      </c>
      <c r="E14" s="14" t="s">
        <v>51</v>
      </c>
      <c r="F14" s="14" t="s">
        <v>51</v>
      </c>
      <c r="G14" s="14" t="s">
        <v>51</v>
      </c>
      <c r="H14" s="14" t="s">
        <v>51</v>
      </c>
      <c r="I14" s="14" t="s">
        <v>51</v>
      </c>
      <c r="J14" s="15" t="s">
        <v>51</v>
      </c>
      <c r="K14" s="20"/>
      <c r="L14" s="24"/>
      <c r="M14" s="21"/>
      <c r="N14" s="21"/>
      <c r="O14" s="21"/>
      <c r="P14" s="21"/>
      <c r="Q14" s="21"/>
      <c r="R14" s="21"/>
      <c r="S14" s="22"/>
      <c r="T14" s="23"/>
      <c r="U14" s="24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19">
        <f t="shared" si="1"/>
        <v>0</v>
      </c>
    </row>
    <row r="15" spans="1:38" x14ac:dyDescent="0.2">
      <c r="A15" t="s">
        <v>36</v>
      </c>
      <c r="B15" s="4" t="str">
        <f t="shared" si="0"/>
        <v>Nie</v>
      </c>
      <c r="C15" s="4" t="s">
        <v>139</v>
      </c>
      <c r="D15" s="7" t="s">
        <v>51</v>
      </c>
      <c r="E15" s="14" t="s">
        <v>51</v>
      </c>
      <c r="F15" s="14" t="s">
        <v>51</v>
      </c>
      <c r="G15" s="14" t="s">
        <v>51</v>
      </c>
      <c r="H15" s="14" t="s">
        <v>51</v>
      </c>
      <c r="I15" s="14" t="s">
        <v>51</v>
      </c>
      <c r="J15" s="15" t="s">
        <v>51</v>
      </c>
      <c r="K15" s="20"/>
      <c r="L15" s="24"/>
      <c r="M15" s="21"/>
      <c r="N15" s="21"/>
      <c r="O15" s="21"/>
      <c r="P15" s="21"/>
      <c r="Q15" s="21"/>
      <c r="R15" s="21"/>
      <c r="S15" s="22"/>
      <c r="T15" s="23"/>
      <c r="U15" s="24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19">
        <f t="shared" si="1"/>
        <v>0</v>
      </c>
    </row>
    <row r="16" spans="1:38" x14ac:dyDescent="0.2">
      <c r="A16" t="s">
        <v>37</v>
      </c>
      <c r="B16" s="4" t="str">
        <f t="shared" si="0"/>
        <v>Nie</v>
      </c>
      <c r="C16" s="4" t="s">
        <v>138</v>
      </c>
      <c r="D16" s="7" t="s">
        <v>51</v>
      </c>
      <c r="E16" s="14" t="s">
        <v>51</v>
      </c>
      <c r="F16" s="14" t="s">
        <v>51</v>
      </c>
      <c r="G16" s="14" t="s">
        <v>51</v>
      </c>
      <c r="H16" s="14" t="s">
        <v>51</v>
      </c>
      <c r="I16" s="14" t="s">
        <v>51</v>
      </c>
      <c r="J16" s="15" t="s">
        <v>51</v>
      </c>
      <c r="K16" s="20"/>
      <c r="L16" s="24"/>
      <c r="M16" s="21"/>
      <c r="N16" s="21"/>
      <c r="O16" s="21"/>
      <c r="P16" s="21"/>
      <c r="Q16" s="21"/>
      <c r="R16" s="21"/>
      <c r="S16" s="22"/>
      <c r="T16" s="23"/>
      <c r="U16" s="24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19">
        <f t="shared" si="1"/>
        <v>0</v>
      </c>
    </row>
    <row r="17" spans="1:39" x14ac:dyDescent="0.2">
      <c r="A17" t="s">
        <v>27</v>
      </c>
      <c r="B17" s="4" t="str">
        <f t="shared" si="0"/>
        <v>Tak</v>
      </c>
      <c r="C17" s="4" t="s">
        <v>52</v>
      </c>
      <c r="D17" s="7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5" t="s">
        <v>57</v>
      </c>
      <c r="K17" s="16"/>
      <c r="L17" s="18"/>
      <c r="M17" s="14"/>
      <c r="N17" s="14"/>
      <c r="O17" s="14"/>
      <c r="P17" s="14"/>
      <c r="Q17" s="14"/>
      <c r="R17" s="14"/>
      <c r="S17" s="15"/>
      <c r="T17" s="17" t="s">
        <v>57</v>
      </c>
      <c r="U17" s="18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 t="s">
        <v>57</v>
      </c>
      <c r="AL17" s="19">
        <f t="shared" si="1"/>
        <v>9</v>
      </c>
    </row>
    <row r="18" spans="1:39" x14ac:dyDescent="0.2">
      <c r="A18" t="s">
        <v>38</v>
      </c>
      <c r="B18" s="4" t="str">
        <f t="shared" si="0"/>
        <v>Nie</v>
      </c>
      <c r="C18" s="4" t="s">
        <v>138</v>
      </c>
      <c r="D18" s="7" t="s">
        <v>51</v>
      </c>
      <c r="E18" s="14" t="s">
        <v>51</v>
      </c>
      <c r="F18" s="14" t="s">
        <v>51</v>
      </c>
      <c r="G18" s="14" t="s">
        <v>51</v>
      </c>
      <c r="H18" s="14" t="s">
        <v>51</v>
      </c>
      <c r="I18" s="14" t="s">
        <v>51</v>
      </c>
      <c r="J18" s="15" t="s">
        <v>51</v>
      </c>
      <c r="K18" s="20"/>
      <c r="L18" s="24"/>
      <c r="M18" s="21"/>
      <c r="N18" s="21"/>
      <c r="O18" s="21"/>
      <c r="P18" s="21"/>
      <c r="Q18" s="21"/>
      <c r="R18" s="21"/>
      <c r="S18" s="22"/>
      <c r="T18" s="23"/>
      <c r="U18" s="24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19">
        <f t="shared" si="1"/>
        <v>0</v>
      </c>
    </row>
    <row r="19" spans="1:39" x14ac:dyDescent="0.2">
      <c r="A19" t="s">
        <v>39</v>
      </c>
      <c r="B19" s="4" t="str">
        <f t="shared" si="0"/>
        <v>Nie</v>
      </c>
      <c r="C19" s="4" t="s">
        <v>138</v>
      </c>
      <c r="D19" s="7" t="s">
        <v>51</v>
      </c>
      <c r="E19" s="14" t="s">
        <v>51</v>
      </c>
      <c r="F19" s="14" t="s">
        <v>51</v>
      </c>
      <c r="G19" s="14" t="s">
        <v>51</v>
      </c>
      <c r="H19" s="14" t="s">
        <v>51</v>
      </c>
      <c r="I19" s="14" t="s">
        <v>51</v>
      </c>
      <c r="J19" s="15" t="s">
        <v>51</v>
      </c>
      <c r="K19" s="20"/>
      <c r="L19" s="24"/>
      <c r="M19" s="21"/>
      <c r="N19" s="21"/>
      <c r="O19" s="21"/>
      <c r="P19" s="21"/>
      <c r="Q19" s="21"/>
      <c r="R19" s="21"/>
      <c r="S19" s="22"/>
      <c r="T19" s="23"/>
      <c r="U19" s="24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19">
        <f t="shared" si="1"/>
        <v>0</v>
      </c>
    </row>
    <row r="20" spans="1:39" x14ac:dyDescent="0.2">
      <c r="A20" t="s">
        <v>40</v>
      </c>
      <c r="B20" s="4" t="str">
        <f t="shared" si="0"/>
        <v>Tak</v>
      </c>
      <c r="C20" s="4" t="s">
        <v>52</v>
      </c>
      <c r="D20" s="7" t="s">
        <v>57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57</v>
      </c>
      <c r="J20" s="15" t="s">
        <v>57</v>
      </c>
      <c r="K20" s="16"/>
      <c r="L20" s="18"/>
      <c r="M20" s="14"/>
      <c r="N20" s="14"/>
      <c r="O20" s="14"/>
      <c r="P20" s="14"/>
      <c r="Q20" s="14"/>
      <c r="R20" s="14"/>
      <c r="S20" s="15"/>
      <c r="T20" s="1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21"/>
      <c r="AL20" s="19">
        <f t="shared" si="1"/>
        <v>7</v>
      </c>
    </row>
    <row r="21" spans="1:39" x14ac:dyDescent="0.2">
      <c r="A21" t="s">
        <v>41</v>
      </c>
      <c r="B21" s="4" t="str">
        <f t="shared" si="0"/>
        <v>Tak</v>
      </c>
      <c r="C21" s="4" t="s">
        <v>52</v>
      </c>
      <c r="D21" s="7" t="s">
        <v>57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57</v>
      </c>
      <c r="J21" s="15" t="s">
        <v>57</v>
      </c>
      <c r="K21" s="16"/>
      <c r="L21" s="18"/>
      <c r="M21" s="14"/>
      <c r="N21" s="14"/>
      <c r="O21" s="14"/>
      <c r="P21" s="14"/>
      <c r="Q21" s="14"/>
      <c r="R21" s="14"/>
      <c r="S21" s="15"/>
      <c r="T21" s="17"/>
      <c r="U21" s="18" t="s">
        <v>57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9">
        <f t="shared" si="1"/>
        <v>8</v>
      </c>
    </row>
    <row r="22" spans="1:39" x14ac:dyDescent="0.2">
      <c r="A22" t="s">
        <v>42</v>
      </c>
      <c r="B22" s="4" t="str">
        <f t="shared" si="0"/>
        <v>Tak</v>
      </c>
      <c r="C22" s="4" t="s">
        <v>52</v>
      </c>
      <c r="D22" s="7" t="s">
        <v>57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57</v>
      </c>
      <c r="J22" s="15" t="s">
        <v>57</v>
      </c>
      <c r="K22" s="16"/>
      <c r="L22" s="18"/>
      <c r="M22" s="14"/>
      <c r="N22" s="14"/>
      <c r="O22" s="14"/>
      <c r="P22" s="14"/>
      <c r="Q22" s="14"/>
      <c r="R22" s="14"/>
      <c r="S22" s="15"/>
      <c r="T22" s="17"/>
      <c r="U22" s="1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9">
        <f t="shared" si="1"/>
        <v>7</v>
      </c>
    </row>
    <row r="23" spans="1:39" x14ac:dyDescent="0.2">
      <c r="A23" t="s">
        <v>29</v>
      </c>
      <c r="B23" s="4" t="str">
        <f t="shared" si="0"/>
        <v>Tak</v>
      </c>
      <c r="C23" s="4" t="s">
        <v>52</v>
      </c>
      <c r="D23" s="7" t="s">
        <v>57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57</v>
      </c>
      <c r="J23" s="15" t="s">
        <v>57</v>
      </c>
      <c r="K23" s="20"/>
      <c r="L23" s="24"/>
      <c r="M23" s="21"/>
      <c r="N23" s="21"/>
      <c r="O23" s="21"/>
      <c r="P23" s="21"/>
      <c r="Q23" s="21"/>
      <c r="R23" s="21"/>
      <c r="S23" s="22"/>
      <c r="T23" s="23"/>
      <c r="U23" s="24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4" t="s">
        <v>57</v>
      </c>
      <c r="AL23" s="19">
        <f t="shared" si="1"/>
        <v>8</v>
      </c>
    </row>
    <row r="24" spans="1:39" ht="13.5" thickBot="1" x14ac:dyDescent="0.25">
      <c r="B24" s="4"/>
      <c r="C24" s="4"/>
      <c r="D24" s="4"/>
      <c r="E24" s="28"/>
      <c r="F24" s="28"/>
      <c r="G24" s="28"/>
      <c r="H24" s="28"/>
      <c r="I24" s="28"/>
      <c r="J24" s="28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x14ac:dyDescent="0.2">
      <c r="B25" s="52" t="s">
        <v>140</v>
      </c>
      <c r="C25" s="42" t="s">
        <v>141</v>
      </c>
      <c r="D25" s="56" t="s">
        <v>142</v>
      </c>
      <c r="E25" s="45" t="s">
        <v>140</v>
      </c>
    </row>
    <row r="26" spans="1:39" x14ac:dyDescent="0.2">
      <c r="A26" s="50" t="s">
        <v>52</v>
      </c>
      <c r="B26" s="53">
        <f>IF($C$31=0,0,C26/$C$31)</f>
        <v>0.66666666666666663</v>
      </c>
      <c r="C26" s="43">
        <f>COUNTIF(C3:C23,A26)</f>
        <v>14</v>
      </c>
      <c r="D26" s="57">
        <f>C26</f>
        <v>14</v>
      </c>
      <c r="E26" s="51">
        <f>IF($D$31=0,0,D26/$D$31)</f>
        <v>1</v>
      </c>
    </row>
    <row r="27" spans="1:39" x14ac:dyDescent="0.2">
      <c r="A27" s="4" t="s">
        <v>94</v>
      </c>
      <c r="B27" s="54">
        <f>IF($C$31=0,0,C27/$C$31)</f>
        <v>0</v>
      </c>
      <c r="C27" s="44">
        <f>COUNTIF(C2:C22,A27)</f>
        <v>0</v>
      </c>
      <c r="D27" s="58">
        <f>C27</f>
        <v>0</v>
      </c>
      <c r="E27" s="46">
        <f t="shared" ref="E27:E31" si="2">IF($D$31=0,0,D27/$D$31)</f>
        <v>0</v>
      </c>
    </row>
    <row r="28" spans="1:39" x14ac:dyDescent="0.2">
      <c r="A28" s="4" t="s">
        <v>53</v>
      </c>
      <c r="B28" s="54">
        <f>IF($C$31=0,0,C28/$C$31)</f>
        <v>0</v>
      </c>
      <c r="C28" s="44">
        <f>COUNTIF(C3:C23,A28)</f>
        <v>0</v>
      </c>
      <c r="D28" s="58">
        <f>C28</f>
        <v>0</v>
      </c>
      <c r="E28" s="46">
        <f t="shared" si="2"/>
        <v>0</v>
      </c>
    </row>
    <row r="29" spans="1:39" x14ac:dyDescent="0.2">
      <c r="A29" s="4" t="s">
        <v>138</v>
      </c>
      <c r="B29" s="54">
        <f t="shared" ref="B29:B30" si="3">IF($C$31=0,0,C29/$C$31)</f>
        <v>0.2857142857142857</v>
      </c>
      <c r="C29" s="44">
        <f>COUNTIF(C4:C25,A29)</f>
        <v>6</v>
      </c>
      <c r="D29" s="59"/>
      <c r="E29" s="49">
        <f t="shared" si="2"/>
        <v>0</v>
      </c>
    </row>
    <row r="30" spans="1:39" ht="13.5" thickBot="1" x14ac:dyDescent="0.25">
      <c r="A30" s="4" t="s">
        <v>139</v>
      </c>
      <c r="B30" s="54">
        <f t="shared" si="3"/>
        <v>4.7619047619047616E-2</v>
      </c>
      <c r="C30" s="44">
        <f>COUNTIF(C5:C26,A30)</f>
        <v>1</v>
      </c>
      <c r="D30" s="59"/>
      <c r="E30" s="49">
        <f t="shared" si="2"/>
        <v>0</v>
      </c>
    </row>
    <row r="31" spans="1:39" ht="13.5" thickBot="1" x14ac:dyDescent="0.25">
      <c r="A31" s="25" t="s">
        <v>58</v>
      </c>
      <c r="B31" s="55">
        <f>SUM(B26:B28)</f>
        <v>0.66666666666666663</v>
      </c>
      <c r="C31" s="26">
        <f>SUM(C26:C30)</f>
        <v>21</v>
      </c>
      <c r="D31" s="47">
        <f>SUM(D26:D30)</f>
        <v>14</v>
      </c>
      <c r="E31" s="48">
        <f t="shared" si="2"/>
        <v>1</v>
      </c>
    </row>
    <row r="33" spans="1:5" x14ac:dyDescent="0.2">
      <c r="A33" t="s">
        <v>91</v>
      </c>
      <c r="B33">
        <f>COUNTIF(B3:B23,C33)</f>
        <v>13</v>
      </c>
      <c r="C33" s="4" t="s">
        <v>57</v>
      </c>
    </row>
    <row r="34" spans="1:5" x14ac:dyDescent="0.2">
      <c r="A34" t="s">
        <v>59</v>
      </c>
      <c r="B34">
        <f>COUNTIF(B3:B23,C34)</f>
        <v>8</v>
      </c>
      <c r="C34" s="4" t="s">
        <v>51</v>
      </c>
    </row>
    <row r="36" spans="1:5" x14ac:dyDescent="0.2">
      <c r="A36" t="s">
        <v>60</v>
      </c>
      <c r="D36" s="4" t="s">
        <v>57</v>
      </c>
      <c r="E36" s="4" t="s">
        <v>51</v>
      </c>
    </row>
    <row r="37" spans="1:5" x14ac:dyDescent="0.2">
      <c r="A37" t="s">
        <v>54</v>
      </c>
      <c r="D37">
        <f>COUNTIF(D$3:D$23,$D$36)</f>
        <v>13</v>
      </c>
      <c r="E37">
        <f>COUNTIF(D$3:D$23,$E$36)</f>
        <v>8</v>
      </c>
    </row>
    <row r="38" spans="1:5" x14ac:dyDescent="0.2">
      <c r="A38" t="s">
        <v>56</v>
      </c>
      <c r="D38">
        <f>COUNTIF(F$3:F$23,$D$36)</f>
        <v>13</v>
      </c>
      <c r="E38">
        <f>COUNTIF(F$3:F$23,$E$36)</f>
        <v>8</v>
      </c>
    </row>
    <row r="39" spans="1:5" x14ac:dyDescent="0.2">
      <c r="A39" t="s">
        <v>23</v>
      </c>
      <c r="D39">
        <f>COUNTIF(F$3:F$23,$D$36)</f>
        <v>13</v>
      </c>
      <c r="E39">
        <f>COUNTIF(G$3:G$23,$E$36)</f>
        <v>8</v>
      </c>
    </row>
    <row r="40" spans="1:5" x14ac:dyDescent="0.2">
      <c r="A40" t="s">
        <v>55</v>
      </c>
      <c r="D40">
        <f>COUNTIF(F$3:F$23,$D$36)</f>
        <v>13</v>
      </c>
      <c r="E40">
        <f>COUNTIF(H$3:H$23,$E$36)</f>
        <v>8</v>
      </c>
    </row>
    <row r="41" spans="1:5" x14ac:dyDescent="0.2">
      <c r="A41" t="s">
        <v>24</v>
      </c>
      <c r="D41">
        <f>COUNTIF(F$3:F$23,$D$36)</f>
        <v>13</v>
      </c>
      <c r="E41">
        <f>COUNTIF(I$3:I$23,$E$36)</f>
        <v>8</v>
      </c>
    </row>
    <row r="42" spans="1:5" x14ac:dyDescent="0.2">
      <c r="A42" t="s">
        <v>21</v>
      </c>
      <c r="D42">
        <f>COUNTIF(F$3:F$23,$D$36)</f>
        <v>13</v>
      </c>
      <c r="E42">
        <f>COUNTIF(J$3:J$23,$E$36)</f>
        <v>8</v>
      </c>
    </row>
  </sheetData>
  <autoFilter ref="A2:AL31" xr:uid="{F251A146-35D4-4760-93E6-A9856726555B}"/>
  <mergeCells count="3">
    <mergeCell ref="D1:J1"/>
    <mergeCell ref="K1:T1"/>
    <mergeCell ref="U1:AK1"/>
  </mergeCells>
  <conditionalFormatting sqref="A28:A31 C33:C34 B3:B24 B26 A27:B30">
    <cfRule type="cellIs" dxfId="24" priority="102" operator="equal">
      <formula>"Nie"</formula>
    </cfRule>
    <cfRule type="cellIs" dxfId="23" priority="103" operator="equal">
      <formula>"Tak"</formula>
    </cfRule>
  </conditionalFormatting>
  <conditionalFormatting sqref="J3:J24">
    <cfRule type="cellIs" dxfId="22" priority="100" operator="equal">
      <formula>"Nie"</formula>
    </cfRule>
    <cfRule type="cellIs" dxfId="21" priority="101" operator="equal">
      <formula>"Tak"</formula>
    </cfRule>
  </conditionalFormatting>
  <conditionalFormatting sqref="D36">
    <cfRule type="cellIs" dxfId="20" priority="98" operator="equal">
      <formula>"Nie"</formula>
    </cfRule>
    <cfRule type="cellIs" dxfId="19" priority="99" operator="equal">
      <formula>"Tak"</formula>
    </cfRule>
  </conditionalFormatting>
  <conditionalFormatting sqref="E36">
    <cfRule type="cellIs" dxfId="18" priority="96" operator="equal">
      <formula>"Nie"</formula>
    </cfRule>
    <cfRule type="cellIs" dxfId="17" priority="97" operator="equal">
      <formula>"Tak"</formula>
    </cfRule>
  </conditionalFormatting>
  <conditionalFormatting sqref="B3:AK24 B26:B30 AJ24:AM24">
    <cfRule type="cellIs" dxfId="16" priority="37" operator="equal">
      <formula>"Nie"</formula>
    </cfRule>
    <cfRule type="cellIs" dxfId="15" priority="38" operator="equal">
      <formula>"Tak"</formula>
    </cfRule>
  </conditionalFormatting>
  <conditionalFormatting sqref="C3:C24">
    <cfRule type="cellIs" dxfId="14" priority="18" operator="equal">
      <formula>"Arek"</formula>
    </cfRule>
  </conditionalFormatting>
  <conditionalFormatting sqref="A26">
    <cfRule type="cellIs" dxfId="13" priority="16" operator="equal">
      <formula>"Nie"</formula>
    </cfRule>
    <cfRule type="cellIs" dxfId="12" priority="17" operator="equal">
      <formula>"Tak"</formula>
    </cfRule>
  </conditionalFormatting>
  <conditionalFormatting sqref="A26">
    <cfRule type="cellIs" dxfId="11" priority="15" operator="equal">
      <formula>"Arek"</formula>
    </cfRule>
  </conditionalFormatting>
  <conditionalFormatting sqref="C26">
    <cfRule type="cellIs" dxfId="10" priority="10" operator="equal">
      <formula>"Nie"</formula>
    </cfRule>
    <cfRule type="cellIs" dxfId="9" priority="11" operator="equal">
      <formula>"Tak"</formula>
    </cfRule>
  </conditionalFormatting>
  <conditionalFormatting sqref="C26">
    <cfRule type="cellIs" dxfId="8" priority="9" operator="equal">
      <formula>"Arek"</formula>
    </cfRule>
  </conditionalFormatting>
  <conditionalFormatting sqref="D25">
    <cfRule type="cellIs" dxfId="7" priority="7" operator="equal">
      <formula>"Nie"</formula>
    </cfRule>
    <cfRule type="cellIs" dxfId="6" priority="8" operator="equal">
      <formula>"Tak"</formula>
    </cfRule>
  </conditionalFormatting>
  <conditionalFormatting sqref="E25">
    <cfRule type="cellIs" dxfId="5" priority="5" operator="equal">
      <formula>"Nie"</formula>
    </cfRule>
    <cfRule type="cellIs" dxfId="4" priority="6" operator="equal">
      <formula>"Tak"</formula>
    </cfRule>
  </conditionalFormatting>
  <conditionalFormatting sqref="E26:E30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E26:E30">
    <cfRule type="cellIs" dxfId="1" priority="1" operator="equal">
      <formula>"Nie"</formula>
    </cfRule>
    <cfRule type="cellIs" dxfId="0" priority="2" operator="equal">
      <formula>"Tak"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88E9-A3E8-46CD-AC47-76C4FA16F352}">
  <dimension ref="A1:AA125"/>
  <sheetViews>
    <sheetView topLeftCell="A94" zoomScale="130" zoomScaleNormal="130" workbookViewId="0">
      <selection activeCell="A125" sqref="A125"/>
    </sheetView>
  </sheetViews>
  <sheetFormatPr defaultRowHeight="12.75" x14ac:dyDescent="0.2"/>
  <cols>
    <col min="1" max="1" width="9.1640625" bestFit="1" customWidth="1"/>
    <col min="2" max="2" width="10.1640625" bestFit="1" customWidth="1"/>
    <col min="3" max="3" width="22.83203125" bestFit="1" customWidth="1"/>
    <col min="4" max="4" width="19.83203125" bestFit="1" customWidth="1"/>
    <col min="5" max="5" width="11.6640625" bestFit="1" customWidth="1"/>
    <col min="6" max="6" width="19.1640625" bestFit="1" customWidth="1"/>
    <col min="7" max="7" width="9.83203125" bestFit="1" customWidth="1"/>
    <col min="8" max="9" width="9.1640625" bestFit="1" customWidth="1"/>
    <col min="10" max="10" width="11" bestFit="1" customWidth="1"/>
    <col min="11" max="11" width="11.1640625" bestFit="1" customWidth="1"/>
    <col min="12" max="12" width="10.6640625" bestFit="1" customWidth="1"/>
    <col min="13" max="18" width="9.1640625" bestFit="1" customWidth="1"/>
    <col min="19" max="19" width="10.6640625" customWidth="1"/>
    <col min="20" max="20" width="10.5" customWidth="1"/>
    <col min="21" max="21" width="9.1640625" customWidth="1"/>
    <col min="22" max="24" width="9.1640625" bestFit="1" customWidth="1"/>
    <col min="25" max="26" width="9.1640625" customWidth="1"/>
    <col min="27" max="27" width="20.33203125" bestFit="1" customWidth="1"/>
  </cols>
  <sheetData>
    <row r="1" spans="1:27" s="3" customFormat="1" ht="151.5" customHeight="1" x14ac:dyDescent="0.2">
      <c r="A1" s="3" t="s">
        <v>0</v>
      </c>
      <c r="B1" s="3" t="s">
        <v>1</v>
      </c>
      <c r="C1" s="3" t="s">
        <v>2</v>
      </c>
      <c r="D1" s="3" t="s">
        <v>108</v>
      </c>
      <c r="E1" s="3" t="s">
        <v>16</v>
      </c>
      <c r="F1" s="3" t="s">
        <v>3</v>
      </c>
      <c r="G1" s="3" t="s">
        <v>18</v>
      </c>
      <c r="H1" s="3" t="s">
        <v>97</v>
      </c>
      <c r="I1" s="3" t="s">
        <v>107</v>
      </c>
      <c r="J1" s="3" t="s">
        <v>15</v>
      </c>
      <c r="K1" s="3" t="s">
        <v>12</v>
      </c>
      <c r="L1" s="3" t="s">
        <v>13</v>
      </c>
      <c r="M1" s="3" t="s">
        <v>11</v>
      </c>
      <c r="N1" s="3" t="s">
        <v>4</v>
      </c>
      <c r="O1" s="3" t="s">
        <v>5</v>
      </c>
      <c r="P1" s="3" t="s">
        <v>7</v>
      </c>
      <c r="Q1" s="3" t="s">
        <v>8</v>
      </c>
      <c r="R1" s="3" t="s">
        <v>9</v>
      </c>
      <c r="S1" s="35" t="s">
        <v>119</v>
      </c>
      <c r="T1" s="35" t="s">
        <v>121</v>
      </c>
      <c r="U1" s="35" t="s">
        <v>122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26</v>
      </c>
    </row>
    <row r="2" spans="1:27" x14ac:dyDescent="0.2">
      <c r="A2">
        <v>1</v>
      </c>
      <c r="B2" t="s">
        <v>6</v>
      </c>
      <c r="C2" t="s">
        <v>109</v>
      </c>
      <c r="D2" t="s">
        <v>113</v>
      </c>
      <c r="E2" t="s">
        <v>88</v>
      </c>
      <c r="F2" t="s">
        <v>62</v>
      </c>
      <c r="G2" t="s">
        <v>20</v>
      </c>
      <c r="H2" s="28" t="s">
        <v>57</v>
      </c>
      <c r="J2" t="s">
        <v>133</v>
      </c>
      <c r="K2" t="s">
        <v>114</v>
      </c>
      <c r="L2" t="s">
        <v>114</v>
      </c>
      <c r="M2" t="s">
        <v>113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124</v>
      </c>
      <c r="T2" t="s">
        <v>123</v>
      </c>
      <c r="U2" t="s">
        <v>123</v>
      </c>
      <c r="V2" t="s">
        <v>113</v>
      </c>
      <c r="W2" t="s">
        <v>113</v>
      </c>
      <c r="X2" t="s">
        <v>113</v>
      </c>
      <c r="Y2" t="s">
        <v>114</v>
      </c>
      <c r="Z2" t="s">
        <v>114</v>
      </c>
      <c r="AA2" t="s">
        <v>128</v>
      </c>
    </row>
    <row r="3" spans="1:27" x14ac:dyDescent="0.2">
      <c r="A3">
        <f t="shared" ref="A3:A34" si="0">A2+1</f>
        <v>2</v>
      </c>
      <c r="B3" t="s">
        <v>6</v>
      </c>
      <c r="C3" t="s">
        <v>109</v>
      </c>
      <c r="D3" t="s">
        <v>113</v>
      </c>
      <c r="E3" t="s">
        <v>89</v>
      </c>
      <c r="F3" t="s">
        <v>21</v>
      </c>
      <c r="G3" t="s">
        <v>22</v>
      </c>
      <c r="H3" s="28" t="s">
        <v>57</v>
      </c>
      <c r="J3" t="s">
        <v>133</v>
      </c>
      <c r="K3" t="s">
        <v>114</v>
      </c>
      <c r="L3" t="s">
        <v>114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124</v>
      </c>
      <c r="T3" t="s">
        <v>123</v>
      </c>
      <c r="U3" t="s">
        <v>123</v>
      </c>
      <c r="V3" t="s">
        <v>113</v>
      </c>
      <c r="W3" t="s">
        <v>113</v>
      </c>
      <c r="X3" t="s">
        <v>113</v>
      </c>
      <c r="Y3" t="s">
        <v>114</v>
      </c>
      <c r="Z3" t="s">
        <v>114</v>
      </c>
      <c r="AA3" t="s">
        <v>128</v>
      </c>
    </row>
    <row r="4" spans="1:27" x14ac:dyDescent="0.2">
      <c r="A4">
        <f t="shared" si="0"/>
        <v>3</v>
      </c>
      <c r="B4" t="s">
        <v>6</v>
      </c>
      <c r="C4" t="s">
        <v>109</v>
      </c>
      <c r="D4" t="s">
        <v>113</v>
      </c>
      <c r="E4" t="s">
        <v>89</v>
      </c>
      <c r="F4" t="s">
        <v>23</v>
      </c>
      <c r="G4" t="s">
        <v>105</v>
      </c>
      <c r="H4" s="28" t="s">
        <v>57</v>
      </c>
      <c r="J4" t="s">
        <v>133</v>
      </c>
      <c r="K4" t="s">
        <v>114</v>
      </c>
      <c r="L4" t="s">
        <v>114</v>
      </c>
      <c r="M4" t="s">
        <v>113</v>
      </c>
      <c r="N4" t="s">
        <v>113</v>
      </c>
      <c r="O4" t="s">
        <v>113</v>
      </c>
      <c r="P4" t="s">
        <v>113</v>
      </c>
      <c r="Q4" t="s">
        <v>113</v>
      </c>
      <c r="R4" t="s">
        <v>113</v>
      </c>
      <c r="S4" t="s">
        <v>124</v>
      </c>
      <c r="T4" t="s">
        <v>123</v>
      </c>
      <c r="U4" t="s">
        <v>123</v>
      </c>
      <c r="V4" t="s">
        <v>113</v>
      </c>
      <c r="W4" t="s">
        <v>113</v>
      </c>
      <c r="X4" t="s">
        <v>113</v>
      </c>
      <c r="Y4" t="s">
        <v>114</v>
      </c>
      <c r="Z4" t="s">
        <v>114</v>
      </c>
      <c r="AA4" t="s">
        <v>128</v>
      </c>
    </row>
    <row r="5" spans="1:27" x14ac:dyDescent="0.2">
      <c r="A5">
        <f t="shared" si="0"/>
        <v>4</v>
      </c>
      <c r="B5" t="s">
        <v>6</v>
      </c>
      <c r="C5" t="s">
        <v>109</v>
      </c>
      <c r="D5" t="s">
        <v>113</v>
      </c>
      <c r="E5" t="s">
        <v>89</v>
      </c>
      <c r="F5" t="s">
        <v>24</v>
      </c>
      <c r="G5" t="s">
        <v>105</v>
      </c>
      <c r="H5" s="28" t="s">
        <v>57</v>
      </c>
      <c r="J5" t="s">
        <v>133</v>
      </c>
      <c r="K5" t="s">
        <v>114</v>
      </c>
      <c r="L5" t="s">
        <v>114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124</v>
      </c>
      <c r="T5" t="s">
        <v>123</v>
      </c>
      <c r="U5" t="s">
        <v>123</v>
      </c>
      <c r="V5" t="s">
        <v>113</v>
      </c>
      <c r="W5" t="s">
        <v>113</v>
      </c>
      <c r="X5" t="s">
        <v>113</v>
      </c>
      <c r="Y5" t="s">
        <v>114</v>
      </c>
      <c r="Z5" t="s">
        <v>114</v>
      </c>
      <c r="AA5" t="s">
        <v>128</v>
      </c>
    </row>
    <row r="6" spans="1:27" x14ac:dyDescent="0.2">
      <c r="A6">
        <f t="shared" si="0"/>
        <v>5</v>
      </c>
      <c r="B6" t="s">
        <v>6</v>
      </c>
      <c r="C6" t="s">
        <v>109</v>
      </c>
      <c r="D6" t="s">
        <v>113</v>
      </c>
      <c r="E6" t="s">
        <v>89</v>
      </c>
      <c r="F6" t="s">
        <v>55</v>
      </c>
      <c r="G6" t="s">
        <v>105</v>
      </c>
      <c r="H6" s="28" t="s">
        <v>57</v>
      </c>
      <c r="J6" t="s">
        <v>133</v>
      </c>
      <c r="K6" t="s">
        <v>114</v>
      </c>
      <c r="L6" t="s">
        <v>114</v>
      </c>
      <c r="M6" t="s">
        <v>113</v>
      </c>
      <c r="N6" t="s">
        <v>113</v>
      </c>
      <c r="O6" t="s">
        <v>113</v>
      </c>
      <c r="P6" t="s">
        <v>113</v>
      </c>
      <c r="Q6" t="s">
        <v>113</v>
      </c>
      <c r="R6" t="s">
        <v>113</v>
      </c>
      <c r="S6" t="s">
        <v>124</v>
      </c>
      <c r="T6" t="s">
        <v>123</v>
      </c>
      <c r="U6" t="s">
        <v>123</v>
      </c>
      <c r="V6" t="s">
        <v>113</v>
      </c>
      <c r="W6" t="s">
        <v>113</v>
      </c>
      <c r="X6" t="s">
        <v>113</v>
      </c>
      <c r="Y6" t="s">
        <v>114</v>
      </c>
      <c r="Z6" t="s">
        <v>114</v>
      </c>
      <c r="AA6" t="s">
        <v>128</v>
      </c>
    </row>
    <row r="7" spans="1:27" x14ac:dyDescent="0.2">
      <c r="A7">
        <f t="shared" si="0"/>
        <v>6</v>
      </c>
      <c r="B7" t="s">
        <v>6</v>
      </c>
      <c r="C7" t="s">
        <v>109</v>
      </c>
      <c r="D7" t="s">
        <v>113</v>
      </c>
      <c r="E7" t="s">
        <v>89</v>
      </c>
      <c r="F7" t="s">
        <v>10</v>
      </c>
      <c r="G7" t="s">
        <v>19</v>
      </c>
      <c r="H7" s="28" t="s">
        <v>57</v>
      </c>
      <c r="J7" t="s">
        <v>131</v>
      </c>
      <c r="K7" t="s">
        <v>114</v>
      </c>
      <c r="L7" t="s">
        <v>114</v>
      </c>
      <c r="M7" t="s">
        <v>113</v>
      </c>
      <c r="N7" t="s">
        <v>113</v>
      </c>
      <c r="O7" t="s">
        <v>113</v>
      </c>
      <c r="P7" t="s">
        <v>113</v>
      </c>
      <c r="Q7" t="s">
        <v>113</v>
      </c>
      <c r="R7" t="s">
        <v>113</v>
      </c>
      <c r="S7" t="s">
        <v>124</v>
      </c>
      <c r="T7" t="s">
        <v>123</v>
      </c>
      <c r="U7" t="s">
        <v>123</v>
      </c>
      <c r="V7" t="s">
        <v>113</v>
      </c>
      <c r="W7" t="s">
        <v>113</v>
      </c>
      <c r="X7" t="s">
        <v>113</v>
      </c>
      <c r="Y7" t="s">
        <v>114</v>
      </c>
      <c r="Z7" t="s">
        <v>114</v>
      </c>
      <c r="AA7" t="s">
        <v>128</v>
      </c>
    </row>
    <row r="8" spans="1:27" x14ac:dyDescent="0.2">
      <c r="A8">
        <f t="shared" si="0"/>
        <v>7</v>
      </c>
      <c r="B8" t="s">
        <v>6</v>
      </c>
      <c r="C8" t="s">
        <v>109</v>
      </c>
      <c r="D8" t="s">
        <v>113</v>
      </c>
      <c r="E8" t="s">
        <v>89</v>
      </c>
      <c r="F8" t="s">
        <v>61</v>
      </c>
      <c r="G8" t="s">
        <v>20</v>
      </c>
      <c r="H8" s="28" t="s">
        <v>57</v>
      </c>
      <c r="I8" t="s">
        <v>17</v>
      </c>
      <c r="J8" t="s">
        <v>133</v>
      </c>
      <c r="K8" t="s">
        <v>114</v>
      </c>
      <c r="L8" t="s">
        <v>114</v>
      </c>
      <c r="M8" t="s">
        <v>113</v>
      </c>
      <c r="N8" t="s">
        <v>113</v>
      </c>
      <c r="O8" t="s">
        <v>113</v>
      </c>
      <c r="P8" t="s">
        <v>113</v>
      </c>
      <c r="Q8" t="s">
        <v>113</v>
      </c>
      <c r="R8" t="s">
        <v>113</v>
      </c>
      <c r="S8" t="s">
        <v>124</v>
      </c>
      <c r="T8" t="s">
        <v>123</v>
      </c>
      <c r="U8" t="s">
        <v>123</v>
      </c>
      <c r="V8" t="s">
        <v>113</v>
      </c>
      <c r="W8" t="s">
        <v>113</v>
      </c>
      <c r="X8" t="s">
        <v>113</v>
      </c>
      <c r="Y8" t="s">
        <v>114</v>
      </c>
      <c r="Z8" t="s">
        <v>114</v>
      </c>
      <c r="AA8" t="s">
        <v>128</v>
      </c>
    </row>
    <row r="9" spans="1:27" x14ac:dyDescent="0.2">
      <c r="A9">
        <f t="shared" si="0"/>
        <v>8</v>
      </c>
      <c r="B9" t="s">
        <v>6</v>
      </c>
      <c r="C9" t="s">
        <v>109</v>
      </c>
      <c r="D9" t="s">
        <v>113</v>
      </c>
      <c r="E9" t="s">
        <v>89</v>
      </c>
      <c r="F9" t="s">
        <v>56</v>
      </c>
      <c r="G9" t="s">
        <v>19</v>
      </c>
      <c r="H9" s="28" t="s">
        <v>57</v>
      </c>
      <c r="J9" t="s">
        <v>133</v>
      </c>
      <c r="K9" t="s">
        <v>114</v>
      </c>
      <c r="L9" t="s">
        <v>114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113</v>
      </c>
      <c r="S9" t="s">
        <v>124</v>
      </c>
      <c r="T9" t="s">
        <v>123</v>
      </c>
      <c r="U9" t="s">
        <v>123</v>
      </c>
      <c r="V9" t="s">
        <v>113</v>
      </c>
      <c r="W9" t="s">
        <v>113</v>
      </c>
      <c r="X9" t="s">
        <v>113</v>
      </c>
      <c r="Y9" t="s">
        <v>114</v>
      </c>
      <c r="Z9" t="s">
        <v>114</v>
      </c>
      <c r="AA9" t="s">
        <v>128</v>
      </c>
    </row>
    <row r="10" spans="1:27" x14ac:dyDescent="0.2">
      <c r="A10">
        <f t="shared" si="0"/>
        <v>9</v>
      </c>
      <c r="B10" t="s">
        <v>6</v>
      </c>
      <c r="C10" t="s">
        <v>44</v>
      </c>
      <c r="D10" t="s">
        <v>113</v>
      </c>
      <c r="E10" t="s">
        <v>88</v>
      </c>
      <c r="F10" t="s">
        <v>66</v>
      </c>
      <c r="G10" t="s">
        <v>19</v>
      </c>
      <c r="H10" s="28" t="s">
        <v>57</v>
      </c>
      <c r="J10" t="s">
        <v>133</v>
      </c>
      <c r="K10" t="s">
        <v>114</v>
      </c>
      <c r="L10" t="s">
        <v>114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113</v>
      </c>
      <c r="S10" t="s">
        <v>124</v>
      </c>
      <c r="T10" t="s">
        <v>123</v>
      </c>
      <c r="U10" t="s">
        <v>123</v>
      </c>
      <c r="V10" t="s">
        <v>113</v>
      </c>
      <c r="W10" t="s">
        <v>113</v>
      </c>
      <c r="X10" t="s">
        <v>113</v>
      </c>
      <c r="Y10" t="s">
        <v>114</v>
      </c>
      <c r="Z10" t="s">
        <v>114</v>
      </c>
      <c r="AA10" t="s">
        <v>128</v>
      </c>
    </row>
    <row r="11" spans="1:27" x14ac:dyDescent="0.2">
      <c r="A11">
        <f t="shared" si="0"/>
        <v>10</v>
      </c>
      <c r="B11" t="s">
        <v>6</v>
      </c>
      <c r="C11" t="s">
        <v>44</v>
      </c>
      <c r="D11" t="s">
        <v>113</v>
      </c>
      <c r="E11" t="s">
        <v>88</v>
      </c>
      <c r="F11" t="s">
        <v>62</v>
      </c>
      <c r="G11" t="s">
        <v>20</v>
      </c>
      <c r="H11" s="28" t="s">
        <v>57</v>
      </c>
      <c r="J11" t="s">
        <v>133</v>
      </c>
      <c r="K11" t="s">
        <v>114</v>
      </c>
      <c r="L11" t="s">
        <v>114</v>
      </c>
      <c r="M11" t="s">
        <v>113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124</v>
      </c>
      <c r="T11" t="s">
        <v>123</v>
      </c>
      <c r="U11" t="s">
        <v>123</v>
      </c>
      <c r="V11" t="s">
        <v>113</v>
      </c>
      <c r="W11" t="s">
        <v>113</v>
      </c>
      <c r="X11" t="s">
        <v>113</v>
      </c>
      <c r="Y11" t="s">
        <v>114</v>
      </c>
      <c r="Z11" t="s">
        <v>114</v>
      </c>
      <c r="AA11" t="s">
        <v>128</v>
      </c>
    </row>
    <row r="12" spans="1:27" x14ac:dyDescent="0.2">
      <c r="A12">
        <f t="shared" si="0"/>
        <v>11</v>
      </c>
      <c r="B12" t="s">
        <v>6</v>
      </c>
      <c r="C12" t="s">
        <v>44</v>
      </c>
      <c r="D12" t="s">
        <v>113</v>
      </c>
      <c r="E12" t="s">
        <v>88</v>
      </c>
      <c r="F12" t="s">
        <v>67</v>
      </c>
      <c r="G12" t="s">
        <v>20</v>
      </c>
      <c r="H12" s="28" t="s">
        <v>57</v>
      </c>
      <c r="J12" t="s">
        <v>133</v>
      </c>
      <c r="K12" t="s">
        <v>114</v>
      </c>
      <c r="L12" t="s">
        <v>114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124</v>
      </c>
      <c r="T12" t="s">
        <v>123</v>
      </c>
      <c r="U12" t="s">
        <v>123</v>
      </c>
      <c r="V12" t="s">
        <v>113</v>
      </c>
      <c r="W12" t="s">
        <v>113</v>
      </c>
      <c r="X12" t="s">
        <v>113</v>
      </c>
      <c r="Y12" t="s">
        <v>114</v>
      </c>
      <c r="Z12" t="s">
        <v>114</v>
      </c>
      <c r="AA12" t="s">
        <v>128</v>
      </c>
    </row>
    <row r="13" spans="1:27" x14ac:dyDescent="0.2">
      <c r="A13">
        <f t="shared" si="0"/>
        <v>12</v>
      </c>
      <c r="B13" t="s">
        <v>6</v>
      </c>
      <c r="C13" t="s">
        <v>44</v>
      </c>
      <c r="D13" t="s">
        <v>113</v>
      </c>
      <c r="E13" t="s">
        <v>88</v>
      </c>
      <c r="F13" t="s">
        <v>68</v>
      </c>
      <c r="G13" t="s">
        <v>20</v>
      </c>
      <c r="H13" s="28" t="s">
        <v>57</v>
      </c>
      <c r="J13" t="s">
        <v>133</v>
      </c>
      <c r="K13" t="s">
        <v>114</v>
      </c>
      <c r="L13" t="s">
        <v>114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  <c r="S13" t="s">
        <v>124</v>
      </c>
      <c r="T13" t="s">
        <v>123</v>
      </c>
      <c r="U13" t="s">
        <v>123</v>
      </c>
      <c r="V13" t="s">
        <v>113</v>
      </c>
      <c r="W13" t="s">
        <v>113</v>
      </c>
      <c r="X13" t="s">
        <v>113</v>
      </c>
      <c r="Y13" t="s">
        <v>114</v>
      </c>
      <c r="Z13" t="s">
        <v>114</v>
      </c>
      <c r="AA13" t="s">
        <v>128</v>
      </c>
    </row>
    <row r="14" spans="1:27" x14ac:dyDescent="0.2">
      <c r="A14">
        <f t="shared" si="0"/>
        <v>13</v>
      </c>
      <c r="B14" t="s">
        <v>6</v>
      </c>
      <c r="C14" t="s">
        <v>44</v>
      </c>
      <c r="D14" t="s">
        <v>113</v>
      </c>
      <c r="E14" t="s">
        <v>96</v>
      </c>
      <c r="F14" t="s">
        <v>63</v>
      </c>
      <c r="G14" t="s">
        <v>19</v>
      </c>
      <c r="H14" s="28" t="s">
        <v>57</v>
      </c>
      <c r="J14" t="s">
        <v>132</v>
      </c>
      <c r="K14" t="s">
        <v>30</v>
      </c>
      <c r="L14" t="s">
        <v>98</v>
      </c>
      <c r="M14" t="s">
        <v>113</v>
      </c>
      <c r="N14" t="s">
        <v>113</v>
      </c>
      <c r="O14" t="s">
        <v>113</v>
      </c>
      <c r="P14" t="s">
        <v>113</v>
      </c>
      <c r="Q14" t="s">
        <v>113</v>
      </c>
      <c r="R14" t="s">
        <v>113</v>
      </c>
      <c r="S14" t="s">
        <v>124</v>
      </c>
      <c r="T14" t="s">
        <v>123</v>
      </c>
      <c r="U14" t="s">
        <v>123</v>
      </c>
      <c r="V14" t="s">
        <v>113</v>
      </c>
      <c r="W14" t="s">
        <v>113</v>
      </c>
      <c r="X14" t="s">
        <v>113</v>
      </c>
      <c r="Y14" t="s">
        <v>114</v>
      </c>
      <c r="Z14" t="s">
        <v>114</v>
      </c>
      <c r="AA14" t="s">
        <v>128</v>
      </c>
    </row>
    <row r="15" spans="1:27" x14ac:dyDescent="0.2">
      <c r="A15">
        <f t="shared" si="0"/>
        <v>14</v>
      </c>
      <c r="B15" t="s">
        <v>6</v>
      </c>
      <c r="C15" t="s">
        <v>44</v>
      </c>
      <c r="D15" t="s">
        <v>113</v>
      </c>
      <c r="E15" t="s">
        <v>96</v>
      </c>
      <c r="F15" t="s">
        <v>65</v>
      </c>
      <c r="G15" t="s">
        <v>19</v>
      </c>
      <c r="H15" s="28" t="s">
        <v>57</v>
      </c>
      <c r="J15" t="s">
        <v>132</v>
      </c>
      <c r="K15" t="s">
        <v>30</v>
      </c>
      <c r="L15" t="s">
        <v>45</v>
      </c>
      <c r="M15" t="s">
        <v>113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124</v>
      </c>
      <c r="T15" t="s">
        <v>123</v>
      </c>
      <c r="U15" t="s">
        <v>123</v>
      </c>
      <c r="V15" t="s">
        <v>113</v>
      </c>
      <c r="W15" t="s">
        <v>113</v>
      </c>
      <c r="X15" t="s">
        <v>113</v>
      </c>
      <c r="Y15" t="s">
        <v>114</v>
      </c>
      <c r="Z15" t="s">
        <v>114</v>
      </c>
      <c r="AA15" t="s">
        <v>128</v>
      </c>
    </row>
    <row r="16" spans="1:27" x14ac:dyDescent="0.2">
      <c r="A16">
        <f t="shared" si="0"/>
        <v>15</v>
      </c>
      <c r="B16" t="s">
        <v>6</v>
      </c>
      <c r="C16" t="s">
        <v>44</v>
      </c>
      <c r="D16" t="s">
        <v>113</v>
      </c>
      <c r="E16" t="s">
        <v>96</v>
      </c>
      <c r="F16" t="s">
        <v>64</v>
      </c>
      <c r="G16" t="s">
        <v>19</v>
      </c>
      <c r="H16" s="28" t="s">
        <v>57</v>
      </c>
      <c r="J16" t="s">
        <v>132</v>
      </c>
      <c r="K16" t="s">
        <v>30</v>
      </c>
      <c r="L16" t="s">
        <v>46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124</v>
      </c>
      <c r="T16" t="s">
        <v>123</v>
      </c>
      <c r="U16" t="s">
        <v>123</v>
      </c>
      <c r="V16" t="s">
        <v>113</v>
      </c>
      <c r="W16" t="s">
        <v>113</v>
      </c>
      <c r="X16" t="s">
        <v>113</v>
      </c>
      <c r="Y16" t="s">
        <v>114</v>
      </c>
      <c r="Z16" t="s">
        <v>114</v>
      </c>
      <c r="AA16" t="s">
        <v>128</v>
      </c>
    </row>
    <row r="17" spans="1:27" x14ac:dyDescent="0.2">
      <c r="A17">
        <f t="shared" si="0"/>
        <v>16</v>
      </c>
      <c r="B17" t="s">
        <v>6</v>
      </c>
      <c r="C17" t="s">
        <v>44</v>
      </c>
      <c r="D17" t="s">
        <v>113</v>
      </c>
      <c r="E17" t="s">
        <v>89</v>
      </c>
      <c r="F17" t="s">
        <v>21</v>
      </c>
      <c r="G17" t="s">
        <v>22</v>
      </c>
      <c r="H17" s="28" t="s">
        <v>57</v>
      </c>
      <c r="J17" t="s">
        <v>133</v>
      </c>
      <c r="K17" t="s">
        <v>114</v>
      </c>
      <c r="L17" t="s">
        <v>114</v>
      </c>
      <c r="M17" t="s">
        <v>113</v>
      </c>
      <c r="N17" t="s">
        <v>113</v>
      </c>
      <c r="O17" t="s">
        <v>113</v>
      </c>
      <c r="P17" t="s">
        <v>113</v>
      </c>
      <c r="Q17" t="s">
        <v>113</v>
      </c>
      <c r="R17" t="s">
        <v>113</v>
      </c>
      <c r="S17" t="s">
        <v>124</v>
      </c>
      <c r="T17" t="s">
        <v>123</v>
      </c>
      <c r="U17" t="s">
        <v>123</v>
      </c>
      <c r="V17" t="s">
        <v>113</v>
      </c>
      <c r="W17" t="s">
        <v>113</v>
      </c>
      <c r="X17" t="s">
        <v>113</v>
      </c>
      <c r="Y17" t="s">
        <v>114</v>
      </c>
      <c r="Z17" t="s">
        <v>114</v>
      </c>
      <c r="AA17" t="s">
        <v>128</v>
      </c>
    </row>
    <row r="18" spans="1:27" x14ac:dyDescent="0.2">
      <c r="A18">
        <f t="shared" si="0"/>
        <v>17</v>
      </c>
      <c r="B18" t="s">
        <v>6</v>
      </c>
      <c r="C18" t="s">
        <v>44</v>
      </c>
      <c r="D18" t="s">
        <v>113</v>
      </c>
      <c r="E18" t="s">
        <v>89</v>
      </c>
      <c r="F18" t="s">
        <v>23</v>
      </c>
      <c r="G18" t="s">
        <v>105</v>
      </c>
      <c r="H18" s="28" t="s">
        <v>57</v>
      </c>
      <c r="J18" t="s">
        <v>133</v>
      </c>
      <c r="K18" t="s">
        <v>114</v>
      </c>
      <c r="L18" t="s">
        <v>114</v>
      </c>
      <c r="M18" t="s">
        <v>113</v>
      </c>
      <c r="N18" t="s">
        <v>113</v>
      </c>
      <c r="O18" t="s">
        <v>113</v>
      </c>
      <c r="P18" t="s">
        <v>113</v>
      </c>
      <c r="Q18" t="s">
        <v>113</v>
      </c>
      <c r="R18" t="s">
        <v>113</v>
      </c>
      <c r="S18" t="s">
        <v>124</v>
      </c>
      <c r="T18" t="s">
        <v>123</v>
      </c>
      <c r="U18" t="s">
        <v>123</v>
      </c>
      <c r="V18" t="s">
        <v>113</v>
      </c>
      <c r="W18" t="s">
        <v>113</v>
      </c>
      <c r="X18" t="s">
        <v>113</v>
      </c>
      <c r="Y18" t="s">
        <v>114</v>
      </c>
      <c r="Z18" t="s">
        <v>114</v>
      </c>
      <c r="AA18" t="s">
        <v>128</v>
      </c>
    </row>
    <row r="19" spans="1:27" x14ac:dyDescent="0.2">
      <c r="A19">
        <f t="shared" si="0"/>
        <v>18</v>
      </c>
      <c r="B19" t="s">
        <v>6</v>
      </c>
      <c r="C19" t="s">
        <v>44</v>
      </c>
      <c r="D19" t="s">
        <v>113</v>
      </c>
      <c r="E19" t="s">
        <v>89</v>
      </c>
      <c r="F19" t="s">
        <v>24</v>
      </c>
      <c r="G19" t="s">
        <v>105</v>
      </c>
      <c r="H19" s="28" t="s">
        <v>57</v>
      </c>
      <c r="J19" t="s">
        <v>133</v>
      </c>
      <c r="K19" t="s">
        <v>114</v>
      </c>
      <c r="L19" t="s">
        <v>114</v>
      </c>
      <c r="M19" t="s">
        <v>113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t="s">
        <v>124</v>
      </c>
      <c r="T19" t="s">
        <v>123</v>
      </c>
      <c r="U19" t="s">
        <v>123</v>
      </c>
      <c r="V19" t="s">
        <v>113</v>
      </c>
      <c r="W19" t="s">
        <v>113</v>
      </c>
      <c r="X19" t="s">
        <v>113</v>
      </c>
      <c r="Y19" t="s">
        <v>114</v>
      </c>
      <c r="Z19" t="s">
        <v>114</v>
      </c>
      <c r="AA19" t="s">
        <v>128</v>
      </c>
    </row>
    <row r="20" spans="1:27" x14ac:dyDescent="0.2">
      <c r="A20">
        <f t="shared" si="0"/>
        <v>19</v>
      </c>
      <c r="B20" t="s">
        <v>6</v>
      </c>
      <c r="C20" t="s">
        <v>44</v>
      </c>
      <c r="D20" t="s">
        <v>113</v>
      </c>
      <c r="E20" t="s">
        <v>89</v>
      </c>
      <c r="F20" t="s">
        <v>55</v>
      </c>
      <c r="G20" t="s">
        <v>105</v>
      </c>
      <c r="H20" s="28" t="s">
        <v>57</v>
      </c>
      <c r="J20" t="s">
        <v>133</v>
      </c>
      <c r="K20" t="s">
        <v>114</v>
      </c>
      <c r="L20" t="s">
        <v>114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124</v>
      </c>
      <c r="T20" t="s">
        <v>123</v>
      </c>
      <c r="U20" t="s">
        <v>123</v>
      </c>
      <c r="V20" t="s">
        <v>113</v>
      </c>
      <c r="W20" t="s">
        <v>113</v>
      </c>
      <c r="X20" t="s">
        <v>113</v>
      </c>
      <c r="Y20" t="s">
        <v>114</v>
      </c>
      <c r="Z20" t="s">
        <v>114</v>
      </c>
      <c r="AA20" t="s">
        <v>128</v>
      </c>
    </row>
    <row r="21" spans="1:27" x14ac:dyDescent="0.2">
      <c r="A21">
        <f t="shared" si="0"/>
        <v>20</v>
      </c>
      <c r="B21" t="s">
        <v>6</v>
      </c>
      <c r="C21" t="s">
        <v>44</v>
      </c>
      <c r="D21" t="s">
        <v>113</v>
      </c>
      <c r="E21" t="s">
        <v>89</v>
      </c>
      <c r="F21" t="s">
        <v>10</v>
      </c>
      <c r="G21" t="s">
        <v>19</v>
      </c>
      <c r="H21" s="28" t="s">
        <v>57</v>
      </c>
      <c r="J21" t="s">
        <v>131</v>
      </c>
      <c r="K21" t="s">
        <v>114</v>
      </c>
      <c r="L21" t="s">
        <v>114</v>
      </c>
      <c r="M21" t="s">
        <v>113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124</v>
      </c>
      <c r="T21" t="s">
        <v>123</v>
      </c>
      <c r="U21" t="s">
        <v>123</v>
      </c>
      <c r="V21" t="s">
        <v>113</v>
      </c>
      <c r="W21" t="s">
        <v>113</v>
      </c>
      <c r="X21" t="s">
        <v>113</v>
      </c>
      <c r="Y21" t="s">
        <v>114</v>
      </c>
      <c r="Z21" t="s">
        <v>114</v>
      </c>
      <c r="AA21" t="s">
        <v>128</v>
      </c>
    </row>
    <row r="22" spans="1:27" x14ac:dyDescent="0.2">
      <c r="A22">
        <f t="shared" si="0"/>
        <v>21</v>
      </c>
      <c r="B22" t="s">
        <v>6</v>
      </c>
      <c r="C22" t="s">
        <v>44</v>
      </c>
      <c r="D22" t="s">
        <v>113</v>
      </c>
      <c r="E22" t="s">
        <v>89</v>
      </c>
      <c r="F22" t="s">
        <v>61</v>
      </c>
      <c r="G22" t="s">
        <v>20</v>
      </c>
      <c r="H22" s="28" t="s">
        <v>57</v>
      </c>
      <c r="I22" t="s">
        <v>17</v>
      </c>
      <c r="J22" t="s">
        <v>133</v>
      </c>
      <c r="K22" t="s">
        <v>114</v>
      </c>
      <c r="L22" t="s">
        <v>114</v>
      </c>
      <c r="M22" t="s">
        <v>113</v>
      </c>
      <c r="N22" t="s">
        <v>113</v>
      </c>
      <c r="O22" t="s">
        <v>113</v>
      </c>
      <c r="P22" t="s">
        <v>113</v>
      </c>
      <c r="Q22" t="s">
        <v>113</v>
      </c>
      <c r="R22" t="s">
        <v>113</v>
      </c>
      <c r="S22" t="s">
        <v>124</v>
      </c>
      <c r="T22" t="s">
        <v>123</v>
      </c>
      <c r="U22" t="s">
        <v>123</v>
      </c>
      <c r="V22" t="s">
        <v>113</v>
      </c>
      <c r="W22" t="s">
        <v>113</v>
      </c>
      <c r="X22" t="s">
        <v>113</v>
      </c>
      <c r="Y22" t="s">
        <v>114</v>
      </c>
      <c r="Z22" t="s">
        <v>114</v>
      </c>
      <c r="AA22" t="s">
        <v>128</v>
      </c>
    </row>
    <row r="23" spans="1:27" x14ac:dyDescent="0.2">
      <c r="A23">
        <f t="shared" si="0"/>
        <v>22</v>
      </c>
      <c r="B23" t="s">
        <v>6</v>
      </c>
      <c r="C23" t="s">
        <v>44</v>
      </c>
      <c r="D23" t="s">
        <v>113</v>
      </c>
      <c r="E23" t="s">
        <v>89</v>
      </c>
      <c r="F23" t="s">
        <v>56</v>
      </c>
      <c r="G23" t="s">
        <v>19</v>
      </c>
      <c r="H23" s="28" t="s">
        <v>57</v>
      </c>
      <c r="J23" t="s">
        <v>133</v>
      </c>
      <c r="K23" t="s">
        <v>114</v>
      </c>
      <c r="L23" t="s">
        <v>114</v>
      </c>
      <c r="M23" t="s">
        <v>113</v>
      </c>
      <c r="N23" t="s">
        <v>113</v>
      </c>
      <c r="O23" t="s">
        <v>113</v>
      </c>
      <c r="P23" t="s">
        <v>113</v>
      </c>
      <c r="Q23" t="s">
        <v>113</v>
      </c>
      <c r="R23" t="s">
        <v>113</v>
      </c>
      <c r="S23" t="s">
        <v>124</v>
      </c>
      <c r="T23" t="s">
        <v>123</v>
      </c>
      <c r="U23" t="s">
        <v>123</v>
      </c>
      <c r="V23" t="s">
        <v>113</v>
      </c>
      <c r="W23" t="s">
        <v>113</v>
      </c>
      <c r="X23" t="s">
        <v>113</v>
      </c>
      <c r="Y23" t="s">
        <v>114</v>
      </c>
      <c r="Z23" t="s">
        <v>114</v>
      </c>
      <c r="AA23" t="s">
        <v>128</v>
      </c>
    </row>
    <row r="24" spans="1:27" x14ac:dyDescent="0.2">
      <c r="A24">
        <f t="shared" si="0"/>
        <v>23</v>
      </c>
      <c r="B24" t="s">
        <v>6</v>
      </c>
      <c r="C24" t="s">
        <v>45</v>
      </c>
      <c r="D24" t="s">
        <v>113</v>
      </c>
      <c r="E24" t="s">
        <v>88</v>
      </c>
      <c r="F24" t="s">
        <v>73</v>
      </c>
      <c r="G24" t="s">
        <v>20</v>
      </c>
      <c r="H24" s="28" t="s">
        <v>57</v>
      </c>
      <c r="J24" t="s">
        <v>133</v>
      </c>
      <c r="K24" t="s">
        <v>114</v>
      </c>
      <c r="L24" t="s">
        <v>114</v>
      </c>
      <c r="M24" t="s">
        <v>113</v>
      </c>
      <c r="N24" t="s">
        <v>113</v>
      </c>
      <c r="O24" t="s">
        <v>113</v>
      </c>
      <c r="P24" t="s">
        <v>113</v>
      </c>
      <c r="Q24" t="s">
        <v>113</v>
      </c>
      <c r="R24" t="s">
        <v>113</v>
      </c>
      <c r="S24" t="s">
        <v>124</v>
      </c>
      <c r="T24" t="s">
        <v>123</v>
      </c>
      <c r="U24" t="s">
        <v>123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128</v>
      </c>
    </row>
    <row r="25" spans="1:27" x14ac:dyDescent="0.2">
      <c r="A25">
        <f t="shared" si="0"/>
        <v>24</v>
      </c>
      <c r="B25" t="s">
        <v>6</v>
      </c>
      <c r="C25" t="s">
        <v>45</v>
      </c>
      <c r="D25" t="s">
        <v>113</v>
      </c>
      <c r="E25" t="s">
        <v>88</v>
      </c>
      <c r="F25" t="s">
        <v>78</v>
      </c>
      <c r="G25" t="s">
        <v>105</v>
      </c>
      <c r="H25" s="28" t="s">
        <v>57</v>
      </c>
      <c r="J25" t="s">
        <v>133</v>
      </c>
      <c r="K25" t="s">
        <v>114</v>
      </c>
      <c r="L25" t="s">
        <v>114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124</v>
      </c>
      <c r="T25" t="s">
        <v>123</v>
      </c>
      <c r="U25" t="s">
        <v>123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128</v>
      </c>
    </row>
    <row r="26" spans="1:27" x14ac:dyDescent="0.2">
      <c r="A26">
        <f t="shared" si="0"/>
        <v>25</v>
      </c>
      <c r="B26" t="s">
        <v>6</v>
      </c>
      <c r="C26" t="s">
        <v>45</v>
      </c>
      <c r="D26" t="s">
        <v>113</v>
      </c>
      <c r="E26" t="s">
        <v>88</v>
      </c>
      <c r="F26" t="s">
        <v>62</v>
      </c>
      <c r="G26" t="s">
        <v>20</v>
      </c>
      <c r="H26" s="28" t="s">
        <v>57</v>
      </c>
      <c r="J26" t="s">
        <v>133</v>
      </c>
      <c r="K26" t="s">
        <v>114</v>
      </c>
      <c r="L26" t="s">
        <v>114</v>
      </c>
      <c r="M26" t="s">
        <v>113</v>
      </c>
      <c r="N26" t="s">
        <v>113</v>
      </c>
      <c r="O26" t="s">
        <v>113</v>
      </c>
      <c r="P26" t="s">
        <v>113</v>
      </c>
      <c r="Q26" t="s">
        <v>113</v>
      </c>
      <c r="R26" t="s">
        <v>113</v>
      </c>
      <c r="S26" t="s">
        <v>124</v>
      </c>
      <c r="T26" t="s">
        <v>123</v>
      </c>
      <c r="U26" t="s">
        <v>123</v>
      </c>
      <c r="V26" t="s">
        <v>113</v>
      </c>
      <c r="W26" t="s">
        <v>113</v>
      </c>
      <c r="X26" t="s">
        <v>113</v>
      </c>
      <c r="Y26" t="s">
        <v>113</v>
      </c>
      <c r="Z26" t="s">
        <v>113</v>
      </c>
      <c r="AA26" t="s">
        <v>128</v>
      </c>
    </row>
    <row r="27" spans="1:27" x14ac:dyDescent="0.2">
      <c r="A27">
        <f t="shared" si="0"/>
        <v>26</v>
      </c>
      <c r="B27" t="s">
        <v>6</v>
      </c>
      <c r="C27" t="s">
        <v>45</v>
      </c>
      <c r="D27" t="s">
        <v>113</v>
      </c>
      <c r="E27" t="s">
        <v>88</v>
      </c>
      <c r="F27" t="s">
        <v>70</v>
      </c>
      <c r="G27" t="s">
        <v>105</v>
      </c>
      <c r="H27" s="28" t="s">
        <v>57</v>
      </c>
      <c r="J27" t="s">
        <v>133</v>
      </c>
      <c r="K27" t="s">
        <v>114</v>
      </c>
      <c r="L27" t="s">
        <v>114</v>
      </c>
      <c r="M27" t="s">
        <v>113</v>
      </c>
      <c r="N27" t="s">
        <v>113</v>
      </c>
      <c r="O27" t="s">
        <v>113</v>
      </c>
      <c r="P27" t="s">
        <v>113</v>
      </c>
      <c r="Q27" t="s">
        <v>113</v>
      </c>
      <c r="R27" t="s">
        <v>113</v>
      </c>
      <c r="S27" t="s">
        <v>124</v>
      </c>
      <c r="T27" t="s">
        <v>123</v>
      </c>
      <c r="U27" t="s">
        <v>123</v>
      </c>
      <c r="V27" t="s">
        <v>113</v>
      </c>
      <c r="W27" t="s">
        <v>113</v>
      </c>
      <c r="X27" t="s">
        <v>113</v>
      </c>
      <c r="Y27" t="s">
        <v>113</v>
      </c>
      <c r="Z27" t="s">
        <v>113</v>
      </c>
      <c r="AA27" t="s">
        <v>128</v>
      </c>
    </row>
    <row r="28" spans="1:27" x14ac:dyDescent="0.2">
      <c r="A28">
        <f t="shared" si="0"/>
        <v>27</v>
      </c>
      <c r="B28" t="s">
        <v>6</v>
      </c>
      <c r="C28" t="s">
        <v>45</v>
      </c>
      <c r="D28" t="s">
        <v>113</v>
      </c>
      <c r="E28" t="s">
        <v>88</v>
      </c>
      <c r="F28" t="s">
        <v>69</v>
      </c>
      <c r="G28" t="s">
        <v>105</v>
      </c>
      <c r="H28" s="28" t="s">
        <v>57</v>
      </c>
      <c r="J28" t="s">
        <v>133</v>
      </c>
      <c r="K28" t="s">
        <v>114</v>
      </c>
      <c r="L28" t="s">
        <v>114</v>
      </c>
      <c r="M28" t="s">
        <v>113</v>
      </c>
      <c r="N28" t="s">
        <v>113</v>
      </c>
      <c r="O28" t="s">
        <v>113</v>
      </c>
      <c r="P28" t="s">
        <v>113</v>
      </c>
      <c r="Q28" t="s">
        <v>113</v>
      </c>
      <c r="R28" t="s">
        <v>113</v>
      </c>
      <c r="S28" t="s">
        <v>124</v>
      </c>
      <c r="T28" t="s">
        <v>123</v>
      </c>
      <c r="U28" t="s">
        <v>123</v>
      </c>
      <c r="V28" t="s">
        <v>113</v>
      </c>
      <c r="W28" t="s">
        <v>113</v>
      </c>
      <c r="X28" t="s">
        <v>113</v>
      </c>
      <c r="Y28" t="s">
        <v>113</v>
      </c>
      <c r="Z28" t="s">
        <v>113</v>
      </c>
      <c r="AA28" t="s">
        <v>128</v>
      </c>
    </row>
    <row r="29" spans="1:27" x14ac:dyDescent="0.2">
      <c r="A29">
        <f t="shared" si="0"/>
        <v>28</v>
      </c>
      <c r="B29" t="s">
        <v>6</v>
      </c>
      <c r="C29" t="s">
        <v>45</v>
      </c>
      <c r="D29" t="s">
        <v>113</v>
      </c>
      <c r="E29" t="s">
        <v>88</v>
      </c>
      <c r="F29" t="s">
        <v>79</v>
      </c>
      <c r="G29" t="s">
        <v>22</v>
      </c>
      <c r="H29" s="28" t="s">
        <v>57</v>
      </c>
      <c r="J29" t="s">
        <v>133</v>
      </c>
      <c r="K29" t="s">
        <v>114</v>
      </c>
      <c r="L29" t="s">
        <v>114</v>
      </c>
      <c r="M29" t="s">
        <v>113</v>
      </c>
      <c r="N29" t="s">
        <v>113</v>
      </c>
      <c r="O29" t="s">
        <v>113</v>
      </c>
      <c r="P29" t="s">
        <v>113</v>
      </c>
      <c r="Q29" t="s">
        <v>113</v>
      </c>
      <c r="R29" t="s">
        <v>113</v>
      </c>
      <c r="S29" t="s">
        <v>124</v>
      </c>
      <c r="T29" t="s">
        <v>123</v>
      </c>
      <c r="U29" t="s">
        <v>123</v>
      </c>
      <c r="V29" t="s">
        <v>113</v>
      </c>
      <c r="W29" t="s">
        <v>113</v>
      </c>
      <c r="X29" t="s">
        <v>113</v>
      </c>
      <c r="Y29" t="s">
        <v>113</v>
      </c>
      <c r="Z29" t="s">
        <v>113</v>
      </c>
      <c r="AA29" t="s">
        <v>128</v>
      </c>
    </row>
    <row r="30" spans="1:27" x14ac:dyDescent="0.2">
      <c r="A30">
        <f t="shared" si="0"/>
        <v>29</v>
      </c>
      <c r="B30" t="s">
        <v>6</v>
      </c>
      <c r="C30" t="s">
        <v>45</v>
      </c>
      <c r="D30" t="s">
        <v>113</v>
      </c>
      <c r="E30" t="s">
        <v>88</v>
      </c>
      <c r="F30" t="s">
        <v>77</v>
      </c>
      <c r="G30" t="s">
        <v>22</v>
      </c>
      <c r="H30" s="28" t="s">
        <v>57</v>
      </c>
      <c r="J30" t="s">
        <v>133</v>
      </c>
      <c r="K30" t="s">
        <v>114</v>
      </c>
      <c r="L30" t="s">
        <v>114</v>
      </c>
      <c r="M30" t="s">
        <v>113</v>
      </c>
      <c r="N30" t="s">
        <v>113</v>
      </c>
      <c r="O30" t="s">
        <v>113</v>
      </c>
      <c r="P30" t="s">
        <v>113</v>
      </c>
      <c r="Q30" t="s">
        <v>113</v>
      </c>
      <c r="R30" t="s">
        <v>113</v>
      </c>
      <c r="S30" t="s">
        <v>124</v>
      </c>
      <c r="T30" t="s">
        <v>123</v>
      </c>
      <c r="U30" t="s">
        <v>123</v>
      </c>
      <c r="V30" t="s">
        <v>113</v>
      </c>
      <c r="W30" t="s">
        <v>113</v>
      </c>
      <c r="X30" t="s">
        <v>113</v>
      </c>
      <c r="Y30" t="s">
        <v>113</v>
      </c>
      <c r="Z30" t="s">
        <v>113</v>
      </c>
      <c r="AA30" t="s">
        <v>128</v>
      </c>
    </row>
    <row r="31" spans="1:27" x14ac:dyDescent="0.2">
      <c r="A31">
        <f t="shared" si="0"/>
        <v>30</v>
      </c>
      <c r="B31" t="s">
        <v>6</v>
      </c>
      <c r="C31" t="s">
        <v>45</v>
      </c>
      <c r="D31" t="s">
        <v>113</v>
      </c>
      <c r="E31" t="s">
        <v>88</v>
      </c>
      <c r="F31" t="s">
        <v>76</v>
      </c>
      <c r="G31" t="s">
        <v>22</v>
      </c>
      <c r="H31" s="28" t="s">
        <v>57</v>
      </c>
      <c r="J31" t="s">
        <v>133</v>
      </c>
      <c r="K31" t="s">
        <v>114</v>
      </c>
      <c r="L31" t="s">
        <v>114</v>
      </c>
      <c r="M31" t="s">
        <v>113</v>
      </c>
      <c r="N31" t="s">
        <v>113</v>
      </c>
      <c r="O31" t="s">
        <v>113</v>
      </c>
      <c r="P31" t="s">
        <v>113</v>
      </c>
      <c r="Q31" t="s">
        <v>113</v>
      </c>
      <c r="R31" t="s">
        <v>113</v>
      </c>
      <c r="S31" t="s">
        <v>124</v>
      </c>
      <c r="T31" t="s">
        <v>123</v>
      </c>
      <c r="U31" t="s">
        <v>123</v>
      </c>
      <c r="V31" t="s">
        <v>113</v>
      </c>
      <c r="W31" t="s">
        <v>113</v>
      </c>
      <c r="X31" t="s">
        <v>113</v>
      </c>
      <c r="Y31" t="s">
        <v>113</v>
      </c>
      <c r="Z31" t="s">
        <v>113</v>
      </c>
      <c r="AA31" t="s">
        <v>128</v>
      </c>
    </row>
    <row r="32" spans="1:27" x14ac:dyDescent="0.2">
      <c r="A32">
        <f t="shared" si="0"/>
        <v>31</v>
      </c>
      <c r="B32" t="s">
        <v>6</v>
      </c>
      <c r="C32" t="s">
        <v>45</v>
      </c>
      <c r="D32" t="s">
        <v>113</v>
      </c>
      <c r="E32" t="s">
        <v>88</v>
      </c>
      <c r="F32" t="s">
        <v>80</v>
      </c>
      <c r="G32" t="s">
        <v>105</v>
      </c>
      <c r="H32" s="28" t="s">
        <v>57</v>
      </c>
      <c r="J32" t="s">
        <v>133</v>
      </c>
      <c r="K32" t="s">
        <v>114</v>
      </c>
      <c r="L32" t="s">
        <v>114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124</v>
      </c>
      <c r="T32" t="s">
        <v>123</v>
      </c>
      <c r="U32" t="s">
        <v>123</v>
      </c>
      <c r="V32" t="s">
        <v>113</v>
      </c>
      <c r="W32" t="s">
        <v>113</v>
      </c>
      <c r="X32" t="s">
        <v>113</v>
      </c>
      <c r="Y32" t="s">
        <v>113</v>
      </c>
      <c r="Z32" t="s">
        <v>113</v>
      </c>
      <c r="AA32" t="s">
        <v>128</v>
      </c>
    </row>
    <row r="33" spans="1:27" x14ac:dyDescent="0.2">
      <c r="A33">
        <f t="shared" si="0"/>
        <v>32</v>
      </c>
      <c r="B33" t="s">
        <v>6</v>
      </c>
      <c r="C33" t="s">
        <v>45</v>
      </c>
      <c r="D33" t="s">
        <v>113</v>
      </c>
      <c r="E33" t="s">
        <v>88</v>
      </c>
      <c r="F33" t="s">
        <v>71</v>
      </c>
      <c r="G33" t="s">
        <v>20</v>
      </c>
      <c r="H33" s="28" t="s">
        <v>57</v>
      </c>
      <c r="J33" t="s">
        <v>133</v>
      </c>
      <c r="K33" t="s">
        <v>114</v>
      </c>
      <c r="L33" t="s">
        <v>114</v>
      </c>
      <c r="M33" t="s">
        <v>113</v>
      </c>
      <c r="N33" t="s">
        <v>113</v>
      </c>
      <c r="O33" t="s">
        <v>113</v>
      </c>
      <c r="P33" t="s">
        <v>113</v>
      </c>
      <c r="Q33" t="s">
        <v>113</v>
      </c>
      <c r="R33" t="s">
        <v>113</v>
      </c>
      <c r="S33" t="s">
        <v>124</v>
      </c>
      <c r="T33" t="s">
        <v>123</v>
      </c>
      <c r="U33" t="s">
        <v>123</v>
      </c>
      <c r="V33" t="s">
        <v>113</v>
      </c>
      <c r="W33" t="s">
        <v>113</v>
      </c>
      <c r="X33" t="s">
        <v>113</v>
      </c>
      <c r="Y33" t="s">
        <v>113</v>
      </c>
      <c r="Z33" t="s">
        <v>113</v>
      </c>
      <c r="AA33" t="s">
        <v>128</v>
      </c>
    </row>
    <row r="34" spans="1:27" x14ac:dyDescent="0.2">
      <c r="A34">
        <f t="shared" si="0"/>
        <v>33</v>
      </c>
      <c r="B34" t="s">
        <v>6</v>
      </c>
      <c r="C34" t="s">
        <v>45</v>
      </c>
      <c r="D34" t="s">
        <v>113</v>
      </c>
      <c r="E34" t="s">
        <v>88</v>
      </c>
      <c r="F34" t="s">
        <v>72</v>
      </c>
      <c r="G34" t="s">
        <v>20</v>
      </c>
      <c r="H34" s="28" t="s">
        <v>57</v>
      </c>
      <c r="J34" t="s">
        <v>133</v>
      </c>
      <c r="K34" t="s">
        <v>114</v>
      </c>
      <c r="L34" t="s">
        <v>114</v>
      </c>
      <c r="M34" t="s">
        <v>113</v>
      </c>
      <c r="N34" t="s">
        <v>113</v>
      </c>
      <c r="O34" t="s">
        <v>113</v>
      </c>
      <c r="P34" t="s">
        <v>113</v>
      </c>
      <c r="Q34" t="s">
        <v>113</v>
      </c>
      <c r="R34" t="s">
        <v>113</v>
      </c>
      <c r="S34" t="s">
        <v>124</v>
      </c>
      <c r="T34" t="s">
        <v>123</v>
      </c>
      <c r="U34" t="s">
        <v>123</v>
      </c>
      <c r="V34" t="s">
        <v>113</v>
      </c>
      <c r="W34" t="s">
        <v>113</v>
      </c>
      <c r="X34" t="s">
        <v>113</v>
      </c>
      <c r="Y34" t="s">
        <v>113</v>
      </c>
      <c r="Z34" t="s">
        <v>113</v>
      </c>
      <c r="AA34" t="s">
        <v>128</v>
      </c>
    </row>
    <row r="35" spans="1:27" x14ac:dyDescent="0.2">
      <c r="A35">
        <f t="shared" ref="A35:A66" si="1">A34+1</f>
        <v>34</v>
      </c>
      <c r="B35" t="s">
        <v>6</v>
      </c>
      <c r="C35" t="s">
        <v>45</v>
      </c>
      <c r="D35" t="s">
        <v>113</v>
      </c>
      <c r="E35" t="s">
        <v>96</v>
      </c>
      <c r="F35" t="s">
        <v>75</v>
      </c>
      <c r="G35" t="s">
        <v>19</v>
      </c>
      <c r="H35" s="28" t="s">
        <v>57</v>
      </c>
      <c r="J35" t="s">
        <v>132</v>
      </c>
      <c r="K35" t="s">
        <v>30</v>
      </c>
      <c r="L35" t="s">
        <v>31</v>
      </c>
      <c r="M35" t="s">
        <v>113</v>
      </c>
      <c r="N35" t="s">
        <v>113</v>
      </c>
      <c r="O35" t="s">
        <v>113</v>
      </c>
      <c r="P35" t="s">
        <v>113</v>
      </c>
      <c r="Q35" t="s">
        <v>113</v>
      </c>
      <c r="R35" t="s">
        <v>113</v>
      </c>
      <c r="S35" t="s">
        <v>124</v>
      </c>
      <c r="T35" t="s">
        <v>123</v>
      </c>
      <c r="U35" t="s">
        <v>123</v>
      </c>
      <c r="V35" t="s">
        <v>113</v>
      </c>
      <c r="W35" t="s">
        <v>113</v>
      </c>
      <c r="X35" t="s">
        <v>113</v>
      </c>
      <c r="Y35" t="s">
        <v>113</v>
      </c>
      <c r="Z35" t="s">
        <v>113</v>
      </c>
      <c r="AA35" t="s">
        <v>128</v>
      </c>
    </row>
    <row r="36" spans="1:27" x14ac:dyDescent="0.2">
      <c r="A36">
        <f t="shared" si="1"/>
        <v>35</v>
      </c>
      <c r="B36" t="s">
        <v>6</v>
      </c>
      <c r="C36" t="s">
        <v>45</v>
      </c>
      <c r="D36" t="s">
        <v>113</v>
      </c>
      <c r="E36" t="s">
        <v>89</v>
      </c>
      <c r="F36" t="s">
        <v>21</v>
      </c>
      <c r="G36" t="s">
        <v>22</v>
      </c>
      <c r="H36" s="28" t="s">
        <v>57</v>
      </c>
      <c r="J36" t="s">
        <v>133</v>
      </c>
      <c r="K36" t="s">
        <v>114</v>
      </c>
      <c r="L36" t="s">
        <v>114</v>
      </c>
      <c r="M36" t="s">
        <v>113</v>
      </c>
      <c r="N36" t="s">
        <v>113</v>
      </c>
      <c r="O36" t="s">
        <v>113</v>
      </c>
      <c r="P36" t="s">
        <v>113</v>
      </c>
      <c r="Q36" t="s">
        <v>113</v>
      </c>
      <c r="R36" t="s">
        <v>113</v>
      </c>
      <c r="S36" t="s">
        <v>124</v>
      </c>
      <c r="T36" t="s">
        <v>123</v>
      </c>
      <c r="U36" t="s">
        <v>123</v>
      </c>
      <c r="V36" t="s">
        <v>113</v>
      </c>
      <c r="W36" t="s">
        <v>113</v>
      </c>
      <c r="X36" t="s">
        <v>113</v>
      </c>
      <c r="Y36" t="s">
        <v>113</v>
      </c>
      <c r="Z36" t="s">
        <v>113</v>
      </c>
      <c r="AA36" t="s">
        <v>128</v>
      </c>
    </row>
    <row r="37" spans="1:27" x14ac:dyDescent="0.2">
      <c r="A37">
        <f t="shared" si="1"/>
        <v>36</v>
      </c>
      <c r="B37" t="s">
        <v>6</v>
      </c>
      <c r="C37" t="s">
        <v>45</v>
      </c>
      <c r="D37" t="s">
        <v>113</v>
      </c>
      <c r="E37" t="s">
        <v>89</v>
      </c>
      <c r="F37" t="s">
        <v>23</v>
      </c>
      <c r="G37" t="s">
        <v>105</v>
      </c>
      <c r="H37" s="28" t="s">
        <v>57</v>
      </c>
      <c r="J37" t="s">
        <v>133</v>
      </c>
      <c r="K37" t="s">
        <v>114</v>
      </c>
      <c r="L37" t="s">
        <v>114</v>
      </c>
      <c r="M37" t="s">
        <v>113</v>
      </c>
      <c r="N37" t="s">
        <v>113</v>
      </c>
      <c r="O37" t="s">
        <v>113</v>
      </c>
      <c r="P37" t="s">
        <v>113</v>
      </c>
      <c r="Q37" t="s">
        <v>113</v>
      </c>
      <c r="R37" t="s">
        <v>113</v>
      </c>
      <c r="S37" t="s">
        <v>124</v>
      </c>
      <c r="T37" t="s">
        <v>123</v>
      </c>
      <c r="U37" t="s">
        <v>123</v>
      </c>
      <c r="V37" t="s">
        <v>113</v>
      </c>
      <c r="W37" t="s">
        <v>113</v>
      </c>
      <c r="X37" t="s">
        <v>113</v>
      </c>
      <c r="Y37" t="s">
        <v>113</v>
      </c>
      <c r="Z37" t="s">
        <v>113</v>
      </c>
      <c r="AA37" t="s">
        <v>128</v>
      </c>
    </row>
    <row r="38" spans="1:27" x14ac:dyDescent="0.2">
      <c r="A38">
        <f t="shared" si="1"/>
        <v>37</v>
      </c>
      <c r="B38" t="s">
        <v>6</v>
      </c>
      <c r="C38" t="s">
        <v>45</v>
      </c>
      <c r="D38" t="s">
        <v>113</v>
      </c>
      <c r="E38" t="s">
        <v>89</v>
      </c>
      <c r="F38" t="s">
        <v>24</v>
      </c>
      <c r="G38" t="s">
        <v>105</v>
      </c>
      <c r="H38" s="28" t="s">
        <v>57</v>
      </c>
      <c r="J38" t="s">
        <v>133</v>
      </c>
      <c r="K38" t="s">
        <v>114</v>
      </c>
      <c r="L38" t="s">
        <v>114</v>
      </c>
      <c r="M38" t="s">
        <v>113</v>
      </c>
      <c r="N38" t="s">
        <v>113</v>
      </c>
      <c r="O38" t="s">
        <v>113</v>
      </c>
      <c r="P38" t="s">
        <v>113</v>
      </c>
      <c r="Q38" t="s">
        <v>113</v>
      </c>
      <c r="R38" t="s">
        <v>113</v>
      </c>
      <c r="S38" t="s">
        <v>124</v>
      </c>
      <c r="T38" t="s">
        <v>123</v>
      </c>
      <c r="U38" t="s">
        <v>123</v>
      </c>
      <c r="V38" t="s">
        <v>113</v>
      </c>
      <c r="W38" t="s">
        <v>113</v>
      </c>
      <c r="X38" t="s">
        <v>113</v>
      </c>
      <c r="Y38" t="s">
        <v>113</v>
      </c>
      <c r="Z38" t="s">
        <v>113</v>
      </c>
      <c r="AA38" t="s">
        <v>128</v>
      </c>
    </row>
    <row r="39" spans="1:27" x14ac:dyDescent="0.2">
      <c r="A39">
        <f t="shared" si="1"/>
        <v>38</v>
      </c>
      <c r="B39" t="s">
        <v>6</v>
      </c>
      <c r="C39" t="s">
        <v>45</v>
      </c>
      <c r="D39" t="s">
        <v>113</v>
      </c>
      <c r="E39" t="s">
        <v>89</v>
      </c>
      <c r="F39" t="s">
        <v>55</v>
      </c>
      <c r="G39" t="s">
        <v>105</v>
      </c>
      <c r="H39" s="28" t="s">
        <v>57</v>
      </c>
      <c r="J39" t="s">
        <v>133</v>
      </c>
      <c r="K39" t="s">
        <v>114</v>
      </c>
      <c r="L39" t="s">
        <v>114</v>
      </c>
      <c r="M39" t="s">
        <v>113</v>
      </c>
      <c r="N39" t="s">
        <v>113</v>
      </c>
      <c r="O39" t="s">
        <v>113</v>
      </c>
      <c r="P39" t="s">
        <v>113</v>
      </c>
      <c r="Q39" t="s">
        <v>113</v>
      </c>
      <c r="R39" t="s">
        <v>113</v>
      </c>
      <c r="S39" t="s">
        <v>124</v>
      </c>
      <c r="T39" t="s">
        <v>123</v>
      </c>
      <c r="U39" t="s">
        <v>123</v>
      </c>
      <c r="V39" t="s">
        <v>113</v>
      </c>
      <c r="W39" t="s">
        <v>113</v>
      </c>
      <c r="X39" t="s">
        <v>113</v>
      </c>
      <c r="Y39" t="s">
        <v>113</v>
      </c>
      <c r="Z39" t="s">
        <v>113</v>
      </c>
      <c r="AA39" t="s">
        <v>128</v>
      </c>
    </row>
    <row r="40" spans="1:27" x14ac:dyDescent="0.2">
      <c r="A40">
        <f t="shared" si="1"/>
        <v>39</v>
      </c>
      <c r="B40" t="s">
        <v>6</v>
      </c>
      <c r="C40" t="s">
        <v>45</v>
      </c>
      <c r="D40" t="s">
        <v>113</v>
      </c>
      <c r="E40" t="s">
        <v>89</v>
      </c>
      <c r="F40" t="s">
        <v>10</v>
      </c>
      <c r="G40" t="s">
        <v>19</v>
      </c>
      <c r="H40" s="28" t="s">
        <v>57</v>
      </c>
      <c r="J40" t="s">
        <v>131</v>
      </c>
      <c r="K40" t="s">
        <v>114</v>
      </c>
      <c r="L40" t="s">
        <v>114</v>
      </c>
      <c r="M40" t="s">
        <v>113</v>
      </c>
      <c r="N40" t="s">
        <v>113</v>
      </c>
      <c r="O40" t="s">
        <v>113</v>
      </c>
      <c r="P40" t="s">
        <v>113</v>
      </c>
      <c r="Q40" t="s">
        <v>113</v>
      </c>
      <c r="R40" t="s">
        <v>113</v>
      </c>
      <c r="S40" t="s">
        <v>124</v>
      </c>
      <c r="T40" t="s">
        <v>123</v>
      </c>
      <c r="U40" t="s">
        <v>123</v>
      </c>
      <c r="V40" t="s">
        <v>113</v>
      </c>
      <c r="W40" t="s">
        <v>113</v>
      </c>
      <c r="X40" t="s">
        <v>113</v>
      </c>
      <c r="Y40" t="s">
        <v>113</v>
      </c>
      <c r="Z40" t="s">
        <v>113</v>
      </c>
      <c r="AA40" t="s">
        <v>128</v>
      </c>
    </row>
    <row r="41" spans="1:27" x14ac:dyDescent="0.2">
      <c r="A41">
        <f t="shared" si="1"/>
        <v>40</v>
      </c>
      <c r="B41" t="s">
        <v>6</v>
      </c>
      <c r="C41" t="s">
        <v>45</v>
      </c>
      <c r="D41" t="s">
        <v>113</v>
      </c>
      <c r="E41" t="s">
        <v>89</v>
      </c>
      <c r="F41" t="s">
        <v>61</v>
      </c>
      <c r="G41" t="s">
        <v>20</v>
      </c>
      <c r="H41" s="28" t="s">
        <v>57</v>
      </c>
      <c r="I41" t="s">
        <v>17</v>
      </c>
      <c r="J41" t="s">
        <v>133</v>
      </c>
      <c r="K41" t="s">
        <v>114</v>
      </c>
      <c r="L41" t="s">
        <v>114</v>
      </c>
      <c r="M41" t="s">
        <v>113</v>
      </c>
      <c r="N41" t="s">
        <v>113</v>
      </c>
      <c r="O41" t="s">
        <v>113</v>
      </c>
      <c r="P41" t="s">
        <v>113</v>
      </c>
      <c r="Q41" t="s">
        <v>113</v>
      </c>
      <c r="R41" t="s">
        <v>113</v>
      </c>
      <c r="S41" t="s">
        <v>124</v>
      </c>
      <c r="T41" t="s">
        <v>123</v>
      </c>
      <c r="U41" t="s">
        <v>123</v>
      </c>
      <c r="V41" t="s">
        <v>113</v>
      </c>
      <c r="W41" t="s">
        <v>113</v>
      </c>
      <c r="X41" t="s">
        <v>113</v>
      </c>
      <c r="Y41" t="s">
        <v>113</v>
      </c>
      <c r="Z41" t="s">
        <v>113</v>
      </c>
      <c r="AA41" t="s">
        <v>128</v>
      </c>
    </row>
    <row r="42" spans="1:27" x14ac:dyDescent="0.2">
      <c r="A42">
        <f t="shared" si="1"/>
        <v>41</v>
      </c>
      <c r="B42" t="s">
        <v>6</v>
      </c>
      <c r="C42" t="s">
        <v>45</v>
      </c>
      <c r="D42" t="s">
        <v>113</v>
      </c>
      <c r="E42" t="s">
        <v>89</v>
      </c>
      <c r="F42" t="s">
        <v>56</v>
      </c>
      <c r="G42" t="s">
        <v>19</v>
      </c>
      <c r="H42" s="28" t="s">
        <v>57</v>
      </c>
      <c r="J42" t="s">
        <v>133</v>
      </c>
      <c r="K42" t="s">
        <v>114</v>
      </c>
      <c r="L42" t="s">
        <v>114</v>
      </c>
      <c r="M42" t="s">
        <v>113</v>
      </c>
      <c r="N42" t="s">
        <v>113</v>
      </c>
      <c r="O42" t="s">
        <v>113</v>
      </c>
      <c r="P42" t="s">
        <v>113</v>
      </c>
      <c r="Q42" t="s">
        <v>113</v>
      </c>
      <c r="R42" t="s">
        <v>113</v>
      </c>
      <c r="S42" t="s">
        <v>124</v>
      </c>
      <c r="T42" t="s">
        <v>123</v>
      </c>
      <c r="U42" t="s">
        <v>123</v>
      </c>
      <c r="V42" t="s">
        <v>113</v>
      </c>
      <c r="W42" t="s">
        <v>113</v>
      </c>
      <c r="X42" t="s">
        <v>113</v>
      </c>
      <c r="Y42" t="s">
        <v>113</v>
      </c>
      <c r="Z42" t="s">
        <v>113</v>
      </c>
      <c r="AA42" t="s">
        <v>128</v>
      </c>
    </row>
    <row r="43" spans="1:27" x14ac:dyDescent="0.2">
      <c r="A43">
        <f t="shared" si="1"/>
        <v>42</v>
      </c>
      <c r="B43" t="s">
        <v>6</v>
      </c>
      <c r="C43" t="s">
        <v>46</v>
      </c>
      <c r="D43" t="s">
        <v>113</v>
      </c>
      <c r="E43" t="s">
        <v>88</v>
      </c>
      <c r="F43" t="s">
        <v>62</v>
      </c>
      <c r="G43" t="s">
        <v>20</v>
      </c>
      <c r="H43" s="28" t="s">
        <v>57</v>
      </c>
      <c r="J43" t="s">
        <v>133</v>
      </c>
      <c r="K43" t="s">
        <v>114</v>
      </c>
      <c r="L43" t="s">
        <v>114</v>
      </c>
      <c r="M43" t="s">
        <v>113</v>
      </c>
      <c r="N43" t="s">
        <v>113</v>
      </c>
      <c r="O43" t="s">
        <v>113</v>
      </c>
      <c r="P43" t="s">
        <v>113</v>
      </c>
      <c r="Q43" t="s">
        <v>113</v>
      </c>
      <c r="R43" t="s">
        <v>113</v>
      </c>
      <c r="S43" t="s">
        <v>124</v>
      </c>
      <c r="T43" t="s">
        <v>123</v>
      </c>
      <c r="U43" t="s">
        <v>123</v>
      </c>
      <c r="V43" t="s">
        <v>113</v>
      </c>
      <c r="W43" t="s">
        <v>113</v>
      </c>
      <c r="X43" t="s">
        <v>113</v>
      </c>
      <c r="Y43" t="s">
        <v>114</v>
      </c>
      <c r="Z43" t="s">
        <v>114</v>
      </c>
      <c r="AA43" t="s">
        <v>128</v>
      </c>
    </row>
    <row r="44" spans="1:27" x14ac:dyDescent="0.2">
      <c r="A44">
        <f t="shared" si="1"/>
        <v>43</v>
      </c>
      <c r="B44" t="s">
        <v>6</v>
      </c>
      <c r="C44" t="s">
        <v>46</v>
      </c>
      <c r="D44" t="s">
        <v>113</v>
      </c>
      <c r="E44" t="s">
        <v>96</v>
      </c>
      <c r="F44" t="s">
        <v>63</v>
      </c>
      <c r="G44" t="s">
        <v>19</v>
      </c>
      <c r="H44" s="28" t="s">
        <v>57</v>
      </c>
      <c r="J44" t="s">
        <v>132</v>
      </c>
      <c r="K44" t="s">
        <v>30</v>
      </c>
      <c r="L44" t="s">
        <v>98</v>
      </c>
      <c r="M44" t="s">
        <v>113</v>
      </c>
      <c r="N44" t="s">
        <v>113</v>
      </c>
      <c r="O44" t="s">
        <v>113</v>
      </c>
      <c r="P44" t="s">
        <v>113</v>
      </c>
      <c r="Q44" t="s">
        <v>113</v>
      </c>
      <c r="R44" t="s">
        <v>113</v>
      </c>
      <c r="S44" t="s">
        <v>124</v>
      </c>
      <c r="T44" t="s">
        <v>123</v>
      </c>
      <c r="U44" t="s">
        <v>123</v>
      </c>
      <c r="V44" t="s">
        <v>113</v>
      </c>
      <c r="W44" t="s">
        <v>113</v>
      </c>
      <c r="X44" t="s">
        <v>113</v>
      </c>
      <c r="Y44" t="s">
        <v>114</v>
      </c>
      <c r="Z44" t="s">
        <v>114</v>
      </c>
      <c r="AA44" t="s">
        <v>128</v>
      </c>
    </row>
    <row r="45" spans="1:27" x14ac:dyDescent="0.2">
      <c r="A45">
        <f t="shared" si="1"/>
        <v>44</v>
      </c>
      <c r="B45" t="s">
        <v>6</v>
      </c>
      <c r="C45" t="s">
        <v>46</v>
      </c>
      <c r="D45" t="s">
        <v>113</v>
      </c>
      <c r="E45" t="s">
        <v>89</v>
      </c>
      <c r="F45" t="s">
        <v>21</v>
      </c>
      <c r="G45" t="s">
        <v>22</v>
      </c>
      <c r="H45" s="28" t="s">
        <v>57</v>
      </c>
      <c r="J45" t="s">
        <v>133</v>
      </c>
      <c r="K45" t="s">
        <v>114</v>
      </c>
      <c r="L45" t="s">
        <v>114</v>
      </c>
      <c r="M45" t="s">
        <v>113</v>
      </c>
      <c r="N45" t="s">
        <v>113</v>
      </c>
      <c r="O45" t="s">
        <v>113</v>
      </c>
      <c r="P45" t="s">
        <v>113</v>
      </c>
      <c r="Q45" t="s">
        <v>113</v>
      </c>
      <c r="R45" t="s">
        <v>113</v>
      </c>
      <c r="S45" t="s">
        <v>124</v>
      </c>
      <c r="T45" t="s">
        <v>123</v>
      </c>
      <c r="U45" t="s">
        <v>123</v>
      </c>
      <c r="V45" t="s">
        <v>113</v>
      </c>
      <c r="W45" t="s">
        <v>113</v>
      </c>
      <c r="X45" t="s">
        <v>113</v>
      </c>
      <c r="Y45" t="s">
        <v>114</v>
      </c>
      <c r="Z45" t="s">
        <v>114</v>
      </c>
      <c r="AA45" t="s">
        <v>128</v>
      </c>
    </row>
    <row r="46" spans="1:27" x14ac:dyDescent="0.2">
      <c r="A46">
        <f t="shared" si="1"/>
        <v>45</v>
      </c>
      <c r="B46" t="s">
        <v>6</v>
      </c>
      <c r="C46" t="s">
        <v>46</v>
      </c>
      <c r="D46" t="s">
        <v>113</v>
      </c>
      <c r="E46" t="s">
        <v>89</v>
      </c>
      <c r="F46" t="s">
        <v>23</v>
      </c>
      <c r="G46" t="s">
        <v>105</v>
      </c>
      <c r="H46" s="28" t="s">
        <v>57</v>
      </c>
      <c r="J46" t="s">
        <v>133</v>
      </c>
      <c r="K46" t="s">
        <v>114</v>
      </c>
      <c r="L46" t="s">
        <v>114</v>
      </c>
      <c r="M46" t="s">
        <v>113</v>
      </c>
      <c r="N46" t="s">
        <v>113</v>
      </c>
      <c r="O46" t="s">
        <v>113</v>
      </c>
      <c r="P46" t="s">
        <v>113</v>
      </c>
      <c r="Q46" t="s">
        <v>113</v>
      </c>
      <c r="R46" t="s">
        <v>113</v>
      </c>
      <c r="S46" t="s">
        <v>124</v>
      </c>
      <c r="T46" t="s">
        <v>123</v>
      </c>
      <c r="U46" t="s">
        <v>123</v>
      </c>
      <c r="V46" t="s">
        <v>113</v>
      </c>
      <c r="W46" t="s">
        <v>113</v>
      </c>
      <c r="X46" t="s">
        <v>113</v>
      </c>
      <c r="Y46" t="s">
        <v>114</v>
      </c>
      <c r="Z46" t="s">
        <v>114</v>
      </c>
      <c r="AA46" t="s">
        <v>128</v>
      </c>
    </row>
    <row r="47" spans="1:27" x14ac:dyDescent="0.2">
      <c r="A47">
        <f t="shared" si="1"/>
        <v>46</v>
      </c>
      <c r="B47" t="s">
        <v>6</v>
      </c>
      <c r="C47" t="s">
        <v>46</v>
      </c>
      <c r="D47" t="s">
        <v>113</v>
      </c>
      <c r="E47" t="s">
        <v>89</v>
      </c>
      <c r="F47" t="s">
        <v>24</v>
      </c>
      <c r="G47" t="s">
        <v>105</v>
      </c>
      <c r="H47" s="28" t="s">
        <v>57</v>
      </c>
      <c r="J47" t="s">
        <v>133</v>
      </c>
      <c r="K47" t="s">
        <v>114</v>
      </c>
      <c r="L47" t="s">
        <v>114</v>
      </c>
      <c r="M47" t="s">
        <v>113</v>
      </c>
      <c r="N47" t="s">
        <v>113</v>
      </c>
      <c r="O47" t="s">
        <v>113</v>
      </c>
      <c r="P47" t="s">
        <v>113</v>
      </c>
      <c r="Q47" t="s">
        <v>113</v>
      </c>
      <c r="R47" t="s">
        <v>113</v>
      </c>
      <c r="S47" t="s">
        <v>124</v>
      </c>
      <c r="T47" t="s">
        <v>123</v>
      </c>
      <c r="U47" t="s">
        <v>123</v>
      </c>
      <c r="V47" t="s">
        <v>113</v>
      </c>
      <c r="W47" t="s">
        <v>113</v>
      </c>
      <c r="X47" t="s">
        <v>113</v>
      </c>
      <c r="Y47" t="s">
        <v>114</v>
      </c>
      <c r="Z47" t="s">
        <v>114</v>
      </c>
      <c r="AA47" t="s">
        <v>128</v>
      </c>
    </row>
    <row r="48" spans="1:27" x14ac:dyDescent="0.2">
      <c r="A48">
        <f t="shared" si="1"/>
        <v>47</v>
      </c>
      <c r="B48" t="s">
        <v>6</v>
      </c>
      <c r="C48" t="s">
        <v>46</v>
      </c>
      <c r="D48" t="s">
        <v>113</v>
      </c>
      <c r="E48" t="s">
        <v>89</v>
      </c>
      <c r="F48" t="s">
        <v>55</v>
      </c>
      <c r="G48" t="s">
        <v>105</v>
      </c>
      <c r="H48" s="28" t="s">
        <v>57</v>
      </c>
      <c r="J48" t="s">
        <v>133</v>
      </c>
      <c r="K48" t="s">
        <v>114</v>
      </c>
      <c r="L48" t="s">
        <v>114</v>
      </c>
      <c r="M48" t="s">
        <v>113</v>
      </c>
      <c r="N48" t="s">
        <v>113</v>
      </c>
      <c r="O48" t="s">
        <v>113</v>
      </c>
      <c r="P48" t="s">
        <v>113</v>
      </c>
      <c r="Q48" t="s">
        <v>113</v>
      </c>
      <c r="R48" t="s">
        <v>113</v>
      </c>
      <c r="S48" t="s">
        <v>124</v>
      </c>
      <c r="T48" t="s">
        <v>123</v>
      </c>
      <c r="U48" t="s">
        <v>123</v>
      </c>
      <c r="V48" t="s">
        <v>113</v>
      </c>
      <c r="W48" t="s">
        <v>113</v>
      </c>
      <c r="X48" t="s">
        <v>113</v>
      </c>
      <c r="Y48" t="s">
        <v>114</v>
      </c>
      <c r="Z48" t="s">
        <v>114</v>
      </c>
      <c r="AA48" t="s">
        <v>128</v>
      </c>
    </row>
    <row r="49" spans="1:27" x14ac:dyDescent="0.2">
      <c r="A49">
        <f t="shared" si="1"/>
        <v>48</v>
      </c>
      <c r="B49" t="s">
        <v>6</v>
      </c>
      <c r="C49" t="s">
        <v>46</v>
      </c>
      <c r="D49" t="s">
        <v>113</v>
      </c>
      <c r="E49" t="s">
        <v>89</v>
      </c>
      <c r="F49" t="s">
        <v>10</v>
      </c>
      <c r="G49" t="s">
        <v>19</v>
      </c>
      <c r="H49" s="28" t="s">
        <v>57</v>
      </c>
      <c r="J49" t="s">
        <v>131</v>
      </c>
      <c r="K49" t="s">
        <v>114</v>
      </c>
      <c r="L49" t="s">
        <v>114</v>
      </c>
      <c r="M49" t="s">
        <v>113</v>
      </c>
      <c r="N49" t="s">
        <v>113</v>
      </c>
      <c r="O49" t="s">
        <v>113</v>
      </c>
      <c r="P49" t="s">
        <v>113</v>
      </c>
      <c r="Q49" t="s">
        <v>113</v>
      </c>
      <c r="R49" t="s">
        <v>113</v>
      </c>
      <c r="S49" t="s">
        <v>124</v>
      </c>
      <c r="T49" t="s">
        <v>123</v>
      </c>
      <c r="U49" t="s">
        <v>123</v>
      </c>
      <c r="V49" t="s">
        <v>113</v>
      </c>
      <c r="W49" t="s">
        <v>113</v>
      </c>
      <c r="X49" t="s">
        <v>113</v>
      </c>
      <c r="Y49" t="s">
        <v>114</v>
      </c>
      <c r="Z49" t="s">
        <v>114</v>
      </c>
      <c r="AA49" t="s">
        <v>128</v>
      </c>
    </row>
    <row r="50" spans="1:27" x14ac:dyDescent="0.2">
      <c r="A50">
        <f t="shared" si="1"/>
        <v>49</v>
      </c>
      <c r="B50" t="s">
        <v>6</v>
      </c>
      <c r="C50" t="s">
        <v>46</v>
      </c>
      <c r="D50" t="s">
        <v>113</v>
      </c>
      <c r="E50" t="s">
        <v>89</v>
      </c>
      <c r="F50" t="s">
        <v>61</v>
      </c>
      <c r="G50" t="s">
        <v>20</v>
      </c>
      <c r="H50" s="28" t="s">
        <v>57</v>
      </c>
      <c r="I50" t="s">
        <v>17</v>
      </c>
      <c r="J50" t="s">
        <v>133</v>
      </c>
      <c r="K50" t="s">
        <v>114</v>
      </c>
      <c r="L50" t="s">
        <v>114</v>
      </c>
      <c r="M50" t="s">
        <v>113</v>
      </c>
      <c r="N50" t="s">
        <v>113</v>
      </c>
      <c r="O50" t="s">
        <v>113</v>
      </c>
      <c r="P50" t="s">
        <v>113</v>
      </c>
      <c r="Q50" t="s">
        <v>113</v>
      </c>
      <c r="R50" t="s">
        <v>113</v>
      </c>
      <c r="S50" t="s">
        <v>124</v>
      </c>
      <c r="T50" t="s">
        <v>123</v>
      </c>
      <c r="U50" t="s">
        <v>123</v>
      </c>
      <c r="V50" t="s">
        <v>113</v>
      </c>
      <c r="W50" t="s">
        <v>113</v>
      </c>
      <c r="X50" t="s">
        <v>113</v>
      </c>
      <c r="Y50" t="s">
        <v>114</v>
      </c>
      <c r="Z50" t="s">
        <v>114</v>
      </c>
      <c r="AA50" t="s">
        <v>128</v>
      </c>
    </row>
    <row r="51" spans="1:27" x14ac:dyDescent="0.2">
      <c r="A51">
        <f t="shared" si="1"/>
        <v>50</v>
      </c>
      <c r="B51" t="s">
        <v>6</v>
      </c>
      <c r="C51" t="s">
        <v>46</v>
      </c>
      <c r="D51" t="s">
        <v>113</v>
      </c>
      <c r="E51" t="s">
        <v>89</v>
      </c>
      <c r="F51" t="s">
        <v>56</v>
      </c>
      <c r="G51" t="s">
        <v>19</v>
      </c>
      <c r="H51" s="28" t="s">
        <v>57</v>
      </c>
      <c r="J51" t="s">
        <v>133</v>
      </c>
      <c r="K51" t="s">
        <v>114</v>
      </c>
      <c r="L51" t="s">
        <v>114</v>
      </c>
      <c r="M51" t="s">
        <v>113</v>
      </c>
      <c r="N51" t="s">
        <v>113</v>
      </c>
      <c r="O51" t="s">
        <v>113</v>
      </c>
      <c r="P51" t="s">
        <v>113</v>
      </c>
      <c r="Q51" t="s">
        <v>113</v>
      </c>
      <c r="R51" t="s">
        <v>113</v>
      </c>
      <c r="S51" t="s">
        <v>124</v>
      </c>
      <c r="T51" t="s">
        <v>123</v>
      </c>
      <c r="U51" t="s">
        <v>123</v>
      </c>
      <c r="V51" t="s">
        <v>113</v>
      </c>
      <c r="W51" t="s">
        <v>113</v>
      </c>
      <c r="X51" t="s">
        <v>113</v>
      </c>
      <c r="Y51" t="s">
        <v>114</v>
      </c>
      <c r="Z51" t="s">
        <v>114</v>
      </c>
      <c r="AA51" t="s">
        <v>128</v>
      </c>
    </row>
    <row r="52" spans="1:27" x14ac:dyDescent="0.2">
      <c r="A52">
        <f t="shared" si="1"/>
        <v>51</v>
      </c>
      <c r="B52" t="s">
        <v>6</v>
      </c>
      <c r="C52" t="s">
        <v>47</v>
      </c>
      <c r="D52" t="s">
        <v>113</v>
      </c>
      <c r="E52" t="s">
        <v>89</v>
      </c>
      <c r="F52" t="s">
        <v>21</v>
      </c>
      <c r="G52" t="s">
        <v>22</v>
      </c>
      <c r="H52" s="28" t="s">
        <v>57</v>
      </c>
      <c r="J52" t="s">
        <v>133</v>
      </c>
      <c r="K52" t="s">
        <v>114</v>
      </c>
      <c r="L52" t="s">
        <v>114</v>
      </c>
      <c r="M52" t="s">
        <v>113</v>
      </c>
      <c r="N52" t="s">
        <v>113</v>
      </c>
      <c r="O52" t="s">
        <v>113</v>
      </c>
      <c r="P52" t="s">
        <v>113</v>
      </c>
      <c r="Q52" t="s">
        <v>113</v>
      </c>
      <c r="R52" t="s">
        <v>113</v>
      </c>
      <c r="S52" t="s">
        <v>124</v>
      </c>
      <c r="T52" t="s">
        <v>123</v>
      </c>
      <c r="U52" t="s">
        <v>123</v>
      </c>
      <c r="V52" t="s">
        <v>113</v>
      </c>
      <c r="W52" t="s">
        <v>113</v>
      </c>
      <c r="X52" t="s">
        <v>113</v>
      </c>
      <c r="Y52" t="s">
        <v>114</v>
      </c>
      <c r="Z52" t="s">
        <v>114</v>
      </c>
      <c r="AA52" t="s">
        <v>128</v>
      </c>
    </row>
    <row r="53" spans="1:27" x14ac:dyDescent="0.2">
      <c r="A53">
        <f t="shared" si="1"/>
        <v>52</v>
      </c>
      <c r="B53" t="s">
        <v>6</v>
      </c>
      <c r="C53" t="s">
        <v>47</v>
      </c>
      <c r="D53" t="s">
        <v>113</v>
      </c>
      <c r="E53" t="s">
        <v>89</v>
      </c>
      <c r="F53" t="s">
        <v>23</v>
      </c>
      <c r="G53" t="s">
        <v>105</v>
      </c>
      <c r="H53" s="28" t="s">
        <v>57</v>
      </c>
      <c r="J53" t="s">
        <v>133</v>
      </c>
      <c r="K53" t="s">
        <v>114</v>
      </c>
      <c r="L53" t="s">
        <v>114</v>
      </c>
      <c r="M53" t="s">
        <v>113</v>
      </c>
      <c r="N53" t="s">
        <v>113</v>
      </c>
      <c r="O53" t="s">
        <v>113</v>
      </c>
      <c r="P53" t="s">
        <v>113</v>
      </c>
      <c r="Q53" t="s">
        <v>113</v>
      </c>
      <c r="R53" t="s">
        <v>113</v>
      </c>
      <c r="S53" t="s">
        <v>124</v>
      </c>
      <c r="T53" t="s">
        <v>123</v>
      </c>
      <c r="U53" t="s">
        <v>123</v>
      </c>
      <c r="V53" t="s">
        <v>113</v>
      </c>
      <c r="W53" t="s">
        <v>113</v>
      </c>
      <c r="X53" t="s">
        <v>113</v>
      </c>
      <c r="Y53" t="s">
        <v>114</v>
      </c>
      <c r="Z53" t="s">
        <v>114</v>
      </c>
      <c r="AA53" t="s">
        <v>128</v>
      </c>
    </row>
    <row r="54" spans="1:27" x14ac:dyDescent="0.2">
      <c r="A54">
        <f t="shared" si="1"/>
        <v>53</v>
      </c>
      <c r="B54" t="s">
        <v>6</v>
      </c>
      <c r="C54" t="s">
        <v>47</v>
      </c>
      <c r="D54" t="s">
        <v>113</v>
      </c>
      <c r="E54" t="s">
        <v>89</v>
      </c>
      <c r="F54" t="s">
        <v>24</v>
      </c>
      <c r="G54" t="s">
        <v>105</v>
      </c>
      <c r="H54" s="28" t="s">
        <v>57</v>
      </c>
      <c r="J54" t="s">
        <v>133</v>
      </c>
      <c r="K54" t="s">
        <v>114</v>
      </c>
      <c r="L54" t="s">
        <v>114</v>
      </c>
      <c r="M54" t="s">
        <v>113</v>
      </c>
      <c r="N54" t="s">
        <v>113</v>
      </c>
      <c r="O54" t="s">
        <v>113</v>
      </c>
      <c r="P54" t="s">
        <v>113</v>
      </c>
      <c r="Q54" t="s">
        <v>113</v>
      </c>
      <c r="R54" t="s">
        <v>113</v>
      </c>
      <c r="S54" t="s">
        <v>124</v>
      </c>
      <c r="T54" t="s">
        <v>123</v>
      </c>
      <c r="U54" t="s">
        <v>123</v>
      </c>
      <c r="V54" t="s">
        <v>113</v>
      </c>
      <c r="W54" t="s">
        <v>113</v>
      </c>
      <c r="X54" t="s">
        <v>113</v>
      </c>
      <c r="Y54" t="s">
        <v>114</v>
      </c>
      <c r="Z54" t="s">
        <v>114</v>
      </c>
      <c r="AA54" t="s">
        <v>128</v>
      </c>
    </row>
    <row r="55" spans="1:27" x14ac:dyDescent="0.2">
      <c r="A55">
        <f t="shared" si="1"/>
        <v>54</v>
      </c>
      <c r="B55" t="s">
        <v>6</v>
      </c>
      <c r="C55" t="s">
        <v>47</v>
      </c>
      <c r="D55" t="s">
        <v>113</v>
      </c>
      <c r="E55" t="s">
        <v>89</v>
      </c>
      <c r="F55" t="s">
        <v>55</v>
      </c>
      <c r="G55" t="s">
        <v>105</v>
      </c>
      <c r="H55" s="28" t="s">
        <v>57</v>
      </c>
      <c r="J55" t="s">
        <v>133</v>
      </c>
      <c r="K55" t="s">
        <v>114</v>
      </c>
      <c r="L55" t="s">
        <v>114</v>
      </c>
      <c r="M55" t="s">
        <v>113</v>
      </c>
      <c r="N55" t="s">
        <v>113</v>
      </c>
      <c r="O55" t="s">
        <v>113</v>
      </c>
      <c r="P55" t="s">
        <v>113</v>
      </c>
      <c r="Q55" t="s">
        <v>113</v>
      </c>
      <c r="R55" t="s">
        <v>113</v>
      </c>
      <c r="S55" t="s">
        <v>124</v>
      </c>
      <c r="T55" t="s">
        <v>123</v>
      </c>
      <c r="U55" t="s">
        <v>123</v>
      </c>
      <c r="V55" t="s">
        <v>113</v>
      </c>
      <c r="W55" t="s">
        <v>113</v>
      </c>
      <c r="X55" t="s">
        <v>113</v>
      </c>
      <c r="Y55" t="s">
        <v>114</v>
      </c>
      <c r="Z55" t="s">
        <v>114</v>
      </c>
      <c r="AA55" t="s">
        <v>128</v>
      </c>
    </row>
    <row r="56" spans="1:27" x14ac:dyDescent="0.2">
      <c r="A56">
        <f t="shared" si="1"/>
        <v>55</v>
      </c>
      <c r="B56" t="s">
        <v>6</v>
      </c>
      <c r="C56" t="s">
        <v>47</v>
      </c>
      <c r="D56" t="s">
        <v>113</v>
      </c>
      <c r="E56" t="s">
        <v>89</v>
      </c>
      <c r="F56" t="s">
        <v>10</v>
      </c>
      <c r="G56" t="s">
        <v>19</v>
      </c>
      <c r="H56" s="28" t="s">
        <v>57</v>
      </c>
      <c r="J56" t="s">
        <v>131</v>
      </c>
      <c r="K56" t="s">
        <v>114</v>
      </c>
      <c r="L56" t="s">
        <v>114</v>
      </c>
      <c r="M56" t="s">
        <v>113</v>
      </c>
      <c r="N56" t="s">
        <v>113</v>
      </c>
      <c r="O56" t="s">
        <v>113</v>
      </c>
      <c r="P56" t="s">
        <v>113</v>
      </c>
      <c r="Q56" t="s">
        <v>113</v>
      </c>
      <c r="R56" t="s">
        <v>113</v>
      </c>
      <c r="S56" t="s">
        <v>124</v>
      </c>
      <c r="T56" t="s">
        <v>123</v>
      </c>
      <c r="U56" t="s">
        <v>123</v>
      </c>
      <c r="V56" t="s">
        <v>113</v>
      </c>
      <c r="W56" t="s">
        <v>113</v>
      </c>
      <c r="X56" t="s">
        <v>113</v>
      </c>
      <c r="Y56" t="s">
        <v>114</v>
      </c>
      <c r="Z56" t="s">
        <v>114</v>
      </c>
      <c r="AA56" t="s">
        <v>128</v>
      </c>
    </row>
    <row r="57" spans="1:27" x14ac:dyDescent="0.2">
      <c r="A57">
        <f t="shared" si="1"/>
        <v>56</v>
      </c>
      <c r="B57" t="s">
        <v>6</v>
      </c>
      <c r="C57" t="s">
        <v>47</v>
      </c>
      <c r="D57" t="s">
        <v>113</v>
      </c>
      <c r="E57" t="s">
        <v>89</v>
      </c>
      <c r="F57" t="s">
        <v>61</v>
      </c>
      <c r="G57" t="s">
        <v>20</v>
      </c>
      <c r="H57" s="28" t="s">
        <v>57</v>
      </c>
      <c r="I57" t="s">
        <v>17</v>
      </c>
      <c r="J57" t="s">
        <v>133</v>
      </c>
      <c r="K57" t="s">
        <v>114</v>
      </c>
      <c r="L57" t="s">
        <v>114</v>
      </c>
      <c r="M57" t="s">
        <v>113</v>
      </c>
      <c r="N57" t="s">
        <v>113</v>
      </c>
      <c r="O57" t="s">
        <v>113</v>
      </c>
      <c r="P57" t="s">
        <v>113</v>
      </c>
      <c r="Q57" t="s">
        <v>113</v>
      </c>
      <c r="R57" t="s">
        <v>113</v>
      </c>
      <c r="S57" t="s">
        <v>124</v>
      </c>
      <c r="T57" t="s">
        <v>123</v>
      </c>
      <c r="U57" t="s">
        <v>123</v>
      </c>
      <c r="V57" t="s">
        <v>113</v>
      </c>
      <c r="W57" t="s">
        <v>113</v>
      </c>
      <c r="X57" t="s">
        <v>113</v>
      </c>
      <c r="Y57" t="s">
        <v>114</v>
      </c>
      <c r="Z57" t="s">
        <v>114</v>
      </c>
      <c r="AA57" t="s">
        <v>128</v>
      </c>
    </row>
    <row r="58" spans="1:27" x14ac:dyDescent="0.2">
      <c r="A58">
        <f t="shared" si="1"/>
        <v>57</v>
      </c>
      <c r="B58" t="s">
        <v>6</v>
      </c>
      <c r="C58" t="s">
        <v>47</v>
      </c>
      <c r="D58" t="s">
        <v>113</v>
      </c>
      <c r="E58" t="s">
        <v>89</v>
      </c>
      <c r="F58" t="s">
        <v>56</v>
      </c>
      <c r="G58" t="s">
        <v>19</v>
      </c>
      <c r="H58" s="28" t="s">
        <v>57</v>
      </c>
      <c r="J58" t="s">
        <v>133</v>
      </c>
      <c r="K58" t="s">
        <v>114</v>
      </c>
      <c r="L58" t="s">
        <v>114</v>
      </c>
      <c r="M58" t="s">
        <v>113</v>
      </c>
      <c r="N58" t="s">
        <v>113</v>
      </c>
      <c r="O58" t="s">
        <v>113</v>
      </c>
      <c r="P58" t="s">
        <v>113</v>
      </c>
      <c r="Q58" t="s">
        <v>113</v>
      </c>
      <c r="R58" t="s">
        <v>113</v>
      </c>
      <c r="S58" t="s">
        <v>124</v>
      </c>
      <c r="T58" t="s">
        <v>123</v>
      </c>
      <c r="U58" t="s">
        <v>123</v>
      </c>
      <c r="V58" t="s">
        <v>113</v>
      </c>
      <c r="W58" t="s">
        <v>113</v>
      </c>
      <c r="X58" t="s">
        <v>113</v>
      </c>
      <c r="Y58" t="s">
        <v>114</v>
      </c>
      <c r="Z58" t="s">
        <v>114</v>
      </c>
      <c r="AA58" t="s">
        <v>128</v>
      </c>
    </row>
    <row r="59" spans="1:27" x14ac:dyDescent="0.2">
      <c r="A59">
        <f t="shared" si="1"/>
        <v>58</v>
      </c>
      <c r="B59" t="s">
        <v>6</v>
      </c>
      <c r="C59" t="s">
        <v>31</v>
      </c>
      <c r="D59" t="s">
        <v>113</v>
      </c>
      <c r="E59" t="s">
        <v>96</v>
      </c>
      <c r="F59" t="s">
        <v>63</v>
      </c>
      <c r="G59" t="s">
        <v>19</v>
      </c>
      <c r="H59" s="28" t="s">
        <v>57</v>
      </c>
      <c r="J59" t="s">
        <v>132</v>
      </c>
      <c r="K59" t="s">
        <v>30</v>
      </c>
      <c r="L59" t="s">
        <v>98</v>
      </c>
      <c r="M59" t="s">
        <v>113</v>
      </c>
      <c r="N59" t="s">
        <v>113</v>
      </c>
      <c r="O59" t="s">
        <v>113</v>
      </c>
      <c r="P59" t="s">
        <v>113</v>
      </c>
      <c r="Q59" t="s">
        <v>113</v>
      </c>
      <c r="R59" t="s">
        <v>113</v>
      </c>
      <c r="S59" t="s">
        <v>124</v>
      </c>
      <c r="T59" t="s">
        <v>123</v>
      </c>
      <c r="U59" t="s">
        <v>123</v>
      </c>
      <c r="V59" t="s">
        <v>113</v>
      </c>
      <c r="W59" t="s">
        <v>113</v>
      </c>
      <c r="X59" t="s">
        <v>113</v>
      </c>
      <c r="Y59" t="s">
        <v>114</v>
      </c>
      <c r="Z59" t="s">
        <v>114</v>
      </c>
      <c r="AA59" t="s">
        <v>128</v>
      </c>
    </row>
    <row r="60" spans="1:27" x14ac:dyDescent="0.2">
      <c r="A60">
        <f t="shared" si="1"/>
        <v>59</v>
      </c>
      <c r="B60" t="s">
        <v>6</v>
      </c>
      <c r="C60" t="s">
        <v>31</v>
      </c>
      <c r="D60" t="s">
        <v>113</v>
      </c>
      <c r="E60" t="s">
        <v>89</v>
      </c>
      <c r="F60" t="s">
        <v>21</v>
      </c>
      <c r="G60" t="s">
        <v>22</v>
      </c>
      <c r="H60" s="28" t="s">
        <v>57</v>
      </c>
      <c r="J60" t="s">
        <v>133</v>
      </c>
      <c r="K60" t="s">
        <v>114</v>
      </c>
      <c r="L60" t="s">
        <v>114</v>
      </c>
      <c r="M60" t="s">
        <v>113</v>
      </c>
      <c r="N60" t="s">
        <v>113</v>
      </c>
      <c r="O60" t="s">
        <v>113</v>
      </c>
      <c r="P60" t="s">
        <v>113</v>
      </c>
      <c r="Q60" t="s">
        <v>113</v>
      </c>
      <c r="R60" t="s">
        <v>113</v>
      </c>
      <c r="S60" t="s">
        <v>124</v>
      </c>
      <c r="T60" t="s">
        <v>123</v>
      </c>
      <c r="U60" t="s">
        <v>123</v>
      </c>
      <c r="V60" t="s">
        <v>113</v>
      </c>
      <c r="W60" t="s">
        <v>113</v>
      </c>
      <c r="X60" t="s">
        <v>113</v>
      </c>
      <c r="Y60" t="s">
        <v>114</v>
      </c>
      <c r="Z60" t="s">
        <v>114</v>
      </c>
      <c r="AA60" t="s">
        <v>128</v>
      </c>
    </row>
    <row r="61" spans="1:27" x14ac:dyDescent="0.2">
      <c r="A61">
        <f t="shared" si="1"/>
        <v>60</v>
      </c>
      <c r="B61" t="s">
        <v>6</v>
      </c>
      <c r="C61" t="s">
        <v>31</v>
      </c>
      <c r="D61" t="s">
        <v>113</v>
      </c>
      <c r="E61" t="s">
        <v>89</v>
      </c>
      <c r="F61" t="s">
        <v>23</v>
      </c>
      <c r="G61" t="s">
        <v>105</v>
      </c>
      <c r="H61" s="28" t="s">
        <v>57</v>
      </c>
      <c r="J61" t="s">
        <v>133</v>
      </c>
      <c r="K61" t="s">
        <v>114</v>
      </c>
      <c r="L61" t="s">
        <v>114</v>
      </c>
      <c r="M61" t="s">
        <v>113</v>
      </c>
      <c r="N61" t="s">
        <v>113</v>
      </c>
      <c r="O61" t="s">
        <v>113</v>
      </c>
      <c r="P61" t="s">
        <v>113</v>
      </c>
      <c r="Q61" t="s">
        <v>113</v>
      </c>
      <c r="R61" t="s">
        <v>113</v>
      </c>
      <c r="S61" t="s">
        <v>124</v>
      </c>
      <c r="T61" t="s">
        <v>123</v>
      </c>
      <c r="U61" t="s">
        <v>123</v>
      </c>
      <c r="V61" t="s">
        <v>113</v>
      </c>
      <c r="W61" t="s">
        <v>113</v>
      </c>
      <c r="X61" t="s">
        <v>113</v>
      </c>
      <c r="Y61" t="s">
        <v>114</v>
      </c>
      <c r="Z61" t="s">
        <v>114</v>
      </c>
      <c r="AA61" t="s">
        <v>128</v>
      </c>
    </row>
    <row r="62" spans="1:27" x14ac:dyDescent="0.2">
      <c r="A62">
        <f t="shared" si="1"/>
        <v>61</v>
      </c>
      <c r="B62" t="s">
        <v>6</v>
      </c>
      <c r="C62" t="s">
        <v>31</v>
      </c>
      <c r="D62" t="s">
        <v>113</v>
      </c>
      <c r="E62" t="s">
        <v>89</v>
      </c>
      <c r="F62" t="s">
        <v>24</v>
      </c>
      <c r="G62" t="s">
        <v>105</v>
      </c>
      <c r="H62" s="28" t="s">
        <v>57</v>
      </c>
      <c r="J62" t="s">
        <v>133</v>
      </c>
      <c r="K62" t="s">
        <v>114</v>
      </c>
      <c r="L62" t="s">
        <v>114</v>
      </c>
      <c r="M62" t="s">
        <v>113</v>
      </c>
      <c r="N62" t="s">
        <v>113</v>
      </c>
      <c r="O62" t="s">
        <v>113</v>
      </c>
      <c r="P62" t="s">
        <v>113</v>
      </c>
      <c r="Q62" t="s">
        <v>113</v>
      </c>
      <c r="R62" t="s">
        <v>113</v>
      </c>
      <c r="S62" t="s">
        <v>124</v>
      </c>
      <c r="T62" t="s">
        <v>123</v>
      </c>
      <c r="U62" t="s">
        <v>123</v>
      </c>
      <c r="V62" t="s">
        <v>113</v>
      </c>
      <c r="W62" t="s">
        <v>113</v>
      </c>
      <c r="X62" t="s">
        <v>113</v>
      </c>
      <c r="Y62" t="s">
        <v>114</v>
      </c>
      <c r="Z62" t="s">
        <v>114</v>
      </c>
      <c r="AA62" t="s">
        <v>128</v>
      </c>
    </row>
    <row r="63" spans="1:27" x14ac:dyDescent="0.2">
      <c r="A63">
        <f t="shared" si="1"/>
        <v>62</v>
      </c>
      <c r="B63" t="s">
        <v>6</v>
      </c>
      <c r="C63" t="s">
        <v>31</v>
      </c>
      <c r="D63" t="s">
        <v>113</v>
      </c>
      <c r="E63" t="s">
        <v>89</v>
      </c>
      <c r="F63" t="s">
        <v>55</v>
      </c>
      <c r="G63" t="s">
        <v>105</v>
      </c>
      <c r="H63" s="28" t="s">
        <v>57</v>
      </c>
      <c r="J63" t="s">
        <v>133</v>
      </c>
      <c r="K63" t="s">
        <v>114</v>
      </c>
      <c r="L63" t="s">
        <v>114</v>
      </c>
      <c r="M63" t="s">
        <v>113</v>
      </c>
      <c r="N63" t="s">
        <v>113</v>
      </c>
      <c r="O63" t="s">
        <v>113</v>
      </c>
      <c r="P63" t="s">
        <v>113</v>
      </c>
      <c r="Q63" t="s">
        <v>113</v>
      </c>
      <c r="R63" t="s">
        <v>113</v>
      </c>
      <c r="S63" t="s">
        <v>124</v>
      </c>
      <c r="T63" t="s">
        <v>123</v>
      </c>
      <c r="U63" t="s">
        <v>123</v>
      </c>
      <c r="V63" t="s">
        <v>113</v>
      </c>
      <c r="W63" t="s">
        <v>113</v>
      </c>
      <c r="X63" t="s">
        <v>113</v>
      </c>
      <c r="Y63" t="s">
        <v>114</v>
      </c>
      <c r="Z63" t="s">
        <v>114</v>
      </c>
      <c r="AA63" t="s">
        <v>128</v>
      </c>
    </row>
    <row r="64" spans="1:27" x14ac:dyDescent="0.2">
      <c r="A64">
        <f t="shared" si="1"/>
        <v>63</v>
      </c>
      <c r="B64" t="s">
        <v>6</v>
      </c>
      <c r="C64" t="s">
        <v>31</v>
      </c>
      <c r="D64" t="s">
        <v>113</v>
      </c>
      <c r="E64" t="s">
        <v>89</v>
      </c>
      <c r="F64" t="s">
        <v>10</v>
      </c>
      <c r="G64" t="s">
        <v>19</v>
      </c>
      <c r="H64" s="28" t="s">
        <v>57</v>
      </c>
      <c r="J64" t="s">
        <v>131</v>
      </c>
      <c r="K64" t="s">
        <v>114</v>
      </c>
      <c r="L64" t="s">
        <v>114</v>
      </c>
      <c r="M64" t="s">
        <v>113</v>
      </c>
      <c r="N64" t="s">
        <v>113</v>
      </c>
      <c r="O64" t="s">
        <v>113</v>
      </c>
      <c r="P64" t="s">
        <v>113</v>
      </c>
      <c r="Q64" t="s">
        <v>113</v>
      </c>
      <c r="R64" t="s">
        <v>113</v>
      </c>
      <c r="S64" t="s">
        <v>124</v>
      </c>
      <c r="T64" t="s">
        <v>123</v>
      </c>
      <c r="U64" t="s">
        <v>123</v>
      </c>
      <c r="V64" t="s">
        <v>113</v>
      </c>
      <c r="W64" t="s">
        <v>113</v>
      </c>
      <c r="X64" t="s">
        <v>113</v>
      </c>
      <c r="Y64" t="s">
        <v>114</v>
      </c>
      <c r="Z64" t="s">
        <v>114</v>
      </c>
      <c r="AA64" t="s">
        <v>128</v>
      </c>
    </row>
    <row r="65" spans="1:27" x14ac:dyDescent="0.2">
      <c r="A65">
        <f t="shared" si="1"/>
        <v>64</v>
      </c>
      <c r="B65" t="s">
        <v>6</v>
      </c>
      <c r="C65" t="s">
        <v>31</v>
      </c>
      <c r="D65" t="s">
        <v>113</v>
      </c>
      <c r="E65" t="s">
        <v>89</v>
      </c>
      <c r="F65" t="s">
        <v>61</v>
      </c>
      <c r="G65" t="s">
        <v>20</v>
      </c>
      <c r="H65" s="28" t="s">
        <v>57</v>
      </c>
      <c r="I65" t="s">
        <v>17</v>
      </c>
      <c r="J65" t="s">
        <v>133</v>
      </c>
      <c r="K65" t="s">
        <v>114</v>
      </c>
      <c r="L65" t="s">
        <v>114</v>
      </c>
      <c r="M65" t="s">
        <v>113</v>
      </c>
      <c r="N65" t="s">
        <v>113</v>
      </c>
      <c r="O65" t="s">
        <v>113</v>
      </c>
      <c r="P65" t="s">
        <v>113</v>
      </c>
      <c r="Q65" t="s">
        <v>113</v>
      </c>
      <c r="R65" t="s">
        <v>113</v>
      </c>
      <c r="S65" t="s">
        <v>124</v>
      </c>
      <c r="T65" t="s">
        <v>123</v>
      </c>
      <c r="U65" t="s">
        <v>123</v>
      </c>
      <c r="V65" t="s">
        <v>113</v>
      </c>
      <c r="W65" t="s">
        <v>113</v>
      </c>
      <c r="X65" t="s">
        <v>113</v>
      </c>
      <c r="Y65" t="s">
        <v>114</v>
      </c>
      <c r="Z65" t="s">
        <v>114</v>
      </c>
      <c r="AA65" t="s">
        <v>128</v>
      </c>
    </row>
    <row r="66" spans="1:27" x14ac:dyDescent="0.2">
      <c r="A66">
        <f t="shared" si="1"/>
        <v>65</v>
      </c>
      <c r="B66" t="s">
        <v>6</v>
      </c>
      <c r="C66" t="s">
        <v>31</v>
      </c>
      <c r="D66" t="s">
        <v>113</v>
      </c>
      <c r="E66" t="s">
        <v>89</v>
      </c>
      <c r="F66" t="s">
        <v>56</v>
      </c>
      <c r="G66" t="s">
        <v>19</v>
      </c>
      <c r="H66" s="28" t="s">
        <v>57</v>
      </c>
      <c r="J66" t="s">
        <v>133</v>
      </c>
      <c r="K66" t="s">
        <v>114</v>
      </c>
      <c r="L66" t="s">
        <v>114</v>
      </c>
      <c r="M66" t="s">
        <v>113</v>
      </c>
      <c r="N66" t="s">
        <v>113</v>
      </c>
      <c r="O66" t="s">
        <v>113</v>
      </c>
      <c r="P66" t="s">
        <v>113</v>
      </c>
      <c r="Q66" t="s">
        <v>113</v>
      </c>
      <c r="R66" t="s">
        <v>113</v>
      </c>
      <c r="S66" t="s">
        <v>124</v>
      </c>
      <c r="T66" t="s">
        <v>123</v>
      </c>
      <c r="U66" t="s">
        <v>123</v>
      </c>
      <c r="V66" t="s">
        <v>113</v>
      </c>
      <c r="W66" t="s">
        <v>113</v>
      </c>
      <c r="X66" t="s">
        <v>113</v>
      </c>
      <c r="Y66" t="s">
        <v>114</v>
      </c>
      <c r="Z66" t="s">
        <v>114</v>
      </c>
      <c r="AA66" t="s">
        <v>128</v>
      </c>
    </row>
    <row r="67" spans="1:27" x14ac:dyDescent="0.2">
      <c r="A67">
        <f t="shared" ref="A67:A98" si="2">A66+1</f>
        <v>66</v>
      </c>
      <c r="B67" t="s">
        <v>6</v>
      </c>
      <c r="C67" t="s">
        <v>110</v>
      </c>
      <c r="D67" t="s">
        <v>113</v>
      </c>
      <c r="E67" t="s">
        <v>88</v>
      </c>
      <c r="F67" t="s">
        <v>62</v>
      </c>
      <c r="G67" t="s">
        <v>20</v>
      </c>
      <c r="H67" s="28" t="s">
        <v>57</v>
      </c>
      <c r="J67" t="s">
        <v>133</v>
      </c>
      <c r="K67" t="s">
        <v>114</v>
      </c>
      <c r="L67" t="s">
        <v>114</v>
      </c>
      <c r="M67" t="s">
        <v>113</v>
      </c>
      <c r="N67" t="s">
        <v>113</v>
      </c>
      <c r="O67" t="s">
        <v>113</v>
      </c>
      <c r="P67" t="s">
        <v>113</v>
      </c>
      <c r="Q67" t="s">
        <v>113</v>
      </c>
      <c r="R67" t="s">
        <v>113</v>
      </c>
      <c r="S67" t="s">
        <v>124</v>
      </c>
      <c r="T67" t="s">
        <v>123</v>
      </c>
      <c r="U67" t="s">
        <v>123</v>
      </c>
      <c r="V67" t="s">
        <v>113</v>
      </c>
      <c r="W67" t="s">
        <v>113</v>
      </c>
      <c r="X67" t="s">
        <v>113</v>
      </c>
      <c r="Y67" t="s">
        <v>114</v>
      </c>
      <c r="Z67" t="s">
        <v>114</v>
      </c>
      <c r="AA67" t="s">
        <v>128</v>
      </c>
    </row>
    <row r="68" spans="1:27" x14ac:dyDescent="0.2">
      <c r="A68">
        <f t="shared" si="2"/>
        <v>67</v>
      </c>
      <c r="B68" t="s">
        <v>6</v>
      </c>
      <c r="C68" t="s">
        <v>110</v>
      </c>
      <c r="D68" t="s">
        <v>113</v>
      </c>
      <c r="E68" t="s">
        <v>96</v>
      </c>
      <c r="F68" t="s">
        <v>83</v>
      </c>
      <c r="G68" t="s">
        <v>19</v>
      </c>
      <c r="H68" s="28" t="s">
        <v>57</v>
      </c>
      <c r="J68" t="s">
        <v>132</v>
      </c>
      <c r="K68" t="s">
        <v>30</v>
      </c>
      <c r="L68" t="s">
        <v>29</v>
      </c>
      <c r="M68" t="s">
        <v>113</v>
      </c>
      <c r="N68" t="s">
        <v>113</v>
      </c>
      <c r="O68" t="s">
        <v>113</v>
      </c>
      <c r="P68" t="s">
        <v>113</v>
      </c>
      <c r="Q68" t="s">
        <v>113</v>
      </c>
      <c r="R68" t="s">
        <v>113</v>
      </c>
      <c r="S68" t="s">
        <v>124</v>
      </c>
      <c r="T68" t="s">
        <v>123</v>
      </c>
      <c r="U68" t="s">
        <v>123</v>
      </c>
      <c r="V68" t="s">
        <v>113</v>
      </c>
      <c r="W68" t="s">
        <v>113</v>
      </c>
      <c r="X68" t="s">
        <v>113</v>
      </c>
      <c r="Y68" t="s">
        <v>114</v>
      </c>
      <c r="Z68" t="s">
        <v>114</v>
      </c>
      <c r="AA68" t="s">
        <v>128</v>
      </c>
    </row>
    <row r="69" spans="1:27" x14ac:dyDescent="0.2">
      <c r="A69">
        <f t="shared" si="2"/>
        <v>68</v>
      </c>
      <c r="B69" t="s">
        <v>6</v>
      </c>
      <c r="C69" t="s">
        <v>110</v>
      </c>
      <c r="D69" t="s">
        <v>113</v>
      </c>
      <c r="E69" t="s">
        <v>89</v>
      </c>
      <c r="F69" t="s">
        <v>21</v>
      </c>
      <c r="G69" t="s">
        <v>22</v>
      </c>
      <c r="H69" s="28" t="s">
        <v>57</v>
      </c>
      <c r="J69" t="s">
        <v>133</v>
      </c>
      <c r="K69" t="s">
        <v>114</v>
      </c>
      <c r="L69" t="s">
        <v>114</v>
      </c>
      <c r="M69" t="s">
        <v>113</v>
      </c>
      <c r="N69" t="s">
        <v>113</v>
      </c>
      <c r="O69" t="s">
        <v>113</v>
      </c>
      <c r="P69" t="s">
        <v>113</v>
      </c>
      <c r="Q69" t="s">
        <v>113</v>
      </c>
      <c r="R69" t="s">
        <v>113</v>
      </c>
      <c r="S69" t="s">
        <v>124</v>
      </c>
      <c r="T69" t="s">
        <v>123</v>
      </c>
      <c r="U69" t="s">
        <v>123</v>
      </c>
      <c r="V69" t="s">
        <v>113</v>
      </c>
      <c r="W69" t="s">
        <v>113</v>
      </c>
      <c r="X69" t="s">
        <v>113</v>
      </c>
      <c r="Y69" t="s">
        <v>114</v>
      </c>
      <c r="Z69" t="s">
        <v>114</v>
      </c>
      <c r="AA69" t="s">
        <v>128</v>
      </c>
    </row>
    <row r="70" spans="1:27" x14ac:dyDescent="0.2">
      <c r="A70">
        <f t="shared" si="2"/>
        <v>69</v>
      </c>
      <c r="B70" t="s">
        <v>6</v>
      </c>
      <c r="C70" t="s">
        <v>110</v>
      </c>
      <c r="D70" t="s">
        <v>113</v>
      </c>
      <c r="E70" t="s">
        <v>89</v>
      </c>
      <c r="F70" t="s">
        <v>23</v>
      </c>
      <c r="G70" t="s">
        <v>105</v>
      </c>
      <c r="H70" s="28" t="s">
        <v>57</v>
      </c>
      <c r="J70" t="s">
        <v>133</v>
      </c>
      <c r="K70" t="s">
        <v>114</v>
      </c>
      <c r="L70" t="s">
        <v>114</v>
      </c>
      <c r="M70" t="s">
        <v>113</v>
      </c>
      <c r="N70" t="s">
        <v>113</v>
      </c>
      <c r="O70" t="s">
        <v>113</v>
      </c>
      <c r="P70" t="s">
        <v>113</v>
      </c>
      <c r="Q70" t="s">
        <v>113</v>
      </c>
      <c r="R70" t="s">
        <v>113</v>
      </c>
      <c r="S70" t="s">
        <v>124</v>
      </c>
      <c r="T70" t="s">
        <v>123</v>
      </c>
      <c r="U70" t="s">
        <v>123</v>
      </c>
      <c r="V70" t="s">
        <v>113</v>
      </c>
      <c r="W70" t="s">
        <v>113</v>
      </c>
      <c r="X70" t="s">
        <v>113</v>
      </c>
      <c r="Y70" t="s">
        <v>114</v>
      </c>
      <c r="Z70" t="s">
        <v>114</v>
      </c>
      <c r="AA70" t="s">
        <v>128</v>
      </c>
    </row>
    <row r="71" spans="1:27" x14ac:dyDescent="0.2">
      <c r="A71">
        <f t="shared" si="2"/>
        <v>70</v>
      </c>
      <c r="B71" t="s">
        <v>6</v>
      </c>
      <c r="C71" t="s">
        <v>110</v>
      </c>
      <c r="D71" t="s">
        <v>113</v>
      </c>
      <c r="E71" t="s">
        <v>89</v>
      </c>
      <c r="F71" t="s">
        <v>24</v>
      </c>
      <c r="G71" t="s">
        <v>105</v>
      </c>
      <c r="H71" s="28" t="s">
        <v>57</v>
      </c>
      <c r="J71" t="s">
        <v>133</v>
      </c>
      <c r="K71" t="s">
        <v>114</v>
      </c>
      <c r="L71" t="s">
        <v>114</v>
      </c>
      <c r="M71" t="s">
        <v>113</v>
      </c>
      <c r="N71" t="s">
        <v>113</v>
      </c>
      <c r="O71" t="s">
        <v>113</v>
      </c>
      <c r="P71" t="s">
        <v>113</v>
      </c>
      <c r="Q71" t="s">
        <v>113</v>
      </c>
      <c r="R71" t="s">
        <v>113</v>
      </c>
      <c r="S71" t="s">
        <v>124</v>
      </c>
      <c r="T71" t="s">
        <v>123</v>
      </c>
      <c r="U71" t="s">
        <v>123</v>
      </c>
      <c r="V71" t="s">
        <v>113</v>
      </c>
      <c r="W71" t="s">
        <v>113</v>
      </c>
      <c r="X71" t="s">
        <v>113</v>
      </c>
      <c r="Y71" t="s">
        <v>114</v>
      </c>
      <c r="Z71" t="s">
        <v>114</v>
      </c>
      <c r="AA71" t="s">
        <v>128</v>
      </c>
    </row>
    <row r="72" spans="1:27" x14ac:dyDescent="0.2">
      <c r="A72">
        <f t="shared" si="2"/>
        <v>71</v>
      </c>
      <c r="B72" t="s">
        <v>6</v>
      </c>
      <c r="C72" t="s">
        <v>110</v>
      </c>
      <c r="D72" t="s">
        <v>113</v>
      </c>
      <c r="E72" t="s">
        <v>89</v>
      </c>
      <c r="F72" t="s">
        <v>55</v>
      </c>
      <c r="G72" t="s">
        <v>105</v>
      </c>
      <c r="H72" s="28" t="s">
        <v>57</v>
      </c>
      <c r="J72" t="s">
        <v>133</v>
      </c>
      <c r="K72" t="s">
        <v>114</v>
      </c>
      <c r="L72" t="s">
        <v>114</v>
      </c>
      <c r="M72" t="s">
        <v>113</v>
      </c>
      <c r="N72" t="s">
        <v>113</v>
      </c>
      <c r="O72" t="s">
        <v>113</v>
      </c>
      <c r="P72" t="s">
        <v>113</v>
      </c>
      <c r="Q72" t="s">
        <v>113</v>
      </c>
      <c r="R72" t="s">
        <v>113</v>
      </c>
      <c r="S72" t="s">
        <v>124</v>
      </c>
      <c r="T72" t="s">
        <v>123</v>
      </c>
      <c r="U72" t="s">
        <v>123</v>
      </c>
      <c r="V72" t="s">
        <v>113</v>
      </c>
      <c r="W72" t="s">
        <v>113</v>
      </c>
      <c r="X72" t="s">
        <v>113</v>
      </c>
      <c r="Y72" t="s">
        <v>114</v>
      </c>
      <c r="Z72" t="s">
        <v>114</v>
      </c>
      <c r="AA72" t="s">
        <v>128</v>
      </c>
    </row>
    <row r="73" spans="1:27" x14ac:dyDescent="0.2">
      <c r="A73">
        <f t="shared" si="2"/>
        <v>72</v>
      </c>
      <c r="B73" t="s">
        <v>6</v>
      </c>
      <c r="C73" t="s">
        <v>110</v>
      </c>
      <c r="D73" t="s">
        <v>113</v>
      </c>
      <c r="E73" t="s">
        <v>89</v>
      </c>
      <c r="F73" t="s">
        <v>10</v>
      </c>
      <c r="G73" t="s">
        <v>19</v>
      </c>
      <c r="H73" s="28" t="s">
        <v>57</v>
      </c>
      <c r="J73" t="s">
        <v>131</v>
      </c>
      <c r="K73" t="s">
        <v>114</v>
      </c>
      <c r="L73" t="s">
        <v>114</v>
      </c>
      <c r="M73" t="s">
        <v>113</v>
      </c>
      <c r="N73" t="s">
        <v>113</v>
      </c>
      <c r="O73" t="s">
        <v>113</v>
      </c>
      <c r="P73" t="s">
        <v>113</v>
      </c>
      <c r="Q73" t="s">
        <v>113</v>
      </c>
      <c r="R73" t="s">
        <v>113</v>
      </c>
      <c r="S73" t="s">
        <v>124</v>
      </c>
      <c r="T73" t="s">
        <v>123</v>
      </c>
      <c r="U73" t="s">
        <v>123</v>
      </c>
      <c r="V73" t="s">
        <v>113</v>
      </c>
      <c r="W73" t="s">
        <v>113</v>
      </c>
      <c r="X73" t="s">
        <v>113</v>
      </c>
      <c r="Y73" t="s">
        <v>114</v>
      </c>
      <c r="Z73" t="s">
        <v>114</v>
      </c>
      <c r="AA73" t="s">
        <v>128</v>
      </c>
    </row>
    <row r="74" spans="1:27" x14ac:dyDescent="0.2">
      <c r="A74">
        <f t="shared" si="2"/>
        <v>73</v>
      </c>
      <c r="B74" t="s">
        <v>6</v>
      </c>
      <c r="C74" t="s">
        <v>110</v>
      </c>
      <c r="D74" t="s">
        <v>113</v>
      </c>
      <c r="E74" t="s">
        <v>89</v>
      </c>
      <c r="F74" t="s">
        <v>82</v>
      </c>
      <c r="G74" t="s">
        <v>20</v>
      </c>
      <c r="H74" s="28" t="s">
        <v>57</v>
      </c>
      <c r="J74" t="s">
        <v>133</v>
      </c>
      <c r="K74" t="s">
        <v>114</v>
      </c>
      <c r="L74" t="s">
        <v>114</v>
      </c>
      <c r="M74" t="s">
        <v>113</v>
      </c>
      <c r="N74" t="s">
        <v>113</v>
      </c>
      <c r="O74" t="s">
        <v>113</v>
      </c>
      <c r="P74" t="s">
        <v>113</v>
      </c>
      <c r="Q74" t="s">
        <v>113</v>
      </c>
      <c r="R74" t="s">
        <v>113</v>
      </c>
      <c r="S74" t="s">
        <v>124</v>
      </c>
      <c r="T74" t="s">
        <v>123</v>
      </c>
      <c r="U74" t="s">
        <v>123</v>
      </c>
      <c r="V74" t="s">
        <v>113</v>
      </c>
      <c r="W74" t="s">
        <v>113</v>
      </c>
      <c r="X74" t="s">
        <v>113</v>
      </c>
      <c r="Y74" t="s">
        <v>114</v>
      </c>
      <c r="Z74" t="s">
        <v>114</v>
      </c>
      <c r="AA74" t="s">
        <v>128</v>
      </c>
    </row>
    <row r="75" spans="1:27" x14ac:dyDescent="0.2">
      <c r="A75">
        <f t="shared" si="2"/>
        <v>74</v>
      </c>
      <c r="B75" t="s">
        <v>6</v>
      </c>
      <c r="C75" t="s">
        <v>110</v>
      </c>
      <c r="D75" t="s">
        <v>113</v>
      </c>
      <c r="E75" t="s">
        <v>89</v>
      </c>
      <c r="F75" t="s">
        <v>61</v>
      </c>
      <c r="G75" t="s">
        <v>20</v>
      </c>
      <c r="H75" s="28" t="s">
        <v>57</v>
      </c>
      <c r="I75" t="s">
        <v>17</v>
      </c>
      <c r="J75" t="s">
        <v>133</v>
      </c>
      <c r="K75" t="s">
        <v>114</v>
      </c>
      <c r="L75" t="s">
        <v>114</v>
      </c>
      <c r="M75" t="s">
        <v>113</v>
      </c>
      <c r="N75" t="s">
        <v>113</v>
      </c>
      <c r="O75" t="s">
        <v>113</v>
      </c>
      <c r="P75" t="s">
        <v>113</v>
      </c>
      <c r="Q75" t="s">
        <v>113</v>
      </c>
      <c r="R75" t="s">
        <v>113</v>
      </c>
      <c r="S75" t="s">
        <v>124</v>
      </c>
      <c r="T75" t="s">
        <v>123</v>
      </c>
      <c r="U75" t="s">
        <v>123</v>
      </c>
      <c r="V75" t="s">
        <v>113</v>
      </c>
      <c r="W75" t="s">
        <v>113</v>
      </c>
      <c r="X75" t="s">
        <v>113</v>
      </c>
      <c r="Y75" t="s">
        <v>114</v>
      </c>
      <c r="Z75" t="s">
        <v>114</v>
      </c>
      <c r="AA75" t="s">
        <v>128</v>
      </c>
    </row>
    <row r="76" spans="1:27" x14ac:dyDescent="0.2">
      <c r="A76">
        <f t="shared" si="2"/>
        <v>75</v>
      </c>
      <c r="B76" t="s">
        <v>6</v>
      </c>
      <c r="C76" t="s">
        <v>110</v>
      </c>
      <c r="D76" t="s">
        <v>113</v>
      </c>
      <c r="E76" t="s">
        <v>89</v>
      </c>
      <c r="F76" t="s">
        <v>56</v>
      </c>
      <c r="G76" t="s">
        <v>19</v>
      </c>
      <c r="H76" s="28" t="s">
        <v>57</v>
      </c>
      <c r="J76" t="s">
        <v>133</v>
      </c>
      <c r="K76" t="s">
        <v>114</v>
      </c>
      <c r="L76" t="s">
        <v>114</v>
      </c>
      <c r="M76" t="s">
        <v>113</v>
      </c>
      <c r="N76" t="s">
        <v>113</v>
      </c>
      <c r="O76" t="s">
        <v>113</v>
      </c>
      <c r="P76" t="s">
        <v>113</v>
      </c>
      <c r="Q76" t="s">
        <v>113</v>
      </c>
      <c r="R76" t="s">
        <v>113</v>
      </c>
      <c r="S76" t="s">
        <v>124</v>
      </c>
      <c r="T76" t="s">
        <v>123</v>
      </c>
      <c r="U76" t="s">
        <v>123</v>
      </c>
      <c r="V76" t="s">
        <v>113</v>
      </c>
      <c r="W76" t="s">
        <v>113</v>
      </c>
      <c r="X76" t="s">
        <v>113</v>
      </c>
      <c r="Y76" t="s">
        <v>114</v>
      </c>
      <c r="Z76" t="s">
        <v>114</v>
      </c>
      <c r="AA76" t="s">
        <v>128</v>
      </c>
    </row>
    <row r="77" spans="1:27" x14ac:dyDescent="0.2">
      <c r="A77">
        <f t="shared" si="2"/>
        <v>76</v>
      </c>
      <c r="B77" t="s">
        <v>6</v>
      </c>
      <c r="C77" t="s">
        <v>111</v>
      </c>
      <c r="D77" t="s">
        <v>113</v>
      </c>
      <c r="E77" t="s">
        <v>88</v>
      </c>
      <c r="F77" t="s">
        <v>62</v>
      </c>
      <c r="G77" t="s">
        <v>20</v>
      </c>
      <c r="H77" s="28" t="s">
        <v>57</v>
      </c>
      <c r="J77" t="s">
        <v>133</v>
      </c>
      <c r="K77" t="s">
        <v>114</v>
      </c>
      <c r="L77" t="s">
        <v>114</v>
      </c>
      <c r="M77" t="s">
        <v>113</v>
      </c>
      <c r="N77" t="s">
        <v>113</v>
      </c>
      <c r="O77" t="s">
        <v>113</v>
      </c>
      <c r="P77" t="s">
        <v>113</v>
      </c>
      <c r="Q77" t="s">
        <v>113</v>
      </c>
      <c r="R77" t="s">
        <v>113</v>
      </c>
      <c r="S77" t="s">
        <v>124</v>
      </c>
      <c r="T77" t="s">
        <v>123</v>
      </c>
      <c r="U77" t="s">
        <v>123</v>
      </c>
      <c r="V77" t="s">
        <v>113</v>
      </c>
      <c r="W77" t="s">
        <v>113</v>
      </c>
      <c r="X77" t="s">
        <v>113</v>
      </c>
      <c r="Y77" t="s">
        <v>114</v>
      </c>
      <c r="Z77" t="s">
        <v>114</v>
      </c>
      <c r="AA77" t="s">
        <v>128</v>
      </c>
    </row>
    <row r="78" spans="1:27" x14ac:dyDescent="0.2">
      <c r="A78">
        <f t="shared" si="2"/>
        <v>77</v>
      </c>
      <c r="B78" t="s">
        <v>6</v>
      </c>
      <c r="C78" t="s">
        <v>111</v>
      </c>
      <c r="D78" t="s">
        <v>113</v>
      </c>
      <c r="E78" t="s">
        <v>88</v>
      </c>
      <c r="F78" t="s">
        <v>86</v>
      </c>
      <c r="G78" t="s">
        <v>19</v>
      </c>
      <c r="H78" s="28" t="s">
        <v>57</v>
      </c>
      <c r="J78" t="s">
        <v>133</v>
      </c>
      <c r="K78" t="s">
        <v>114</v>
      </c>
      <c r="L78" t="s">
        <v>114</v>
      </c>
      <c r="M78" t="s">
        <v>113</v>
      </c>
      <c r="N78" t="s">
        <v>113</v>
      </c>
      <c r="O78" t="s">
        <v>113</v>
      </c>
      <c r="P78" t="s">
        <v>113</v>
      </c>
      <c r="Q78" t="s">
        <v>113</v>
      </c>
      <c r="R78" t="s">
        <v>113</v>
      </c>
      <c r="S78" t="s">
        <v>124</v>
      </c>
      <c r="T78" t="s">
        <v>123</v>
      </c>
      <c r="U78" t="s">
        <v>123</v>
      </c>
      <c r="V78" t="s">
        <v>113</v>
      </c>
      <c r="W78" t="s">
        <v>113</v>
      </c>
      <c r="X78" t="s">
        <v>113</v>
      </c>
      <c r="Y78" t="s">
        <v>114</v>
      </c>
      <c r="Z78" t="s">
        <v>114</v>
      </c>
      <c r="AA78" t="s">
        <v>128</v>
      </c>
    </row>
    <row r="79" spans="1:27" x14ac:dyDescent="0.2">
      <c r="A79">
        <f t="shared" si="2"/>
        <v>78</v>
      </c>
      <c r="B79" t="s">
        <v>6</v>
      </c>
      <c r="C79" t="s">
        <v>111</v>
      </c>
      <c r="D79" t="s">
        <v>113</v>
      </c>
      <c r="E79" t="s">
        <v>96</v>
      </c>
      <c r="F79" t="s">
        <v>85</v>
      </c>
      <c r="G79" t="s">
        <v>19</v>
      </c>
      <c r="H79" s="28" t="s">
        <v>57</v>
      </c>
      <c r="J79" t="s">
        <v>132</v>
      </c>
      <c r="K79" t="s">
        <v>30</v>
      </c>
      <c r="L79" t="s">
        <v>112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 t="s">
        <v>113</v>
      </c>
      <c r="S79" t="s">
        <v>124</v>
      </c>
      <c r="T79" t="s">
        <v>123</v>
      </c>
      <c r="U79" t="s">
        <v>123</v>
      </c>
      <c r="V79" t="s">
        <v>113</v>
      </c>
      <c r="W79" t="s">
        <v>113</v>
      </c>
      <c r="X79" t="s">
        <v>113</v>
      </c>
      <c r="Y79" t="s">
        <v>114</v>
      </c>
      <c r="Z79" t="s">
        <v>114</v>
      </c>
      <c r="AA79" t="s">
        <v>128</v>
      </c>
    </row>
    <row r="80" spans="1:27" x14ac:dyDescent="0.2">
      <c r="A80">
        <f t="shared" si="2"/>
        <v>79</v>
      </c>
      <c r="B80" t="s">
        <v>6</v>
      </c>
      <c r="C80" t="s">
        <v>111</v>
      </c>
      <c r="D80" t="s">
        <v>113</v>
      </c>
      <c r="E80" t="s">
        <v>89</v>
      </c>
      <c r="F80" t="s">
        <v>21</v>
      </c>
      <c r="G80" t="s">
        <v>22</v>
      </c>
      <c r="H80" s="28" t="s">
        <v>57</v>
      </c>
      <c r="J80" t="s">
        <v>133</v>
      </c>
      <c r="K80" t="s">
        <v>114</v>
      </c>
      <c r="L80" t="s">
        <v>114</v>
      </c>
      <c r="M80" t="s">
        <v>113</v>
      </c>
      <c r="N80" t="s">
        <v>113</v>
      </c>
      <c r="O80" t="s">
        <v>113</v>
      </c>
      <c r="P80" t="s">
        <v>113</v>
      </c>
      <c r="Q80" t="s">
        <v>113</v>
      </c>
      <c r="R80" t="s">
        <v>113</v>
      </c>
      <c r="S80" t="s">
        <v>124</v>
      </c>
      <c r="T80" t="s">
        <v>123</v>
      </c>
      <c r="U80" t="s">
        <v>123</v>
      </c>
      <c r="V80" t="s">
        <v>113</v>
      </c>
      <c r="W80" t="s">
        <v>113</v>
      </c>
      <c r="X80" t="s">
        <v>113</v>
      </c>
      <c r="Y80" t="s">
        <v>114</v>
      </c>
      <c r="Z80" t="s">
        <v>114</v>
      </c>
      <c r="AA80" t="s">
        <v>128</v>
      </c>
    </row>
    <row r="81" spans="1:27" x14ac:dyDescent="0.2">
      <c r="A81">
        <f t="shared" si="2"/>
        <v>80</v>
      </c>
      <c r="B81" t="s">
        <v>6</v>
      </c>
      <c r="C81" t="s">
        <v>111</v>
      </c>
      <c r="D81" t="s">
        <v>113</v>
      </c>
      <c r="E81" t="s">
        <v>89</v>
      </c>
      <c r="F81" t="s">
        <v>23</v>
      </c>
      <c r="G81" t="s">
        <v>105</v>
      </c>
      <c r="H81" s="28" t="s">
        <v>57</v>
      </c>
      <c r="J81" t="s">
        <v>133</v>
      </c>
      <c r="K81" t="s">
        <v>114</v>
      </c>
      <c r="L81" t="s">
        <v>114</v>
      </c>
      <c r="M81" t="s">
        <v>113</v>
      </c>
      <c r="N81" t="s">
        <v>113</v>
      </c>
      <c r="O81" t="s">
        <v>113</v>
      </c>
      <c r="P81" t="s">
        <v>113</v>
      </c>
      <c r="Q81" t="s">
        <v>113</v>
      </c>
      <c r="R81" t="s">
        <v>113</v>
      </c>
      <c r="S81" t="s">
        <v>124</v>
      </c>
      <c r="T81" t="s">
        <v>123</v>
      </c>
      <c r="U81" t="s">
        <v>123</v>
      </c>
      <c r="V81" t="s">
        <v>113</v>
      </c>
      <c r="W81" t="s">
        <v>113</v>
      </c>
      <c r="X81" t="s">
        <v>113</v>
      </c>
      <c r="Y81" t="s">
        <v>114</v>
      </c>
      <c r="Z81" t="s">
        <v>114</v>
      </c>
      <c r="AA81" t="s">
        <v>128</v>
      </c>
    </row>
    <row r="82" spans="1:27" x14ac:dyDescent="0.2">
      <c r="A82">
        <f t="shared" si="2"/>
        <v>81</v>
      </c>
      <c r="B82" t="s">
        <v>6</v>
      </c>
      <c r="C82" t="s">
        <v>111</v>
      </c>
      <c r="D82" t="s">
        <v>113</v>
      </c>
      <c r="E82" t="s">
        <v>89</v>
      </c>
      <c r="F82" t="s">
        <v>24</v>
      </c>
      <c r="G82" t="s">
        <v>105</v>
      </c>
      <c r="H82" s="28" t="s">
        <v>57</v>
      </c>
      <c r="J82" t="s">
        <v>133</v>
      </c>
      <c r="K82" t="s">
        <v>114</v>
      </c>
      <c r="L82" t="s">
        <v>114</v>
      </c>
      <c r="M82" t="s">
        <v>113</v>
      </c>
      <c r="N82" t="s">
        <v>113</v>
      </c>
      <c r="O82" t="s">
        <v>113</v>
      </c>
      <c r="P82" t="s">
        <v>113</v>
      </c>
      <c r="Q82" t="s">
        <v>113</v>
      </c>
      <c r="R82" t="s">
        <v>113</v>
      </c>
      <c r="S82" t="s">
        <v>124</v>
      </c>
      <c r="T82" t="s">
        <v>123</v>
      </c>
      <c r="U82" t="s">
        <v>123</v>
      </c>
      <c r="V82" t="s">
        <v>113</v>
      </c>
      <c r="W82" t="s">
        <v>113</v>
      </c>
      <c r="X82" t="s">
        <v>113</v>
      </c>
      <c r="Y82" t="s">
        <v>114</v>
      </c>
      <c r="Z82" t="s">
        <v>114</v>
      </c>
      <c r="AA82" t="s">
        <v>128</v>
      </c>
    </row>
    <row r="83" spans="1:27" x14ac:dyDescent="0.2">
      <c r="A83">
        <f t="shared" si="2"/>
        <v>82</v>
      </c>
      <c r="B83" t="s">
        <v>6</v>
      </c>
      <c r="C83" t="s">
        <v>111</v>
      </c>
      <c r="D83" t="s">
        <v>113</v>
      </c>
      <c r="E83" t="s">
        <v>89</v>
      </c>
      <c r="F83" t="s">
        <v>55</v>
      </c>
      <c r="G83" t="s">
        <v>105</v>
      </c>
      <c r="H83" s="28" t="s">
        <v>57</v>
      </c>
      <c r="J83" t="s">
        <v>133</v>
      </c>
      <c r="K83" t="s">
        <v>114</v>
      </c>
      <c r="L83" t="s">
        <v>114</v>
      </c>
      <c r="M83" t="s">
        <v>113</v>
      </c>
      <c r="N83" t="s">
        <v>113</v>
      </c>
      <c r="O83" t="s">
        <v>113</v>
      </c>
      <c r="P83" t="s">
        <v>113</v>
      </c>
      <c r="Q83" t="s">
        <v>113</v>
      </c>
      <c r="R83" t="s">
        <v>113</v>
      </c>
      <c r="S83" t="s">
        <v>124</v>
      </c>
      <c r="T83" t="s">
        <v>123</v>
      </c>
      <c r="U83" t="s">
        <v>123</v>
      </c>
      <c r="V83" t="s">
        <v>113</v>
      </c>
      <c r="W83" t="s">
        <v>113</v>
      </c>
      <c r="X83" t="s">
        <v>113</v>
      </c>
      <c r="Y83" t="s">
        <v>114</v>
      </c>
      <c r="Z83" t="s">
        <v>114</v>
      </c>
      <c r="AA83" t="s">
        <v>128</v>
      </c>
    </row>
    <row r="84" spans="1:27" x14ac:dyDescent="0.2">
      <c r="A84">
        <f t="shared" si="2"/>
        <v>83</v>
      </c>
      <c r="B84" t="s">
        <v>6</v>
      </c>
      <c r="C84" t="s">
        <v>111</v>
      </c>
      <c r="D84" t="s">
        <v>113</v>
      </c>
      <c r="E84" t="s">
        <v>89</v>
      </c>
      <c r="F84" t="s">
        <v>10</v>
      </c>
      <c r="G84" t="s">
        <v>19</v>
      </c>
      <c r="H84" s="28" t="s">
        <v>57</v>
      </c>
      <c r="J84" t="s">
        <v>131</v>
      </c>
      <c r="K84" t="s">
        <v>114</v>
      </c>
      <c r="L84" t="s">
        <v>114</v>
      </c>
      <c r="M84" t="s">
        <v>113</v>
      </c>
      <c r="N84" t="s">
        <v>113</v>
      </c>
      <c r="O84" t="s">
        <v>113</v>
      </c>
      <c r="P84" t="s">
        <v>113</v>
      </c>
      <c r="Q84" t="s">
        <v>113</v>
      </c>
      <c r="R84" t="s">
        <v>113</v>
      </c>
      <c r="S84" t="s">
        <v>124</v>
      </c>
      <c r="T84" t="s">
        <v>123</v>
      </c>
      <c r="U84" t="s">
        <v>123</v>
      </c>
      <c r="V84" t="s">
        <v>113</v>
      </c>
      <c r="W84" t="s">
        <v>113</v>
      </c>
      <c r="X84" t="s">
        <v>113</v>
      </c>
      <c r="Y84" t="s">
        <v>114</v>
      </c>
      <c r="Z84" t="s">
        <v>114</v>
      </c>
      <c r="AA84" t="s">
        <v>128</v>
      </c>
    </row>
    <row r="85" spans="1:27" x14ac:dyDescent="0.2">
      <c r="A85">
        <f t="shared" si="2"/>
        <v>84</v>
      </c>
      <c r="B85" t="s">
        <v>6</v>
      </c>
      <c r="C85" t="s">
        <v>111</v>
      </c>
      <c r="D85" t="s">
        <v>113</v>
      </c>
      <c r="E85" t="s">
        <v>89</v>
      </c>
      <c r="F85" t="s">
        <v>61</v>
      </c>
      <c r="G85" t="s">
        <v>20</v>
      </c>
      <c r="H85" s="28" t="s">
        <v>57</v>
      </c>
      <c r="I85" t="s">
        <v>17</v>
      </c>
      <c r="J85" t="s">
        <v>133</v>
      </c>
      <c r="K85" t="s">
        <v>114</v>
      </c>
      <c r="L85" t="s">
        <v>114</v>
      </c>
      <c r="M85" t="s">
        <v>113</v>
      </c>
      <c r="N85" t="s">
        <v>113</v>
      </c>
      <c r="O85" t="s">
        <v>113</v>
      </c>
      <c r="P85" t="s">
        <v>113</v>
      </c>
      <c r="Q85" t="s">
        <v>113</v>
      </c>
      <c r="R85" t="s">
        <v>113</v>
      </c>
      <c r="S85" t="s">
        <v>124</v>
      </c>
      <c r="T85" t="s">
        <v>123</v>
      </c>
      <c r="U85" t="s">
        <v>123</v>
      </c>
      <c r="V85" t="s">
        <v>113</v>
      </c>
      <c r="W85" t="s">
        <v>113</v>
      </c>
      <c r="X85" t="s">
        <v>113</v>
      </c>
      <c r="Y85" t="s">
        <v>114</v>
      </c>
      <c r="Z85" t="s">
        <v>114</v>
      </c>
      <c r="AA85" t="s">
        <v>128</v>
      </c>
    </row>
    <row r="86" spans="1:27" x14ac:dyDescent="0.2">
      <c r="A86">
        <f t="shared" si="2"/>
        <v>85</v>
      </c>
      <c r="B86" t="s">
        <v>6</v>
      </c>
      <c r="C86" t="s">
        <v>111</v>
      </c>
      <c r="D86" t="s">
        <v>113</v>
      </c>
      <c r="E86" t="s">
        <v>89</v>
      </c>
      <c r="F86" t="s">
        <v>56</v>
      </c>
      <c r="G86" t="s">
        <v>19</v>
      </c>
      <c r="H86" s="28" t="s">
        <v>57</v>
      </c>
      <c r="J86" t="s">
        <v>133</v>
      </c>
      <c r="K86" t="s">
        <v>114</v>
      </c>
      <c r="L86" t="s">
        <v>114</v>
      </c>
      <c r="M86" t="s">
        <v>113</v>
      </c>
      <c r="N86" t="s">
        <v>113</v>
      </c>
      <c r="O86" t="s">
        <v>113</v>
      </c>
      <c r="P86" t="s">
        <v>113</v>
      </c>
      <c r="Q86" t="s">
        <v>113</v>
      </c>
      <c r="R86" t="s">
        <v>113</v>
      </c>
      <c r="S86" t="s">
        <v>124</v>
      </c>
      <c r="T86" t="s">
        <v>123</v>
      </c>
      <c r="U86" t="s">
        <v>123</v>
      </c>
      <c r="V86" t="s">
        <v>113</v>
      </c>
      <c r="W86" t="s">
        <v>113</v>
      </c>
      <c r="X86" t="s">
        <v>113</v>
      </c>
      <c r="Y86" t="s">
        <v>114</v>
      </c>
      <c r="Z86" t="s">
        <v>114</v>
      </c>
      <c r="AA86" t="s">
        <v>128</v>
      </c>
    </row>
    <row r="87" spans="1:27" x14ac:dyDescent="0.2">
      <c r="A87">
        <f t="shared" si="2"/>
        <v>86</v>
      </c>
      <c r="B87" t="s">
        <v>6</v>
      </c>
      <c r="C87" t="s">
        <v>27</v>
      </c>
      <c r="D87" t="s">
        <v>113</v>
      </c>
      <c r="E87" t="s">
        <v>88</v>
      </c>
      <c r="F87" t="s">
        <v>87</v>
      </c>
      <c r="G87" t="s">
        <v>19</v>
      </c>
      <c r="H87" s="28" t="s">
        <v>57</v>
      </c>
      <c r="J87" t="s">
        <v>133</v>
      </c>
      <c r="K87" t="s">
        <v>114</v>
      </c>
      <c r="L87" t="s">
        <v>114</v>
      </c>
      <c r="M87" t="s">
        <v>113</v>
      </c>
      <c r="N87" t="s">
        <v>113</v>
      </c>
      <c r="O87" t="s">
        <v>113</v>
      </c>
      <c r="P87" t="s">
        <v>113</v>
      </c>
      <c r="Q87" t="s">
        <v>113</v>
      </c>
      <c r="R87" t="s">
        <v>113</v>
      </c>
      <c r="S87" t="s">
        <v>124</v>
      </c>
      <c r="T87" t="s">
        <v>123</v>
      </c>
      <c r="U87" t="s">
        <v>123</v>
      </c>
      <c r="V87" t="s">
        <v>113</v>
      </c>
      <c r="W87" t="s">
        <v>113</v>
      </c>
      <c r="X87" t="s">
        <v>113</v>
      </c>
      <c r="Y87" t="s">
        <v>114</v>
      </c>
      <c r="Z87" t="s">
        <v>114</v>
      </c>
      <c r="AA87" t="s">
        <v>128</v>
      </c>
    </row>
    <row r="88" spans="1:27" x14ac:dyDescent="0.2">
      <c r="A88">
        <f t="shared" si="2"/>
        <v>87</v>
      </c>
      <c r="B88" t="s">
        <v>6</v>
      </c>
      <c r="C88" t="s">
        <v>27</v>
      </c>
      <c r="D88" t="s">
        <v>113</v>
      </c>
      <c r="E88" t="s">
        <v>96</v>
      </c>
      <c r="F88" t="s">
        <v>28</v>
      </c>
      <c r="G88" t="s">
        <v>19</v>
      </c>
      <c r="H88" s="28" t="s">
        <v>57</v>
      </c>
      <c r="J88" t="s">
        <v>132</v>
      </c>
      <c r="K88" t="s">
        <v>30</v>
      </c>
      <c r="L88" t="s">
        <v>29</v>
      </c>
      <c r="M88" t="s">
        <v>113</v>
      </c>
      <c r="N88" t="s">
        <v>113</v>
      </c>
      <c r="O88" t="s">
        <v>113</v>
      </c>
      <c r="P88" t="s">
        <v>113</v>
      </c>
      <c r="Q88" t="s">
        <v>113</v>
      </c>
      <c r="R88" t="s">
        <v>113</v>
      </c>
      <c r="S88" t="s">
        <v>124</v>
      </c>
      <c r="T88" t="s">
        <v>123</v>
      </c>
      <c r="U88" t="s">
        <v>123</v>
      </c>
      <c r="V88" t="s">
        <v>113</v>
      </c>
      <c r="W88" t="s">
        <v>113</v>
      </c>
      <c r="X88" t="s">
        <v>113</v>
      </c>
      <c r="Y88" t="s">
        <v>114</v>
      </c>
      <c r="Z88" t="s">
        <v>114</v>
      </c>
      <c r="AA88" t="s">
        <v>128</v>
      </c>
    </row>
    <row r="89" spans="1:27" x14ac:dyDescent="0.2">
      <c r="A89">
        <f t="shared" si="2"/>
        <v>88</v>
      </c>
      <c r="B89" t="s">
        <v>6</v>
      </c>
      <c r="C89" t="s">
        <v>27</v>
      </c>
      <c r="D89" t="s">
        <v>113</v>
      </c>
      <c r="E89" t="s">
        <v>89</v>
      </c>
      <c r="F89" t="s">
        <v>21</v>
      </c>
      <c r="G89" t="s">
        <v>22</v>
      </c>
      <c r="H89" s="28" t="s">
        <v>57</v>
      </c>
      <c r="J89" t="s">
        <v>133</v>
      </c>
      <c r="K89" t="s">
        <v>114</v>
      </c>
      <c r="L89" t="s">
        <v>114</v>
      </c>
      <c r="M89" t="s">
        <v>113</v>
      </c>
      <c r="N89" t="s">
        <v>113</v>
      </c>
      <c r="O89" t="s">
        <v>113</v>
      </c>
      <c r="P89" t="s">
        <v>113</v>
      </c>
      <c r="Q89" t="s">
        <v>113</v>
      </c>
      <c r="R89" t="s">
        <v>113</v>
      </c>
      <c r="S89" t="s">
        <v>124</v>
      </c>
      <c r="T89" t="s">
        <v>123</v>
      </c>
      <c r="U89" t="s">
        <v>123</v>
      </c>
      <c r="V89" t="s">
        <v>113</v>
      </c>
      <c r="W89" t="s">
        <v>113</v>
      </c>
      <c r="X89" t="s">
        <v>113</v>
      </c>
      <c r="Y89" t="s">
        <v>114</v>
      </c>
      <c r="Z89" t="s">
        <v>114</v>
      </c>
      <c r="AA89" t="s">
        <v>128</v>
      </c>
    </row>
    <row r="90" spans="1:27" x14ac:dyDescent="0.2">
      <c r="A90">
        <f t="shared" si="2"/>
        <v>89</v>
      </c>
      <c r="B90" t="s">
        <v>6</v>
      </c>
      <c r="C90" t="s">
        <v>27</v>
      </c>
      <c r="D90" t="s">
        <v>113</v>
      </c>
      <c r="E90" t="s">
        <v>89</v>
      </c>
      <c r="F90" t="s">
        <v>23</v>
      </c>
      <c r="G90" t="s">
        <v>105</v>
      </c>
      <c r="H90" s="28" t="s">
        <v>57</v>
      </c>
      <c r="J90" t="s">
        <v>133</v>
      </c>
      <c r="K90" t="s">
        <v>114</v>
      </c>
      <c r="L90" t="s">
        <v>114</v>
      </c>
      <c r="M90" t="s">
        <v>113</v>
      </c>
      <c r="N90" t="s">
        <v>113</v>
      </c>
      <c r="O90" t="s">
        <v>113</v>
      </c>
      <c r="P90" t="s">
        <v>113</v>
      </c>
      <c r="Q90" t="s">
        <v>113</v>
      </c>
      <c r="R90" t="s">
        <v>113</v>
      </c>
      <c r="S90" t="s">
        <v>124</v>
      </c>
      <c r="T90" t="s">
        <v>123</v>
      </c>
      <c r="U90" t="s">
        <v>123</v>
      </c>
      <c r="V90" t="s">
        <v>113</v>
      </c>
      <c r="W90" t="s">
        <v>113</v>
      </c>
      <c r="X90" t="s">
        <v>113</v>
      </c>
      <c r="Y90" t="s">
        <v>114</v>
      </c>
      <c r="Z90" t="s">
        <v>114</v>
      </c>
      <c r="AA90" t="s">
        <v>128</v>
      </c>
    </row>
    <row r="91" spans="1:27" x14ac:dyDescent="0.2">
      <c r="A91">
        <f t="shared" si="2"/>
        <v>90</v>
      </c>
      <c r="B91" t="s">
        <v>6</v>
      </c>
      <c r="C91" t="s">
        <v>27</v>
      </c>
      <c r="D91" t="s">
        <v>113</v>
      </c>
      <c r="E91" t="s">
        <v>89</v>
      </c>
      <c r="F91" t="s">
        <v>24</v>
      </c>
      <c r="G91" t="s">
        <v>105</v>
      </c>
      <c r="H91" s="28" t="s">
        <v>57</v>
      </c>
      <c r="J91" t="s">
        <v>133</v>
      </c>
      <c r="K91" t="s">
        <v>114</v>
      </c>
      <c r="L91" t="s">
        <v>114</v>
      </c>
      <c r="M91" t="s">
        <v>113</v>
      </c>
      <c r="N91" t="s">
        <v>113</v>
      </c>
      <c r="O91" t="s">
        <v>113</v>
      </c>
      <c r="P91" t="s">
        <v>113</v>
      </c>
      <c r="Q91" t="s">
        <v>113</v>
      </c>
      <c r="R91" t="s">
        <v>113</v>
      </c>
      <c r="S91" t="s">
        <v>124</v>
      </c>
      <c r="T91" t="s">
        <v>123</v>
      </c>
      <c r="U91" t="s">
        <v>123</v>
      </c>
      <c r="V91" t="s">
        <v>113</v>
      </c>
      <c r="W91" t="s">
        <v>113</v>
      </c>
      <c r="X91" t="s">
        <v>113</v>
      </c>
      <c r="Y91" t="s">
        <v>114</v>
      </c>
      <c r="Z91" t="s">
        <v>114</v>
      </c>
      <c r="AA91" t="s">
        <v>128</v>
      </c>
    </row>
    <row r="92" spans="1:27" x14ac:dyDescent="0.2">
      <c r="A92">
        <f t="shared" si="2"/>
        <v>91</v>
      </c>
      <c r="B92" t="s">
        <v>6</v>
      </c>
      <c r="C92" t="s">
        <v>27</v>
      </c>
      <c r="D92" t="s">
        <v>113</v>
      </c>
      <c r="E92" t="s">
        <v>89</v>
      </c>
      <c r="F92" t="s">
        <v>55</v>
      </c>
      <c r="G92" t="s">
        <v>105</v>
      </c>
      <c r="H92" s="28" t="s">
        <v>57</v>
      </c>
      <c r="J92" t="s">
        <v>133</v>
      </c>
      <c r="K92" t="s">
        <v>114</v>
      </c>
      <c r="L92" t="s">
        <v>114</v>
      </c>
      <c r="M92" t="s">
        <v>113</v>
      </c>
      <c r="N92" t="s">
        <v>113</v>
      </c>
      <c r="O92" t="s">
        <v>113</v>
      </c>
      <c r="P92" t="s">
        <v>113</v>
      </c>
      <c r="Q92" t="s">
        <v>113</v>
      </c>
      <c r="R92" t="s">
        <v>113</v>
      </c>
      <c r="S92" t="s">
        <v>124</v>
      </c>
      <c r="T92" t="s">
        <v>123</v>
      </c>
      <c r="U92" t="s">
        <v>123</v>
      </c>
      <c r="V92" t="s">
        <v>113</v>
      </c>
      <c r="W92" t="s">
        <v>113</v>
      </c>
      <c r="X92" t="s">
        <v>113</v>
      </c>
      <c r="Y92" t="s">
        <v>114</v>
      </c>
      <c r="Z92" t="s">
        <v>114</v>
      </c>
      <c r="AA92" t="s">
        <v>128</v>
      </c>
    </row>
    <row r="93" spans="1:27" x14ac:dyDescent="0.2">
      <c r="A93">
        <f t="shared" si="2"/>
        <v>92</v>
      </c>
      <c r="B93" t="s">
        <v>6</v>
      </c>
      <c r="C93" t="s">
        <v>27</v>
      </c>
      <c r="D93" t="s">
        <v>113</v>
      </c>
      <c r="E93" t="s">
        <v>89</v>
      </c>
      <c r="F93" t="s">
        <v>10</v>
      </c>
      <c r="G93" t="s">
        <v>19</v>
      </c>
      <c r="H93" s="28" t="s">
        <v>57</v>
      </c>
      <c r="J93" t="s">
        <v>131</v>
      </c>
      <c r="K93" t="s">
        <v>114</v>
      </c>
      <c r="L93" t="s">
        <v>114</v>
      </c>
      <c r="M93" t="s">
        <v>113</v>
      </c>
      <c r="N93" t="s">
        <v>113</v>
      </c>
      <c r="O93" t="s">
        <v>113</v>
      </c>
      <c r="P93" t="s">
        <v>113</v>
      </c>
      <c r="Q93" t="s">
        <v>113</v>
      </c>
      <c r="R93" t="s">
        <v>113</v>
      </c>
      <c r="S93" t="s">
        <v>124</v>
      </c>
      <c r="T93" t="s">
        <v>123</v>
      </c>
      <c r="U93" t="s">
        <v>123</v>
      </c>
      <c r="V93" t="s">
        <v>113</v>
      </c>
      <c r="W93" t="s">
        <v>113</v>
      </c>
      <c r="X93" t="s">
        <v>113</v>
      </c>
      <c r="Y93" t="s">
        <v>114</v>
      </c>
      <c r="Z93" t="s">
        <v>114</v>
      </c>
      <c r="AA93" t="s">
        <v>128</v>
      </c>
    </row>
    <row r="94" spans="1:27" x14ac:dyDescent="0.2">
      <c r="A94">
        <f t="shared" si="2"/>
        <v>93</v>
      </c>
      <c r="B94" t="s">
        <v>6</v>
      </c>
      <c r="C94" t="s">
        <v>27</v>
      </c>
      <c r="D94" t="s">
        <v>113</v>
      </c>
      <c r="E94" t="s">
        <v>89</v>
      </c>
      <c r="F94" t="s">
        <v>61</v>
      </c>
      <c r="G94" t="s">
        <v>20</v>
      </c>
      <c r="H94" s="28" t="s">
        <v>57</v>
      </c>
      <c r="I94" t="s">
        <v>17</v>
      </c>
      <c r="J94" t="s">
        <v>133</v>
      </c>
      <c r="K94" t="s">
        <v>114</v>
      </c>
      <c r="L94" t="s">
        <v>114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 t="s">
        <v>113</v>
      </c>
      <c r="S94" t="s">
        <v>124</v>
      </c>
      <c r="T94" t="s">
        <v>123</v>
      </c>
      <c r="U94" t="s">
        <v>123</v>
      </c>
      <c r="V94" t="s">
        <v>113</v>
      </c>
      <c r="W94" t="s">
        <v>113</v>
      </c>
      <c r="X94" t="s">
        <v>113</v>
      </c>
      <c r="Y94" t="s">
        <v>114</v>
      </c>
      <c r="Z94" t="s">
        <v>114</v>
      </c>
      <c r="AA94" t="s">
        <v>128</v>
      </c>
    </row>
    <row r="95" spans="1:27" x14ac:dyDescent="0.2">
      <c r="A95">
        <f t="shared" si="2"/>
        <v>94</v>
      </c>
      <c r="B95" t="s">
        <v>6</v>
      </c>
      <c r="C95" t="s">
        <v>27</v>
      </c>
      <c r="D95" t="s">
        <v>113</v>
      </c>
      <c r="E95" t="s">
        <v>89</v>
      </c>
      <c r="F95" t="s">
        <v>56</v>
      </c>
      <c r="G95" t="s">
        <v>19</v>
      </c>
      <c r="H95" s="28" t="s">
        <v>57</v>
      </c>
      <c r="J95" t="s">
        <v>133</v>
      </c>
      <c r="K95" t="s">
        <v>114</v>
      </c>
      <c r="L95" t="s">
        <v>114</v>
      </c>
      <c r="M95" t="s">
        <v>113</v>
      </c>
      <c r="N95" t="s">
        <v>113</v>
      </c>
      <c r="O95" t="s">
        <v>113</v>
      </c>
      <c r="P95" t="s">
        <v>113</v>
      </c>
      <c r="Q95" t="s">
        <v>113</v>
      </c>
      <c r="R95" t="s">
        <v>113</v>
      </c>
      <c r="S95" t="s">
        <v>124</v>
      </c>
      <c r="T95" t="s">
        <v>123</v>
      </c>
      <c r="U95" t="s">
        <v>123</v>
      </c>
      <c r="V95" t="s">
        <v>113</v>
      </c>
      <c r="W95" t="s">
        <v>113</v>
      </c>
      <c r="X95" t="s">
        <v>113</v>
      </c>
      <c r="Y95" t="s">
        <v>114</v>
      </c>
      <c r="Z95" t="s">
        <v>114</v>
      </c>
      <c r="AA95" t="s">
        <v>128</v>
      </c>
    </row>
    <row r="96" spans="1:27" x14ac:dyDescent="0.2">
      <c r="A96">
        <f t="shared" si="2"/>
        <v>95</v>
      </c>
      <c r="B96" t="s">
        <v>6</v>
      </c>
      <c r="C96" t="s">
        <v>104</v>
      </c>
      <c r="D96" t="s">
        <v>113</v>
      </c>
      <c r="E96" t="s">
        <v>88</v>
      </c>
      <c r="F96" t="s">
        <v>87</v>
      </c>
      <c r="G96" t="s">
        <v>19</v>
      </c>
      <c r="H96" s="28" t="s">
        <v>57</v>
      </c>
      <c r="J96" t="s">
        <v>133</v>
      </c>
      <c r="K96" t="s">
        <v>114</v>
      </c>
      <c r="L96" t="s">
        <v>114</v>
      </c>
      <c r="M96" t="s">
        <v>113</v>
      </c>
      <c r="N96" t="s">
        <v>113</v>
      </c>
      <c r="O96" t="s">
        <v>113</v>
      </c>
      <c r="P96" t="s">
        <v>113</v>
      </c>
      <c r="Q96" t="s">
        <v>113</v>
      </c>
      <c r="R96" t="s">
        <v>113</v>
      </c>
      <c r="S96" t="s">
        <v>124</v>
      </c>
      <c r="T96" t="s">
        <v>123</v>
      </c>
      <c r="U96" t="s">
        <v>123</v>
      </c>
      <c r="V96" t="s">
        <v>113</v>
      </c>
      <c r="W96" t="s">
        <v>113</v>
      </c>
      <c r="X96" t="s">
        <v>113</v>
      </c>
      <c r="Y96" t="s">
        <v>114</v>
      </c>
      <c r="Z96" t="s">
        <v>114</v>
      </c>
      <c r="AA96" t="s">
        <v>128</v>
      </c>
    </row>
    <row r="97" spans="1:27" x14ac:dyDescent="0.2">
      <c r="A97">
        <f t="shared" si="2"/>
        <v>96</v>
      </c>
      <c r="B97" t="s">
        <v>6</v>
      </c>
      <c r="C97" t="s">
        <v>104</v>
      </c>
      <c r="D97" t="s">
        <v>113</v>
      </c>
      <c r="E97" t="s">
        <v>89</v>
      </c>
      <c r="F97" t="s">
        <v>21</v>
      </c>
      <c r="G97" t="s">
        <v>22</v>
      </c>
      <c r="H97" s="28" t="s">
        <v>57</v>
      </c>
      <c r="J97" t="s">
        <v>133</v>
      </c>
      <c r="K97" t="s">
        <v>114</v>
      </c>
      <c r="L97" t="s">
        <v>114</v>
      </c>
      <c r="M97" t="s">
        <v>113</v>
      </c>
      <c r="N97" t="s">
        <v>113</v>
      </c>
      <c r="O97" t="s">
        <v>113</v>
      </c>
      <c r="P97" t="s">
        <v>113</v>
      </c>
      <c r="Q97" t="s">
        <v>113</v>
      </c>
      <c r="R97" t="s">
        <v>113</v>
      </c>
      <c r="S97" t="s">
        <v>124</v>
      </c>
      <c r="T97" t="s">
        <v>123</v>
      </c>
      <c r="U97" t="s">
        <v>123</v>
      </c>
      <c r="V97" t="s">
        <v>113</v>
      </c>
      <c r="W97" t="s">
        <v>113</v>
      </c>
      <c r="X97" t="s">
        <v>113</v>
      </c>
      <c r="Y97" t="s">
        <v>114</v>
      </c>
      <c r="Z97" t="s">
        <v>114</v>
      </c>
      <c r="AA97" t="s">
        <v>128</v>
      </c>
    </row>
    <row r="98" spans="1:27" x14ac:dyDescent="0.2">
      <c r="A98">
        <f t="shared" si="2"/>
        <v>97</v>
      </c>
      <c r="B98" t="s">
        <v>6</v>
      </c>
      <c r="C98" t="s">
        <v>104</v>
      </c>
      <c r="D98" t="s">
        <v>113</v>
      </c>
      <c r="E98" t="s">
        <v>89</v>
      </c>
      <c r="F98" t="s">
        <v>23</v>
      </c>
      <c r="G98" t="s">
        <v>105</v>
      </c>
      <c r="H98" s="28" t="s">
        <v>57</v>
      </c>
      <c r="J98" t="s">
        <v>133</v>
      </c>
      <c r="K98" t="s">
        <v>114</v>
      </c>
      <c r="L98" t="s">
        <v>114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 t="s">
        <v>113</v>
      </c>
      <c r="S98" t="s">
        <v>124</v>
      </c>
      <c r="T98" t="s">
        <v>123</v>
      </c>
      <c r="U98" t="s">
        <v>123</v>
      </c>
      <c r="V98" t="s">
        <v>113</v>
      </c>
      <c r="W98" t="s">
        <v>113</v>
      </c>
      <c r="X98" t="s">
        <v>113</v>
      </c>
      <c r="Y98" t="s">
        <v>114</v>
      </c>
      <c r="Z98" t="s">
        <v>114</v>
      </c>
      <c r="AA98" t="s">
        <v>128</v>
      </c>
    </row>
    <row r="99" spans="1:27" x14ac:dyDescent="0.2">
      <c r="A99">
        <f t="shared" ref="A99:A104" si="3">A98+1</f>
        <v>98</v>
      </c>
      <c r="B99" t="s">
        <v>6</v>
      </c>
      <c r="C99" t="s">
        <v>104</v>
      </c>
      <c r="D99" t="s">
        <v>113</v>
      </c>
      <c r="E99" t="s">
        <v>89</v>
      </c>
      <c r="F99" t="s">
        <v>24</v>
      </c>
      <c r="G99" t="s">
        <v>105</v>
      </c>
      <c r="H99" s="28" t="s">
        <v>57</v>
      </c>
      <c r="J99" t="s">
        <v>133</v>
      </c>
      <c r="K99" t="s">
        <v>114</v>
      </c>
      <c r="L99" t="s">
        <v>114</v>
      </c>
      <c r="M99" t="s">
        <v>113</v>
      </c>
      <c r="N99" t="s">
        <v>113</v>
      </c>
      <c r="O99" t="s">
        <v>113</v>
      </c>
      <c r="P99" t="s">
        <v>113</v>
      </c>
      <c r="Q99" t="s">
        <v>113</v>
      </c>
      <c r="R99" t="s">
        <v>113</v>
      </c>
      <c r="S99" t="s">
        <v>124</v>
      </c>
      <c r="T99" t="s">
        <v>123</v>
      </c>
      <c r="U99" t="s">
        <v>123</v>
      </c>
      <c r="V99" t="s">
        <v>113</v>
      </c>
      <c r="W99" t="s">
        <v>113</v>
      </c>
      <c r="X99" t="s">
        <v>113</v>
      </c>
      <c r="Y99" t="s">
        <v>114</v>
      </c>
      <c r="Z99" t="s">
        <v>114</v>
      </c>
      <c r="AA99" t="s">
        <v>128</v>
      </c>
    </row>
    <row r="100" spans="1:27" x14ac:dyDescent="0.2">
      <c r="A100">
        <f t="shared" si="3"/>
        <v>99</v>
      </c>
      <c r="B100" t="s">
        <v>6</v>
      </c>
      <c r="C100" t="s">
        <v>104</v>
      </c>
      <c r="D100" t="s">
        <v>113</v>
      </c>
      <c r="E100" t="s">
        <v>89</v>
      </c>
      <c r="F100" t="s">
        <v>55</v>
      </c>
      <c r="G100" t="s">
        <v>105</v>
      </c>
      <c r="H100" s="28" t="s">
        <v>57</v>
      </c>
      <c r="J100" t="s">
        <v>133</v>
      </c>
      <c r="K100" t="s">
        <v>114</v>
      </c>
      <c r="L100" t="s">
        <v>114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 t="s">
        <v>113</v>
      </c>
      <c r="S100" t="s">
        <v>124</v>
      </c>
      <c r="T100" t="s">
        <v>123</v>
      </c>
      <c r="U100" t="s">
        <v>123</v>
      </c>
      <c r="V100" t="s">
        <v>113</v>
      </c>
      <c r="W100" t="s">
        <v>113</v>
      </c>
      <c r="X100" t="s">
        <v>113</v>
      </c>
      <c r="Y100" t="s">
        <v>114</v>
      </c>
      <c r="Z100" t="s">
        <v>114</v>
      </c>
      <c r="AA100" t="s">
        <v>128</v>
      </c>
    </row>
    <row r="101" spans="1:27" x14ac:dyDescent="0.2">
      <c r="A101">
        <f t="shared" si="3"/>
        <v>100</v>
      </c>
      <c r="B101" t="s">
        <v>6</v>
      </c>
      <c r="C101" t="s">
        <v>104</v>
      </c>
      <c r="D101" t="s">
        <v>113</v>
      </c>
      <c r="E101" t="s">
        <v>89</v>
      </c>
      <c r="F101" t="s">
        <v>10</v>
      </c>
      <c r="G101" t="s">
        <v>19</v>
      </c>
      <c r="H101" s="28" t="s">
        <v>57</v>
      </c>
      <c r="J101" t="s">
        <v>131</v>
      </c>
      <c r="K101" t="s">
        <v>114</v>
      </c>
      <c r="L101" t="s">
        <v>114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 t="s">
        <v>113</v>
      </c>
      <c r="S101" t="s">
        <v>124</v>
      </c>
      <c r="T101" t="s">
        <v>123</v>
      </c>
      <c r="U101" t="s">
        <v>123</v>
      </c>
      <c r="V101" t="s">
        <v>113</v>
      </c>
      <c r="W101" t="s">
        <v>113</v>
      </c>
      <c r="X101" t="s">
        <v>113</v>
      </c>
      <c r="Y101" t="s">
        <v>114</v>
      </c>
      <c r="Z101" t="s">
        <v>114</v>
      </c>
      <c r="AA101" t="s">
        <v>128</v>
      </c>
    </row>
    <row r="102" spans="1:27" x14ac:dyDescent="0.2">
      <c r="A102">
        <f t="shared" si="3"/>
        <v>101</v>
      </c>
      <c r="B102" t="s">
        <v>6</v>
      </c>
      <c r="C102" t="s">
        <v>104</v>
      </c>
      <c r="D102" t="s">
        <v>113</v>
      </c>
      <c r="E102" t="s">
        <v>89</v>
      </c>
      <c r="F102" t="s">
        <v>61</v>
      </c>
      <c r="G102" t="s">
        <v>20</v>
      </c>
      <c r="H102" s="28" t="s">
        <v>57</v>
      </c>
      <c r="I102" t="s">
        <v>17</v>
      </c>
      <c r="J102" t="s">
        <v>133</v>
      </c>
      <c r="K102" t="s">
        <v>114</v>
      </c>
      <c r="L102" t="s">
        <v>114</v>
      </c>
      <c r="M102" t="s">
        <v>113</v>
      </c>
      <c r="N102" t="s">
        <v>113</v>
      </c>
      <c r="O102" t="s">
        <v>113</v>
      </c>
      <c r="P102" t="s">
        <v>113</v>
      </c>
      <c r="Q102" t="s">
        <v>113</v>
      </c>
      <c r="R102" t="s">
        <v>113</v>
      </c>
      <c r="S102" t="s">
        <v>124</v>
      </c>
      <c r="T102" t="s">
        <v>123</v>
      </c>
      <c r="U102" t="s">
        <v>123</v>
      </c>
      <c r="V102" t="s">
        <v>113</v>
      </c>
      <c r="W102" t="s">
        <v>113</v>
      </c>
      <c r="X102" t="s">
        <v>113</v>
      </c>
      <c r="Y102" t="s">
        <v>114</v>
      </c>
      <c r="Z102" t="s">
        <v>114</v>
      </c>
      <c r="AA102" t="s">
        <v>128</v>
      </c>
    </row>
    <row r="103" spans="1:27" x14ac:dyDescent="0.2">
      <c r="A103">
        <f t="shared" si="3"/>
        <v>102</v>
      </c>
      <c r="B103" t="s">
        <v>6</v>
      </c>
      <c r="C103" t="s">
        <v>104</v>
      </c>
      <c r="D103" t="s">
        <v>113</v>
      </c>
      <c r="E103" t="s">
        <v>89</v>
      </c>
      <c r="F103" t="s">
        <v>56</v>
      </c>
      <c r="G103" t="s">
        <v>19</v>
      </c>
      <c r="H103" s="28" t="s">
        <v>57</v>
      </c>
      <c r="J103" t="s">
        <v>133</v>
      </c>
      <c r="K103" t="s">
        <v>114</v>
      </c>
      <c r="L103" t="s">
        <v>114</v>
      </c>
      <c r="M103" t="s">
        <v>113</v>
      </c>
      <c r="N103" t="s">
        <v>113</v>
      </c>
      <c r="O103" t="s">
        <v>113</v>
      </c>
      <c r="P103" t="s">
        <v>113</v>
      </c>
      <c r="Q103" t="s">
        <v>113</v>
      </c>
      <c r="R103" t="s">
        <v>113</v>
      </c>
      <c r="S103" t="s">
        <v>124</v>
      </c>
      <c r="T103" t="s">
        <v>123</v>
      </c>
      <c r="U103" t="s">
        <v>123</v>
      </c>
      <c r="V103" t="s">
        <v>113</v>
      </c>
      <c r="W103" t="s">
        <v>113</v>
      </c>
      <c r="X103" t="s">
        <v>113</v>
      </c>
      <c r="Y103" t="s">
        <v>114</v>
      </c>
      <c r="Z103" t="s">
        <v>114</v>
      </c>
      <c r="AA103" t="s">
        <v>128</v>
      </c>
    </row>
    <row r="104" spans="1:27" x14ac:dyDescent="0.2">
      <c r="A104">
        <f t="shared" si="3"/>
        <v>103</v>
      </c>
      <c r="B104" t="s">
        <v>6</v>
      </c>
      <c r="C104" t="s">
        <v>40</v>
      </c>
      <c r="D104" t="s">
        <v>113</v>
      </c>
      <c r="E104" t="s">
        <v>89</v>
      </c>
      <c r="F104" t="s">
        <v>21</v>
      </c>
      <c r="G104" t="s">
        <v>22</v>
      </c>
      <c r="H104" s="28" t="s">
        <v>57</v>
      </c>
      <c r="J104" t="s">
        <v>133</v>
      </c>
      <c r="K104" t="s">
        <v>114</v>
      </c>
      <c r="L104" t="s">
        <v>114</v>
      </c>
      <c r="M104" t="s">
        <v>113</v>
      </c>
      <c r="N104" t="s">
        <v>113</v>
      </c>
      <c r="O104" t="s">
        <v>113</v>
      </c>
      <c r="P104" t="s">
        <v>113</v>
      </c>
      <c r="Q104" t="s">
        <v>113</v>
      </c>
      <c r="R104" t="s">
        <v>113</v>
      </c>
      <c r="S104" t="s">
        <v>124</v>
      </c>
      <c r="T104" t="s">
        <v>123</v>
      </c>
      <c r="U104" t="s">
        <v>123</v>
      </c>
      <c r="V104" t="s">
        <v>113</v>
      </c>
      <c r="W104" t="s">
        <v>113</v>
      </c>
      <c r="X104" t="s">
        <v>113</v>
      </c>
      <c r="Y104" t="s">
        <v>114</v>
      </c>
      <c r="Z104" t="s">
        <v>114</v>
      </c>
      <c r="AA104" t="s">
        <v>128</v>
      </c>
    </row>
    <row r="105" spans="1:27" x14ac:dyDescent="0.2">
      <c r="A105">
        <f t="shared" ref="A105:A110" si="4">A104+1</f>
        <v>104</v>
      </c>
      <c r="B105" t="s">
        <v>6</v>
      </c>
      <c r="C105" t="s">
        <v>40</v>
      </c>
      <c r="D105" t="s">
        <v>113</v>
      </c>
      <c r="E105" t="s">
        <v>89</v>
      </c>
      <c r="F105" t="s">
        <v>23</v>
      </c>
      <c r="G105" t="s">
        <v>105</v>
      </c>
      <c r="H105" s="28" t="s">
        <v>57</v>
      </c>
      <c r="J105" t="s">
        <v>133</v>
      </c>
      <c r="K105" t="s">
        <v>114</v>
      </c>
      <c r="L105" t="s">
        <v>114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 t="s">
        <v>113</v>
      </c>
      <c r="S105" t="s">
        <v>124</v>
      </c>
      <c r="T105" t="s">
        <v>123</v>
      </c>
      <c r="U105" t="s">
        <v>123</v>
      </c>
      <c r="V105" t="s">
        <v>113</v>
      </c>
      <c r="W105" t="s">
        <v>113</v>
      </c>
      <c r="X105" t="s">
        <v>113</v>
      </c>
      <c r="Y105" t="s">
        <v>114</v>
      </c>
      <c r="Z105" t="s">
        <v>114</v>
      </c>
      <c r="AA105" t="s">
        <v>128</v>
      </c>
    </row>
    <row r="106" spans="1:27" x14ac:dyDescent="0.2">
      <c r="A106">
        <f t="shared" si="4"/>
        <v>105</v>
      </c>
      <c r="B106" t="s">
        <v>6</v>
      </c>
      <c r="C106" t="s">
        <v>40</v>
      </c>
      <c r="D106" t="s">
        <v>113</v>
      </c>
      <c r="E106" t="s">
        <v>89</v>
      </c>
      <c r="F106" t="s">
        <v>24</v>
      </c>
      <c r="G106" t="s">
        <v>105</v>
      </c>
      <c r="H106" s="28" t="s">
        <v>57</v>
      </c>
      <c r="J106" t="s">
        <v>133</v>
      </c>
      <c r="K106" t="s">
        <v>114</v>
      </c>
      <c r="L106" t="s">
        <v>114</v>
      </c>
      <c r="M106" t="s">
        <v>113</v>
      </c>
      <c r="N106" t="s">
        <v>113</v>
      </c>
      <c r="O106" t="s">
        <v>113</v>
      </c>
      <c r="P106" t="s">
        <v>113</v>
      </c>
      <c r="Q106" t="s">
        <v>113</v>
      </c>
      <c r="R106" t="s">
        <v>113</v>
      </c>
      <c r="S106" t="s">
        <v>124</v>
      </c>
      <c r="T106" t="s">
        <v>123</v>
      </c>
      <c r="U106" t="s">
        <v>123</v>
      </c>
      <c r="V106" t="s">
        <v>113</v>
      </c>
      <c r="W106" t="s">
        <v>113</v>
      </c>
      <c r="X106" t="s">
        <v>113</v>
      </c>
      <c r="Y106" t="s">
        <v>114</v>
      </c>
      <c r="Z106" t="s">
        <v>114</v>
      </c>
      <c r="AA106" t="s">
        <v>128</v>
      </c>
    </row>
    <row r="107" spans="1:27" x14ac:dyDescent="0.2">
      <c r="A107">
        <f t="shared" si="4"/>
        <v>106</v>
      </c>
      <c r="B107" t="s">
        <v>6</v>
      </c>
      <c r="C107" t="s">
        <v>40</v>
      </c>
      <c r="D107" t="s">
        <v>113</v>
      </c>
      <c r="E107" t="s">
        <v>89</v>
      </c>
      <c r="F107" t="s">
        <v>55</v>
      </c>
      <c r="G107" t="s">
        <v>105</v>
      </c>
      <c r="H107" s="28" t="s">
        <v>57</v>
      </c>
      <c r="J107" t="s">
        <v>133</v>
      </c>
      <c r="K107" t="s">
        <v>114</v>
      </c>
      <c r="L107" t="s">
        <v>114</v>
      </c>
      <c r="M107" t="s">
        <v>113</v>
      </c>
      <c r="N107" t="s">
        <v>113</v>
      </c>
      <c r="O107" t="s">
        <v>113</v>
      </c>
      <c r="P107" t="s">
        <v>113</v>
      </c>
      <c r="Q107" t="s">
        <v>113</v>
      </c>
      <c r="R107" t="s">
        <v>113</v>
      </c>
      <c r="S107" t="s">
        <v>124</v>
      </c>
      <c r="T107" t="s">
        <v>123</v>
      </c>
      <c r="U107" t="s">
        <v>123</v>
      </c>
      <c r="V107" t="s">
        <v>113</v>
      </c>
      <c r="W107" t="s">
        <v>113</v>
      </c>
      <c r="X107" t="s">
        <v>113</v>
      </c>
      <c r="Y107" t="s">
        <v>114</v>
      </c>
      <c r="Z107" t="s">
        <v>114</v>
      </c>
      <c r="AA107" t="s">
        <v>128</v>
      </c>
    </row>
    <row r="108" spans="1:27" x14ac:dyDescent="0.2">
      <c r="A108">
        <f t="shared" si="4"/>
        <v>107</v>
      </c>
      <c r="B108" t="s">
        <v>6</v>
      </c>
      <c r="C108" t="s">
        <v>40</v>
      </c>
      <c r="D108" t="s">
        <v>113</v>
      </c>
      <c r="E108" t="s">
        <v>89</v>
      </c>
      <c r="F108" t="s">
        <v>10</v>
      </c>
      <c r="G108" t="s">
        <v>19</v>
      </c>
      <c r="H108" s="28" t="s">
        <v>57</v>
      </c>
      <c r="J108" t="s">
        <v>131</v>
      </c>
      <c r="K108" t="s">
        <v>114</v>
      </c>
      <c r="L108" t="s">
        <v>114</v>
      </c>
      <c r="M108" t="s">
        <v>113</v>
      </c>
      <c r="N108" t="s">
        <v>113</v>
      </c>
      <c r="O108" t="s">
        <v>113</v>
      </c>
      <c r="P108" t="s">
        <v>113</v>
      </c>
      <c r="Q108" t="s">
        <v>113</v>
      </c>
      <c r="R108" t="s">
        <v>113</v>
      </c>
      <c r="S108" t="s">
        <v>124</v>
      </c>
      <c r="T108" t="s">
        <v>123</v>
      </c>
      <c r="U108" t="s">
        <v>123</v>
      </c>
      <c r="V108" t="s">
        <v>113</v>
      </c>
      <c r="W108" t="s">
        <v>113</v>
      </c>
      <c r="X108" t="s">
        <v>113</v>
      </c>
      <c r="Y108" t="s">
        <v>114</v>
      </c>
      <c r="Z108" t="s">
        <v>114</v>
      </c>
      <c r="AA108" t="s">
        <v>128</v>
      </c>
    </row>
    <row r="109" spans="1:27" x14ac:dyDescent="0.2">
      <c r="A109">
        <f t="shared" si="4"/>
        <v>108</v>
      </c>
      <c r="B109" t="s">
        <v>6</v>
      </c>
      <c r="C109" t="s">
        <v>40</v>
      </c>
      <c r="D109" t="s">
        <v>113</v>
      </c>
      <c r="E109" t="s">
        <v>89</v>
      </c>
      <c r="F109" t="s">
        <v>61</v>
      </c>
      <c r="G109" t="s">
        <v>20</v>
      </c>
      <c r="H109" s="28" t="s">
        <v>57</v>
      </c>
      <c r="I109" t="s">
        <v>17</v>
      </c>
      <c r="J109" t="s">
        <v>133</v>
      </c>
      <c r="K109" t="s">
        <v>114</v>
      </c>
      <c r="L109" t="s">
        <v>114</v>
      </c>
      <c r="M109" t="s">
        <v>113</v>
      </c>
      <c r="N109" t="s">
        <v>113</v>
      </c>
      <c r="O109" t="s">
        <v>113</v>
      </c>
      <c r="P109" t="s">
        <v>113</v>
      </c>
      <c r="Q109" t="s">
        <v>113</v>
      </c>
      <c r="R109" t="s">
        <v>113</v>
      </c>
      <c r="S109" t="s">
        <v>124</v>
      </c>
      <c r="T109" t="s">
        <v>123</v>
      </c>
      <c r="U109" t="s">
        <v>123</v>
      </c>
      <c r="V109" t="s">
        <v>113</v>
      </c>
      <c r="W109" t="s">
        <v>113</v>
      </c>
      <c r="X109" t="s">
        <v>113</v>
      </c>
      <c r="Y109" t="s">
        <v>114</v>
      </c>
      <c r="Z109" t="s">
        <v>114</v>
      </c>
      <c r="AA109" t="s">
        <v>128</v>
      </c>
    </row>
    <row r="110" spans="1:27" x14ac:dyDescent="0.2">
      <c r="A110">
        <f t="shared" si="4"/>
        <v>109</v>
      </c>
      <c r="B110" t="s">
        <v>6</v>
      </c>
      <c r="C110" t="s">
        <v>40</v>
      </c>
      <c r="D110" t="s">
        <v>113</v>
      </c>
      <c r="E110" t="s">
        <v>89</v>
      </c>
      <c r="F110" t="s">
        <v>56</v>
      </c>
      <c r="G110" t="s">
        <v>19</v>
      </c>
      <c r="H110" s="28" t="s">
        <v>57</v>
      </c>
      <c r="J110" t="s">
        <v>133</v>
      </c>
      <c r="K110" t="s">
        <v>114</v>
      </c>
      <c r="L110" t="s">
        <v>114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 t="s">
        <v>113</v>
      </c>
      <c r="S110" t="s">
        <v>124</v>
      </c>
      <c r="T110" t="s">
        <v>123</v>
      </c>
      <c r="U110" t="s">
        <v>123</v>
      </c>
      <c r="V110" t="s">
        <v>113</v>
      </c>
      <c r="W110" t="s">
        <v>113</v>
      </c>
      <c r="X110" t="s">
        <v>113</v>
      </c>
      <c r="Y110" t="s">
        <v>114</v>
      </c>
      <c r="Z110" t="s">
        <v>114</v>
      </c>
      <c r="AA110" t="s">
        <v>128</v>
      </c>
    </row>
    <row r="111" spans="1:27" x14ac:dyDescent="0.2">
      <c r="A111">
        <f>A110+1</f>
        <v>110</v>
      </c>
      <c r="B111" t="s">
        <v>6</v>
      </c>
      <c r="C111" t="s">
        <v>42</v>
      </c>
      <c r="D111" t="s">
        <v>113</v>
      </c>
      <c r="E111" t="s">
        <v>89</v>
      </c>
      <c r="F111" t="s">
        <v>21</v>
      </c>
      <c r="G111" t="s">
        <v>22</v>
      </c>
      <c r="H111" s="28" t="s">
        <v>57</v>
      </c>
      <c r="J111" t="s">
        <v>133</v>
      </c>
      <c r="K111" t="s">
        <v>114</v>
      </c>
      <c r="L111" t="s">
        <v>114</v>
      </c>
      <c r="M111" t="s">
        <v>113</v>
      </c>
      <c r="N111" t="s">
        <v>113</v>
      </c>
      <c r="O111" t="s">
        <v>113</v>
      </c>
      <c r="P111" t="s">
        <v>113</v>
      </c>
      <c r="Q111" t="s">
        <v>113</v>
      </c>
      <c r="R111" t="s">
        <v>113</v>
      </c>
      <c r="S111" t="s">
        <v>124</v>
      </c>
      <c r="T111" t="s">
        <v>123</v>
      </c>
      <c r="U111" t="s">
        <v>123</v>
      </c>
      <c r="V111" t="s">
        <v>113</v>
      </c>
      <c r="W111" t="s">
        <v>113</v>
      </c>
      <c r="X111" t="s">
        <v>113</v>
      </c>
      <c r="Y111" t="s">
        <v>114</v>
      </c>
      <c r="Z111" t="s">
        <v>114</v>
      </c>
      <c r="AA111" t="s">
        <v>128</v>
      </c>
    </row>
    <row r="112" spans="1:27" x14ac:dyDescent="0.2">
      <c r="A112">
        <f t="shared" ref="A112:A117" si="5">A111+1</f>
        <v>111</v>
      </c>
      <c r="B112" t="s">
        <v>6</v>
      </c>
      <c r="C112" t="s">
        <v>42</v>
      </c>
      <c r="D112" t="s">
        <v>113</v>
      </c>
      <c r="E112" t="s">
        <v>89</v>
      </c>
      <c r="F112" t="s">
        <v>23</v>
      </c>
      <c r="G112" t="s">
        <v>105</v>
      </c>
      <c r="H112" s="28" t="s">
        <v>57</v>
      </c>
      <c r="J112" t="s">
        <v>133</v>
      </c>
      <c r="K112" t="s">
        <v>114</v>
      </c>
      <c r="L112" t="s">
        <v>114</v>
      </c>
      <c r="M112" t="s">
        <v>113</v>
      </c>
      <c r="N112" t="s">
        <v>113</v>
      </c>
      <c r="O112" t="s">
        <v>113</v>
      </c>
      <c r="P112" t="s">
        <v>113</v>
      </c>
      <c r="Q112" t="s">
        <v>113</v>
      </c>
      <c r="R112" t="s">
        <v>113</v>
      </c>
      <c r="S112" t="s">
        <v>124</v>
      </c>
      <c r="T112" t="s">
        <v>123</v>
      </c>
      <c r="U112" t="s">
        <v>123</v>
      </c>
      <c r="V112" t="s">
        <v>113</v>
      </c>
      <c r="W112" t="s">
        <v>113</v>
      </c>
      <c r="X112" t="s">
        <v>113</v>
      </c>
      <c r="Y112" t="s">
        <v>114</v>
      </c>
      <c r="Z112" t="s">
        <v>114</v>
      </c>
      <c r="AA112" t="s">
        <v>128</v>
      </c>
    </row>
    <row r="113" spans="1:27" x14ac:dyDescent="0.2">
      <c r="A113">
        <f t="shared" si="5"/>
        <v>112</v>
      </c>
      <c r="B113" t="s">
        <v>6</v>
      </c>
      <c r="C113" t="s">
        <v>42</v>
      </c>
      <c r="D113" t="s">
        <v>113</v>
      </c>
      <c r="E113" t="s">
        <v>89</v>
      </c>
      <c r="F113" t="s">
        <v>24</v>
      </c>
      <c r="G113" t="s">
        <v>105</v>
      </c>
      <c r="H113" s="28" t="s">
        <v>57</v>
      </c>
      <c r="J113" t="s">
        <v>133</v>
      </c>
      <c r="K113" t="s">
        <v>114</v>
      </c>
      <c r="L113" t="s">
        <v>114</v>
      </c>
      <c r="M113" t="s">
        <v>113</v>
      </c>
      <c r="N113" t="s">
        <v>113</v>
      </c>
      <c r="O113" t="s">
        <v>113</v>
      </c>
      <c r="P113" t="s">
        <v>113</v>
      </c>
      <c r="Q113" t="s">
        <v>113</v>
      </c>
      <c r="R113" t="s">
        <v>113</v>
      </c>
      <c r="S113" t="s">
        <v>124</v>
      </c>
      <c r="T113" t="s">
        <v>123</v>
      </c>
      <c r="U113" t="s">
        <v>123</v>
      </c>
      <c r="V113" t="s">
        <v>113</v>
      </c>
      <c r="W113" t="s">
        <v>113</v>
      </c>
      <c r="X113" t="s">
        <v>113</v>
      </c>
      <c r="Y113" t="s">
        <v>114</v>
      </c>
      <c r="Z113" t="s">
        <v>114</v>
      </c>
      <c r="AA113" t="s">
        <v>128</v>
      </c>
    </row>
    <row r="114" spans="1:27" x14ac:dyDescent="0.2">
      <c r="A114">
        <f t="shared" si="5"/>
        <v>113</v>
      </c>
      <c r="B114" t="s">
        <v>6</v>
      </c>
      <c r="C114" t="s">
        <v>42</v>
      </c>
      <c r="D114" t="s">
        <v>113</v>
      </c>
      <c r="E114" t="s">
        <v>89</v>
      </c>
      <c r="F114" t="s">
        <v>55</v>
      </c>
      <c r="G114" t="s">
        <v>105</v>
      </c>
      <c r="H114" s="28" t="s">
        <v>57</v>
      </c>
      <c r="J114" t="s">
        <v>133</v>
      </c>
      <c r="K114" t="s">
        <v>114</v>
      </c>
      <c r="L114" t="s">
        <v>114</v>
      </c>
      <c r="M114" t="s">
        <v>113</v>
      </c>
      <c r="N114" t="s">
        <v>113</v>
      </c>
      <c r="O114" t="s">
        <v>113</v>
      </c>
      <c r="P114" t="s">
        <v>113</v>
      </c>
      <c r="Q114" t="s">
        <v>113</v>
      </c>
      <c r="R114" t="s">
        <v>113</v>
      </c>
      <c r="S114" t="s">
        <v>124</v>
      </c>
      <c r="T114" t="s">
        <v>123</v>
      </c>
      <c r="U114" t="s">
        <v>123</v>
      </c>
      <c r="V114" t="s">
        <v>113</v>
      </c>
      <c r="W114" t="s">
        <v>113</v>
      </c>
      <c r="X114" t="s">
        <v>113</v>
      </c>
      <c r="Y114" t="s">
        <v>114</v>
      </c>
      <c r="Z114" t="s">
        <v>114</v>
      </c>
      <c r="AA114" t="s">
        <v>128</v>
      </c>
    </row>
    <row r="115" spans="1:27" x14ac:dyDescent="0.2">
      <c r="A115">
        <f t="shared" si="5"/>
        <v>114</v>
      </c>
      <c r="B115" t="s">
        <v>6</v>
      </c>
      <c r="C115" t="s">
        <v>42</v>
      </c>
      <c r="D115" t="s">
        <v>113</v>
      </c>
      <c r="E115" t="s">
        <v>89</v>
      </c>
      <c r="F115" t="s">
        <v>10</v>
      </c>
      <c r="G115" t="s">
        <v>19</v>
      </c>
      <c r="H115" s="28" t="s">
        <v>57</v>
      </c>
      <c r="J115" t="s">
        <v>131</v>
      </c>
      <c r="K115" t="s">
        <v>114</v>
      </c>
      <c r="L115" t="s">
        <v>114</v>
      </c>
      <c r="M115" t="s">
        <v>113</v>
      </c>
      <c r="N115" t="s">
        <v>113</v>
      </c>
      <c r="O115" t="s">
        <v>113</v>
      </c>
      <c r="P115" t="s">
        <v>113</v>
      </c>
      <c r="Q115" t="s">
        <v>113</v>
      </c>
      <c r="R115" t="s">
        <v>113</v>
      </c>
      <c r="S115" t="s">
        <v>124</v>
      </c>
      <c r="T115" t="s">
        <v>123</v>
      </c>
      <c r="U115" t="s">
        <v>123</v>
      </c>
      <c r="V115" t="s">
        <v>113</v>
      </c>
      <c r="W115" t="s">
        <v>113</v>
      </c>
      <c r="X115" t="s">
        <v>113</v>
      </c>
      <c r="Y115" t="s">
        <v>114</v>
      </c>
      <c r="Z115" t="s">
        <v>114</v>
      </c>
      <c r="AA115" t="s">
        <v>128</v>
      </c>
    </row>
    <row r="116" spans="1:27" x14ac:dyDescent="0.2">
      <c r="A116">
        <f t="shared" si="5"/>
        <v>115</v>
      </c>
      <c r="B116" t="s">
        <v>6</v>
      </c>
      <c r="C116" t="s">
        <v>42</v>
      </c>
      <c r="D116" t="s">
        <v>113</v>
      </c>
      <c r="E116" t="s">
        <v>89</v>
      </c>
      <c r="F116" t="s">
        <v>61</v>
      </c>
      <c r="G116" t="s">
        <v>20</v>
      </c>
      <c r="H116" s="28" t="s">
        <v>57</v>
      </c>
      <c r="I116" t="s">
        <v>17</v>
      </c>
      <c r="J116" t="s">
        <v>133</v>
      </c>
      <c r="K116" t="s">
        <v>114</v>
      </c>
      <c r="L116" t="s">
        <v>114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 t="s">
        <v>113</v>
      </c>
      <c r="S116" t="s">
        <v>124</v>
      </c>
      <c r="T116" t="s">
        <v>123</v>
      </c>
      <c r="U116" t="s">
        <v>123</v>
      </c>
      <c r="V116" t="s">
        <v>113</v>
      </c>
      <c r="W116" t="s">
        <v>113</v>
      </c>
      <c r="X116" t="s">
        <v>113</v>
      </c>
      <c r="Y116" t="s">
        <v>114</v>
      </c>
      <c r="Z116" t="s">
        <v>114</v>
      </c>
      <c r="AA116" t="s">
        <v>128</v>
      </c>
    </row>
    <row r="117" spans="1:27" x14ac:dyDescent="0.2">
      <c r="A117">
        <f t="shared" si="5"/>
        <v>116</v>
      </c>
      <c r="B117" t="s">
        <v>6</v>
      </c>
      <c r="C117" t="s">
        <v>42</v>
      </c>
      <c r="D117" t="s">
        <v>113</v>
      </c>
      <c r="E117" t="s">
        <v>89</v>
      </c>
      <c r="F117" t="s">
        <v>56</v>
      </c>
      <c r="G117" t="s">
        <v>19</v>
      </c>
      <c r="H117" s="28" t="s">
        <v>57</v>
      </c>
      <c r="J117" t="s">
        <v>133</v>
      </c>
      <c r="K117" t="s">
        <v>114</v>
      </c>
      <c r="L117" t="s">
        <v>114</v>
      </c>
      <c r="M117" t="s">
        <v>113</v>
      </c>
      <c r="N117" t="s">
        <v>113</v>
      </c>
      <c r="O117" t="s">
        <v>113</v>
      </c>
      <c r="P117" t="s">
        <v>113</v>
      </c>
      <c r="Q117" t="s">
        <v>113</v>
      </c>
      <c r="R117" t="s">
        <v>113</v>
      </c>
      <c r="S117" t="s">
        <v>124</v>
      </c>
      <c r="T117" t="s">
        <v>123</v>
      </c>
      <c r="U117" t="s">
        <v>123</v>
      </c>
      <c r="V117" t="s">
        <v>113</v>
      </c>
      <c r="W117" t="s">
        <v>113</v>
      </c>
      <c r="X117" t="s">
        <v>113</v>
      </c>
      <c r="Y117" t="s">
        <v>114</v>
      </c>
      <c r="Z117" t="s">
        <v>114</v>
      </c>
      <c r="AA117" t="s">
        <v>128</v>
      </c>
    </row>
    <row r="118" spans="1:27" x14ac:dyDescent="0.2">
      <c r="A118">
        <f>A117+1</f>
        <v>117</v>
      </c>
      <c r="B118" t="s">
        <v>6</v>
      </c>
      <c r="C118" t="s">
        <v>42</v>
      </c>
      <c r="D118" t="s">
        <v>113</v>
      </c>
      <c r="E118" t="s">
        <v>89</v>
      </c>
      <c r="F118" t="s">
        <v>21</v>
      </c>
      <c r="G118" t="s">
        <v>22</v>
      </c>
      <c r="H118" s="28" t="s">
        <v>57</v>
      </c>
      <c r="J118" t="s">
        <v>133</v>
      </c>
      <c r="K118" t="s">
        <v>114</v>
      </c>
      <c r="L118" t="s">
        <v>114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124</v>
      </c>
      <c r="T118" t="s">
        <v>123</v>
      </c>
      <c r="U118" t="s">
        <v>123</v>
      </c>
      <c r="V118" t="s">
        <v>113</v>
      </c>
      <c r="W118" t="s">
        <v>113</v>
      </c>
      <c r="X118" t="s">
        <v>113</v>
      </c>
      <c r="Y118" t="s">
        <v>114</v>
      </c>
      <c r="Z118" t="s">
        <v>114</v>
      </c>
      <c r="AA118" t="s">
        <v>128</v>
      </c>
    </row>
    <row r="119" spans="1:27" x14ac:dyDescent="0.2">
      <c r="A119">
        <f t="shared" ref="A119:A124" si="6">A118+1</f>
        <v>118</v>
      </c>
      <c r="B119" t="s">
        <v>6</v>
      </c>
      <c r="C119" t="s">
        <v>41</v>
      </c>
      <c r="D119" t="s">
        <v>113</v>
      </c>
      <c r="E119" t="s">
        <v>89</v>
      </c>
      <c r="F119" t="s">
        <v>23</v>
      </c>
      <c r="G119" t="s">
        <v>105</v>
      </c>
      <c r="H119" s="28" t="s">
        <v>57</v>
      </c>
      <c r="J119" t="s">
        <v>133</v>
      </c>
      <c r="K119" t="s">
        <v>114</v>
      </c>
      <c r="L119" t="s">
        <v>114</v>
      </c>
      <c r="M119" t="s">
        <v>113</v>
      </c>
      <c r="N119" t="s">
        <v>113</v>
      </c>
      <c r="O119" t="s">
        <v>113</v>
      </c>
      <c r="P119" t="s">
        <v>113</v>
      </c>
      <c r="Q119" t="s">
        <v>113</v>
      </c>
      <c r="R119" t="s">
        <v>113</v>
      </c>
      <c r="S119" t="s">
        <v>124</v>
      </c>
      <c r="T119" t="s">
        <v>123</v>
      </c>
      <c r="U119" t="s">
        <v>123</v>
      </c>
      <c r="V119" t="s">
        <v>113</v>
      </c>
      <c r="W119" t="s">
        <v>113</v>
      </c>
      <c r="X119" t="s">
        <v>113</v>
      </c>
      <c r="Y119" t="s">
        <v>114</v>
      </c>
      <c r="Z119" t="s">
        <v>114</v>
      </c>
      <c r="AA119" t="s">
        <v>128</v>
      </c>
    </row>
    <row r="120" spans="1:27" x14ac:dyDescent="0.2">
      <c r="A120">
        <f t="shared" si="6"/>
        <v>119</v>
      </c>
      <c r="B120" t="s">
        <v>6</v>
      </c>
      <c r="C120" t="s">
        <v>41</v>
      </c>
      <c r="D120" t="s">
        <v>113</v>
      </c>
      <c r="E120" t="s">
        <v>89</v>
      </c>
      <c r="F120" t="s">
        <v>24</v>
      </c>
      <c r="G120" t="s">
        <v>105</v>
      </c>
      <c r="H120" s="28" t="s">
        <v>57</v>
      </c>
      <c r="J120" t="s">
        <v>133</v>
      </c>
      <c r="K120" t="s">
        <v>114</v>
      </c>
      <c r="L120" t="s">
        <v>114</v>
      </c>
      <c r="M120" t="s">
        <v>113</v>
      </c>
      <c r="N120" t="s">
        <v>113</v>
      </c>
      <c r="O120" t="s">
        <v>113</v>
      </c>
      <c r="P120" t="s">
        <v>113</v>
      </c>
      <c r="Q120" t="s">
        <v>113</v>
      </c>
      <c r="R120" t="s">
        <v>113</v>
      </c>
      <c r="S120" t="s">
        <v>124</v>
      </c>
      <c r="T120" t="s">
        <v>123</v>
      </c>
      <c r="U120" t="s">
        <v>123</v>
      </c>
      <c r="V120" t="s">
        <v>113</v>
      </c>
      <c r="W120" t="s">
        <v>113</v>
      </c>
      <c r="X120" t="s">
        <v>113</v>
      </c>
      <c r="Y120" t="s">
        <v>114</v>
      </c>
      <c r="Z120" t="s">
        <v>114</v>
      </c>
      <c r="AA120" t="s">
        <v>128</v>
      </c>
    </row>
    <row r="121" spans="1:27" x14ac:dyDescent="0.2">
      <c r="A121">
        <f t="shared" si="6"/>
        <v>120</v>
      </c>
      <c r="B121" t="s">
        <v>6</v>
      </c>
      <c r="C121" t="s">
        <v>41</v>
      </c>
      <c r="D121" t="s">
        <v>113</v>
      </c>
      <c r="E121" t="s">
        <v>89</v>
      </c>
      <c r="F121" t="s">
        <v>55</v>
      </c>
      <c r="G121" t="s">
        <v>105</v>
      </c>
      <c r="H121" s="28" t="s">
        <v>57</v>
      </c>
      <c r="J121" t="s">
        <v>133</v>
      </c>
      <c r="K121" t="s">
        <v>114</v>
      </c>
      <c r="L121" t="s">
        <v>114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 t="s">
        <v>113</v>
      </c>
      <c r="S121" t="s">
        <v>124</v>
      </c>
      <c r="T121" t="s">
        <v>123</v>
      </c>
      <c r="U121" t="s">
        <v>123</v>
      </c>
      <c r="V121" t="s">
        <v>113</v>
      </c>
      <c r="W121" t="s">
        <v>113</v>
      </c>
      <c r="X121" t="s">
        <v>113</v>
      </c>
      <c r="Y121" t="s">
        <v>114</v>
      </c>
      <c r="Z121" t="s">
        <v>114</v>
      </c>
      <c r="AA121" t="s">
        <v>128</v>
      </c>
    </row>
    <row r="122" spans="1:27" x14ac:dyDescent="0.2">
      <c r="A122">
        <f t="shared" si="6"/>
        <v>121</v>
      </c>
      <c r="B122" t="s">
        <v>6</v>
      </c>
      <c r="C122" t="s">
        <v>41</v>
      </c>
      <c r="D122" t="s">
        <v>113</v>
      </c>
      <c r="E122" t="s">
        <v>89</v>
      </c>
      <c r="F122" t="s">
        <v>10</v>
      </c>
      <c r="G122" t="s">
        <v>19</v>
      </c>
      <c r="H122" s="28" t="s">
        <v>57</v>
      </c>
      <c r="J122" t="s">
        <v>131</v>
      </c>
      <c r="K122" t="s">
        <v>114</v>
      </c>
      <c r="L122" t="s">
        <v>114</v>
      </c>
      <c r="M122" t="s">
        <v>113</v>
      </c>
      <c r="N122" t="s">
        <v>113</v>
      </c>
      <c r="O122" t="s">
        <v>113</v>
      </c>
      <c r="P122" t="s">
        <v>113</v>
      </c>
      <c r="Q122" t="s">
        <v>113</v>
      </c>
      <c r="R122" t="s">
        <v>113</v>
      </c>
      <c r="S122" t="s">
        <v>124</v>
      </c>
      <c r="T122" t="s">
        <v>123</v>
      </c>
      <c r="U122" t="s">
        <v>123</v>
      </c>
      <c r="V122" t="s">
        <v>113</v>
      </c>
      <c r="W122" t="s">
        <v>113</v>
      </c>
      <c r="X122" t="s">
        <v>113</v>
      </c>
      <c r="Y122" t="s">
        <v>114</v>
      </c>
      <c r="Z122" t="s">
        <v>114</v>
      </c>
      <c r="AA122" t="s">
        <v>128</v>
      </c>
    </row>
    <row r="123" spans="1:27" x14ac:dyDescent="0.2">
      <c r="A123">
        <f t="shared" si="6"/>
        <v>122</v>
      </c>
      <c r="B123" t="s">
        <v>6</v>
      </c>
      <c r="C123" t="s">
        <v>41</v>
      </c>
      <c r="D123" t="s">
        <v>113</v>
      </c>
      <c r="E123" t="s">
        <v>89</v>
      </c>
      <c r="F123" t="s">
        <v>61</v>
      </c>
      <c r="G123" t="s">
        <v>20</v>
      </c>
      <c r="H123" s="28" t="s">
        <v>57</v>
      </c>
      <c r="I123" t="s">
        <v>17</v>
      </c>
      <c r="J123" t="s">
        <v>133</v>
      </c>
      <c r="K123" t="s">
        <v>114</v>
      </c>
      <c r="L123" t="s">
        <v>114</v>
      </c>
      <c r="M123" t="s">
        <v>113</v>
      </c>
      <c r="N123" t="s">
        <v>113</v>
      </c>
      <c r="O123" t="s">
        <v>113</v>
      </c>
      <c r="P123" t="s">
        <v>113</v>
      </c>
      <c r="Q123" t="s">
        <v>113</v>
      </c>
      <c r="R123" t="s">
        <v>113</v>
      </c>
      <c r="S123" t="s">
        <v>124</v>
      </c>
      <c r="T123" t="s">
        <v>123</v>
      </c>
      <c r="U123" t="s">
        <v>123</v>
      </c>
      <c r="V123" t="s">
        <v>113</v>
      </c>
      <c r="W123" t="s">
        <v>113</v>
      </c>
      <c r="X123" t="s">
        <v>113</v>
      </c>
      <c r="Y123" t="s">
        <v>114</v>
      </c>
      <c r="Z123" t="s">
        <v>114</v>
      </c>
      <c r="AA123" t="s">
        <v>128</v>
      </c>
    </row>
    <row r="124" spans="1:27" x14ac:dyDescent="0.2">
      <c r="A124">
        <f t="shared" si="6"/>
        <v>123</v>
      </c>
      <c r="B124" t="s">
        <v>6</v>
      </c>
      <c r="C124" t="s">
        <v>41</v>
      </c>
      <c r="D124" t="s">
        <v>113</v>
      </c>
      <c r="E124" t="s">
        <v>89</v>
      </c>
      <c r="F124" t="s">
        <v>56</v>
      </c>
      <c r="G124" t="s">
        <v>19</v>
      </c>
      <c r="H124" s="28" t="s">
        <v>57</v>
      </c>
      <c r="J124" t="s">
        <v>133</v>
      </c>
      <c r="K124" t="s">
        <v>114</v>
      </c>
      <c r="L124" t="s">
        <v>114</v>
      </c>
      <c r="M124" t="s">
        <v>113</v>
      </c>
      <c r="N124" t="s">
        <v>113</v>
      </c>
      <c r="O124" t="s">
        <v>113</v>
      </c>
      <c r="P124" t="s">
        <v>113</v>
      </c>
      <c r="Q124" t="s">
        <v>113</v>
      </c>
      <c r="R124" t="s">
        <v>113</v>
      </c>
      <c r="S124" t="s">
        <v>124</v>
      </c>
      <c r="T124" t="s">
        <v>123</v>
      </c>
      <c r="U124" t="s">
        <v>123</v>
      </c>
      <c r="V124" t="s">
        <v>113</v>
      </c>
      <c r="W124" t="s">
        <v>113</v>
      </c>
      <c r="X124" t="s">
        <v>113</v>
      </c>
      <c r="Y124" t="s">
        <v>114</v>
      </c>
      <c r="Z124" t="s">
        <v>114</v>
      </c>
      <c r="AA124" t="s">
        <v>128</v>
      </c>
    </row>
    <row r="125" spans="1:27" x14ac:dyDescent="0.2">
      <c r="A125">
        <f>A124+1</f>
        <v>124</v>
      </c>
      <c r="B125" t="s">
        <v>6</v>
      </c>
      <c r="C125" t="s">
        <v>41</v>
      </c>
      <c r="D125" t="s">
        <v>113</v>
      </c>
      <c r="E125" t="s">
        <v>88</v>
      </c>
      <c r="F125" t="s">
        <v>62</v>
      </c>
      <c r="G125" t="s">
        <v>20</v>
      </c>
      <c r="H125" s="28" t="s">
        <v>57</v>
      </c>
      <c r="J125" t="s">
        <v>133</v>
      </c>
      <c r="K125" t="s">
        <v>114</v>
      </c>
      <c r="L125" t="s">
        <v>114</v>
      </c>
      <c r="M125" t="s">
        <v>113</v>
      </c>
      <c r="N125" t="s">
        <v>113</v>
      </c>
      <c r="O125" t="s">
        <v>113</v>
      </c>
      <c r="P125" t="s">
        <v>113</v>
      </c>
      <c r="Q125" t="s">
        <v>113</v>
      </c>
      <c r="R125" t="s">
        <v>113</v>
      </c>
      <c r="S125" t="s">
        <v>124</v>
      </c>
      <c r="T125" t="s">
        <v>123</v>
      </c>
      <c r="U125" t="s">
        <v>123</v>
      </c>
      <c r="V125" t="s">
        <v>113</v>
      </c>
      <c r="W125" t="s">
        <v>113</v>
      </c>
      <c r="X125" t="s">
        <v>113</v>
      </c>
      <c r="Y125" t="s">
        <v>114</v>
      </c>
      <c r="Z125" t="s">
        <v>114</v>
      </c>
      <c r="AA125" t="s">
        <v>128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Anzliza 1</vt:lpstr>
      <vt:lpstr>Arkusz1</vt:lpstr>
      <vt:lpstr>Anzliza 2</vt:lpstr>
      <vt:lpstr>Założenia</vt:lpstr>
      <vt:lpstr>Konwencja nazewnicza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Bojara</dc:creator>
  <cp:lastModifiedBy>Arkadiusz Bojara</cp:lastModifiedBy>
  <dcterms:created xsi:type="dcterms:W3CDTF">2023-03-18T09:53:22Z</dcterms:created>
  <dcterms:modified xsi:type="dcterms:W3CDTF">2023-04-16T10:59:10Z</dcterms:modified>
</cp:coreProperties>
</file>