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5CHIF\SYP - REM\"/>
    </mc:Choice>
  </mc:AlternateContent>
  <xr:revisionPtr revIDLastSave="0" documentId="13_ncr:1_{F04E0803-7A02-41F6-AC9F-3165C9C6542B}" xr6:coauthVersionLast="47" xr6:coauthVersionMax="47" xr10:uidLastSave="{00000000-0000-0000-0000-000000000000}"/>
  <bookViews>
    <workbookView xWindow="-108" yWindow="-108" windowWidth="23256" windowHeight="12456" xr2:uid="{21F67859-60D1-4BFF-B844-285B7A287E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N14" i="1"/>
  <c r="N15" i="1"/>
  <c r="L13" i="1"/>
  <c r="L14" i="1"/>
  <c r="L15" i="1"/>
  <c r="J13" i="1"/>
  <c r="J14" i="1"/>
  <c r="J15" i="1"/>
  <c r="N12" i="1"/>
  <c r="L12" i="1"/>
  <c r="J12" i="1"/>
  <c r="H13" i="1"/>
  <c r="H14" i="1"/>
  <c r="H15" i="1"/>
  <c r="H12" i="1"/>
  <c r="L7" i="1"/>
  <c r="L8" i="1"/>
  <c r="L9" i="1"/>
  <c r="L6" i="1"/>
  <c r="J7" i="1"/>
  <c r="J8" i="1"/>
  <c r="J9" i="1"/>
  <c r="J6" i="1"/>
  <c r="J5" i="1" s="1"/>
  <c r="H6" i="1"/>
  <c r="H7" i="1"/>
  <c r="H8" i="1"/>
  <c r="H9" i="1"/>
  <c r="F13" i="1"/>
  <c r="F14" i="1"/>
  <c r="F15" i="1"/>
  <c r="F12" i="1"/>
  <c r="F7" i="1"/>
  <c r="F8" i="1"/>
  <c r="F9" i="1"/>
  <c r="F6" i="1"/>
  <c r="D17" i="1"/>
  <c r="I43" i="1"/>
  <c r="I42" i="1"/>
  <c r="I41" i="1"/>
  <c r="I40" i="1"/>
  <c r="I33" i="1"/>
  <c r="I34" i="1"/>
  <c r="I35" i="1"/>
  <c r="I32" i="1"/>
  <c r="N11" i="1" l="1"/>
  <c r="L11" i="1"/>
  <c r="J11" i="1"/>
  <c r="H11" i="1"/>
  <c r="L5" i="1"/>
  <c r="H5" i="1"/>
  <c r="I36" i="1"/>
  <c r="J33" i="1" s="1"/>
  <c r="E7" i="1" s="1"/>
  <c r="J42" i="1"/>
  <c r="E14" i="1" s="1"/>
  <c r="J40" i="1"/>
  <c r="E12" i="1" s="1"/>
  <c r="E16" i="1" s="1"/>
  <c r="J41" i="1"/>
  <c r="E13" i="1" s="1"/>
  <c r="J43" i="1"/>
  <c r="E15" i="1" s="1"/>
  <c r="I44" i="1"/>
  <c r="J44" i="1" l="1"/>
  <c r="J32" i="1"/>
  <c r="J35" i="1"/>
  <c r="E9" i="1" s="1"/>
  <c r="J34" i="1"/>
  <c r="E8" i="1" s="1"/>
  <c r="J36" i="1" l="1"/>
  <c r="E6" i="1"/>
  <c r="E10" i="1" s="1"/>
  <c r="N8" i="1"/>
  <c r="N5" i="1"/>
  <c r="N6" i="1"/>
  <c r="N7" i="1"/>
  <c r="N9" i="1"/>
</calcChain>
</file>

<file path=xl/sharedStrings.xml><?xml version="1.0" encoding="utf-8"?>
<sst xmlns="http://schemas.openxmlformats.org/spreadsheetml/2006/main" count="68" uniqueCount="53">
  <si>
    <t>Nr.</t>
  </si>
  <si>
    <t>Kriterien</t>
  </si>
  <si>
    <t>Rel Gewicht in %</t>
  </si>
  <si>
    <t>E1</t>
  </si>
  <si>
    <t>E2</t>
  </si>
  <si>
    <t>Max NW</t>
  </si>
  <si>
    <t>Y</t>
  </si>
  <si>
    <t>Anbieter 1</t>
  </si>
  <si>
    <t>Anbieter 2</t>
  </si>
  <si>
    <t>Anbieter 3</t>
  </si>
  <si>
    <t>Anbieter 4</t>
  </si>
  <si>
    <t>P1</t>
  </si>
  <si>
    <t>NW Y1</t>
  </si>
  <si>
    <t>P2</t>
  </si>
  <si>
    <t>NW Y2</t>
  </si>
  <si>
    <t>P3</t>
  </si>
  <si>
    <t>NW Y3</t>
  </si>
  <si>
    <t>P4</t>
  </si>
  <si>
    <t>NW Y4</t>
  </si>
  <si>
    <t xml:space="preserve">    1.1</t>
  </si>
  <si>
    <t xml:space="preserve">    1.2</t>
  </si>
  <si>
    <t xml:space="preserve">    1.3</t>
  </si>
  <si>
    <t xml:space="preserve">    1.4</t>
  </si>
  <si>
    <t xml:space="preserve">    2.1</t>
  </si>
  <si>
    <t xml:space="preserve">    2.2</t>
  </si>
  <si>
    <t xml:space="preserve">    2.3</t>
  </si>
  <si>
    <t xml:space="preserve">    2.4</t>
  </si>
  <si>
    <t>Persönliche Präferenzen</t>
  </si>
  <si>
    <t xml:space="preserve">    Helligkeit</t>
  </si>
  <si>
    <t xml:space="preserve">    Auflösung</t>
  </si>
  <si>
    <t xml:space="preserve">    Bildwiederholrate</t>
  </si>
  <si>
    <t xml:space="preserve">    Energieeffizienzklasse</t>
  </si>
  <si>
    <t xml:space="preserve">    Reaktionszeit</t>
  </si>
  <si>
    <t xml:space="preserve">    Farbraum</t>
  </si>
  <si>
    <t xml:space="preserve">    Anschlüsse</t>
  </si>
  <si>
    <t>Totale Nutzwerte</t>
  </si>
  <si>
    <t xml:space="preserve">    Bildschirmdiagonale</t>
  </si>
  <si>
    <t>1.1</t>
  </si>
  <si>
    <t>1.2</t>
  </si>
  <si>
    <t>1.3</t>
  </si>
  <si>
    <t>1.4</t>
  </si>
  <si>
    <t>Technische Details</t>
  </si>
  <si>
    <t>2.1</t>
  </si>
  <si>
    <t>2.2</t>
  </si>
  <si>
    <t>2.3</t>
  </si>
  <si>
    <t>2.4</t>
  </si>
  <si>
    <t>Summe:</t>
  </si>
  <si>
    <t>Punkte</t>
  </si>
  <si>
    <t>Gewicht</t>
  </si>
  <si>
    <t>https://www.saturn.de/de/product/_samsung-c27f390fhr-2724203.html</t>
  </si>
  <si>
    <t>https://www.saturn.de/de/product/_acer-nitro-qg241y-2616164.html</t>
  </si>
  <si>
    <t>https://www.saturn.de/de/product/_huawei-ad80-238-zoll-238-zoll-full-hd-monitor-5-ms-reaktionszeit-75-hz-2747808.html</t>
  </si>
  <si>
    <t>https://www.saturn.de/de/product/_asus-monitor-vy249he-asus-2710370.html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</si>
</sst>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/>
    <xf numFmtId="0" fontId="0" fillId="5" borderId="6" xfId="0" applyFill="1" applyBorder="1"/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5" xfId="0" applyFill="1" applyBorder="1"/>
    <xf numFmtId="0" fontId="0" fillId="7" borderId="6" xfId="0" applyFill="1" applyBorder="1"/>
    <xf numFmtId="0" fontId="0" fillId="8" borderId="26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27" xfId="0" applyFill="1" applyBorder="1"/>
    <xf numFmtId="0" fontId="0" fillId="9" borderId="6" xfId="0" applyFill="1" applyBorder="1"/>
    <xf numFmtId="0" fontId="0" fillId="11" borderId="19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0" borderId="2" xfId="0" applyFill="1" applyBorder="1" applyAlignment="1">
      <alignment horizontal="left"/>
    </xf>
    <xf numFmtId="0" fontId="0" fillId="10" borderId="3" xfId="0" applyFill="1" applyBorder="1"/>
    <xf numFmtId="0" fontId="0" fillId="10" borderId="19" xfId="0" applyFill="1" applyBorder="1"/>
    <xf numFmtId="0" fontId="0" fillId="12" borderId="5" xfId="0" applyFill="1" applyBorder="1" applyAlignment="1">
      <alignment horizontal="left"/>
    </xf>
    <xf numFmtId="0" fontId="0" fillId="12" borderId="1" xfId="0" applyFill="1" applyBorder="1"/>
    <xf numFmtId="0" fontId="0" fillId="12" borderId="21" xfId="0" applyFill="1" applyBorder="1"/>
    <xf numFmtId="0" fontId="0" fillId="10" borderId="7" xfId="0" applyFill="1" applyBorder="1" applyAlignment="1">
      <alignment horizontal="left"/>
    </xf>
    <xf numFmtId="0" fontId="0" fillId="10" borderId="8" xfId="0" applyFill="1" applyBorder="1"/>
    <xf numFmtId="0" fontId="0" fillId="10" borderId="20" xfId="0" applyFill="1" applyBorder="1"/>
    <xf numFmtId="0" fontId="0" fillId="10" borderId="10" xfId="0" applyFill="1" applyBorder="1" applyAlignment="1">
      <alignment horizontal="left"/>
    </xf>
    <xf numFmtId="0" fontId="0" fillId="10" borderId="11" xfId="0" applyFill="1" applyBorder="1"/>
    <xf numFmtId="0" fontId="0" fillId="10" borderId="22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10" borderId="23" xfId="0" applyFill="1" applyBorder="1"/>
    <xf numFmtId="0" fontId="0" fillId="10" borderId="17" xfId="0" applyFill="1" applyBorder="1"/>
    <xf numFmtId="0" fontId="0" fillId="10" borderId="13" xfId="0" applyFill="1" applyBorder="1"/>
    <xf numFmtId="0" fontId="0" fillId="10" borderId="24" xfId="0" applyFill="1" applyBorder="1"/>
    <xf numFmtId="0" fontId="0" fillId="13" borderId="2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12" xfId="0" applyFill="1" applyBorder="1"/>
    <xf numFmtId="0" fontId="0" fillId="13" borderId="14" xfId="0" applyFill="1" applyBorder="1"/>
    <xf numFmtId="0" fontId="0" fillId="13" borderId="16" xfId="0" applyFill="1" applyBorder="1"/>
    <xf numFmtId="0" fontId="0" fillId="13" borderId="17" xfId="0" applyFill="1" applyBorder="1"/>
    <xf numFmtId="0" fontId="0" fillId="13" borderId="18" xfId="0" applyFill="1" applyBorder="1"/>
    <xf numFmtId="0" fontId="0" fillId="14" borderId="2" xfId="0" applyFill="1" applyBorder="1"/>
    <xf numFmtId="0" fontId="0" fillId="14" borderId="4" xfId="0" applyFill="1" applyBorder="1"/>
    <xf numFmtId="0" fontId="0" fillId="14" borderId="7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2" xfId="0" applyFill="1" applyBorder="1"/>
    <xf numFmtId="0" fontId="0" fillId="14" borderId="14" xfId="0" applyFill="1" applyBorder="1"/>
    <xf numFmtId="0" fontId="0" fillId="14" borderId="16" xfId="0" applyFill="1" applyBorder="1"/>
    <xf numFmtId="0" fontId="0" fillId="14" borderId="17" xfId="0" applyFill="1" applyBorder="1"/>
    <xf numFmtId="0" fontId="0" fillId="14" borderId="18" xfId="0" applyFill="1" applyBorder="1"/>
    <xf numFmtId="0" fontId="0" fillId="15" borderId="2" xfId="0" applyFill="1" applyBorder="1"/>
    <xf numFmtId="0" fontId="0" fillId="15" borderId="4" xfId="0" applyFill="1" applyBorder="1"/>
    <xf numFmtId="0" fontId="0" fillId="15" borderId="7" xfId="0" applyFill="1" applyBorder="1"/>
    <xf numFmtId="0" fontId="0" fillId="15" borderId="9" xfId="0" applyFill="1" applyBorder="1"/>
    <xf numFmtId="0" fontId="0" fillId="15" borderId="10" xfId="0" applyFill="1" applyBorder="1"/>
    <xf numFmtId="0" fontId="0" fillId="15" borderId="12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7" xfId="0" applyFill="1" applyBorder="1"/>
    <xf numFmtId="0" fontId="0" fillId="15" borderId="18" xfId="0" applyFill="1" applyBorder="1"/>
    <xf numFmtId="0" fontId="0" fillId="16" borderId="25" xfId="0" applyFill="1" applyBorder="1"/>
    <xf numFmtId="0" fontId="0" fillId="16" borderId="4" xfId="0" applyFill="1" applyBorder="1"/>
    <xf numFmtId="0" fontId="0" fillId="16" borderId="26" xfId="0" applyFill="1" applyBorder="1"/>
    <xf numFmtId="0" fontId="0" fillId="16" borderId="9" xfId="0" applyFill="1" applyBorder="1"/>
    <xf numFmtId="0" fontId="0" fillId="16" borderId="28" xfId="0" applyFill="1" applyBorder="1"/>
    <xf numFmtId="0" fontId="0" fillId="16" borderId="12" xfId="0" applyFill="1" applyBorder="1"/>
    <xf numFmtId="0" fontId="0" fillId="16" borderId="29" xfId="0" applyFill="1" applyBorder="1"/>
    <xf numFmtId="0" fontId="0" fillId="16" borderId="16" xfId="0" applyFill="1" applyBorder="1"/>
    <xf numFmtId="0" fontId="0" fillId="16" borderId="30" xfId="0" applyFill="1" applyBorder="1"/>
    <xf numFmtId="0" fontId="0" fillId="16" borderId="18" xfId="0" applyFill="1" applyBorder="1"/>
    <xf numFmtId="0" fontId="0" fillId="17" borderId="31" xfId="0" applyFill="1" applyBorder="1"/>
    <xf numFmtId="0" fontId="0" fillId="17" borderId="33" xfId="0" applyFill="1" applyBorder="1"/>
    <xf numFmtId="0" fontId="0" fillId="11" borderId="17" xfId="0" applyFill="1" applyBorder="1"/>
    <xf numFmtId="0" fontId="0" fillId="11" borderId="13" xfId="0" applyFill="1" applyBorder="1"/>
    <xf numFmtId="0" fontId="0" fillId="18" borderId="35" xfId="0" applyFill="1" applyBorder="1"/>
    <xf numFmtId="0" fontId="0" fillId="18" borderId="27" xfId="0" applyFill="1" applyBorder="1"/>
    <xf numFmtId="0" fontId="0" fillId="18" borderId="22" xfId="0" applyFill="1" applyBorder="1"/>
    <xf numFmtId="0" fontId="0" fillId="18" borderId="34" xfId="0" applyFill="1" applyBorder="1"/>
    <xf numFmtId="0" fontId="0" fillId="18" borderId="11" xfId="0" applyFill="1" applyBorder="1"/>
    <xf numFmtId="0" fontId="0" fillId="18" borderId="29" xfId="0" applyFill="1" applyBorder="1"/>
    <xf numFmtId="0" fontId="0" fillId="10" borderId="18" xfId="0" applyFill="1" applyBorder="1"/>
    <xf numFmtId="0" fontId="0" fillId="10" borderId="36" xfId="0" applyFill="1" applyBorder="1"/>
    <xf numFmtId="0" fontId="0" fillId="10" borderId="37" xfId="0" applyFill="1" applyBorder="1"/>
    <xf numFmtId="0" fontId="0" fillId="10" borderId="38" xfId="0" applyFill="1" applyBorder="1"/>
    <xf numFmtId="0" fontId="0" fillId="18" borderId="15" xfId="0" applyFill="1" applyBorder="1"/>
    <xf numFmtId="0" fontId="0" fillId="18" borderId="39" xfId="0" applyFill="1" applyBorder="1"/>
    <xf numFmtId="0" fontId="1" fillId="11" borderId="17" xfId="0" applyFont="1" applyFill="1" applyBorder="1"/>
    <xf numFmtId="0" fontId="0" fillId="18" borderId="21" xfId="0" applyFill="1" applyBorder="1"/>
    <xf numFmtId="0" fontId="0" fillId="18" borderId="40" xfId="0" applyFill="1" applyBorder="1"/>
    <xf numFmtId="0" fontId="0" fillId="17" borderId="32" xfId="0" applyFill="1" applyBorder="1"/>
    <xf numFmtId="0" fontId="0" fillId="11" borderId="24" xfId="0" applyFill="1" applyBorder="1"/>
    <xf numFmtId="0" fontId="0" fillId="18" borderId="10" xfId="0" applyFill="1" applyBorder="1"/>
    <xf numFmtId="1" fontId="0" fillId="18" borderId="12" xfId="0" applyNumberFormat="1" applyFill="1" applyBorder="1"/>
    <xf numFmtId="1" fontId="0" fillId="11" borderId="18" xfId="0" applyNumberFormat="1" applyFill="1" applyBorder="1"/>
    <xf numFmtId="1" fontId="0" fillId="12" borderId="1" xfId="0" applyNumberFormat="1" applyFill="1" applyBorder="1"/>
    <xf numFmtId="1" fontId="0" fillId="10" borderId="8" xfId="0" applyNumberFormat="1" applyFill="1" applyBorder="1"/>
    <xf numFmtId="1" fontId="0" fillId="10" borderId="15" xfId="0" applyNumberFormat="1" applyFill="1" applyBorder="1"/>
    <xf numFmtId="0" fontId="0" fillId="11" borderId="3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turn.de/de/product/_huawei-ad80-238-zoll-238-zoll-full-hd-monitor-5-ms-reaktionszeit-75-hz-2747808.html" TargetMode="External"/><Relationship Id="rId2" Type="http://schemas.openxmlformats.org/officeDocument/2006/relationships/hyperlink" Target="https://www.saturn.de/de/product/_acer-nitro-qg241y-2616164.html" TargetMode="External"/><Relationship Id="rId1" Type="http://schemas.openxmlformats.org/officeDocument/2006/relationships/hyperlink" Target="https://www.saturn.de/de/product/_samsung-c27f390fhr-2724203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aturn.de/de/product/_asus-monitor-vy249he-asus-27103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3754-5A62-4570-BB9D-359D6FF21DD3}">
  <dimension ref="B2:N44"/>
  <sheetViews>
    <sheetView tabSelected="1" zoomScaleNormal="100" workbookViewId="0">
      <selection activeCell="L19" sqref="L19"/>
    </sheetView>
  </sheetViews>
  <sheetFormatPr baseColWidth="10" defaultRowHeight="14.4" x14ac:dyDescent="0.3"/>
  <cols>
    <col min="2" max="2" width="5.5546875" customWidth="1"/>
    <col min="3" max="3" width="29" customWidth="1"/>
  </cols>
  <sheetData>
    <row r="2" spans="2:14" ht="15" thickBot="1" x14ac:dyDescent="0.35"/>
    <row r="3" spans="2:14" x14ac:dyDescent="0.3">
      <c r="B3" s="107" t="s">
        <v>0</v>
      </c>
      <c r="C3" s="105" t="s">
        <v>1</v>
      </c>
      <c r="D3" s="105" t="s">
        <v>2</v>
      </c>
      <c r="E3" s="105"/>
      <c r="F3" s="17" t="s">
        <v>5</v>
      </c>
      <c r="G3" s="109" t="s">
        <v>7</v>
      </c>
      <c r="H3" s="110"/>
      <c r="I3" s="111" t="s">
        <v>8</v>
      </c>
      <c r="J3" s="112"/>
      <c r="K3" s="114" t="s">
        <v>9</v>
      </c>
      <c r="L3" s="115"/>
      <c r="M3" s="116" t="s">
        <v>10</v>
      </c>
      <c r="N3" s="117"/>
    </row>
    <row r="4" spans="2:14" ht="15" thickBot="1" x14ac:dyDescent="0.35">
      <c r="B4" s="108"/>
      <c r="C4" s="106"/>
      <c r="D4" s="18" t="s">
        <v>3</v>
      </c>
      <c r="E4" s="18" t="s">
        <v>4</v>
      </c>
      <c r="F4" s="19" t="s">
        <v>6</v>
      </c>
      <c r="G4" s="1" t="s">
        <v>11</v>
      </c>
      <c r="H4" s="2" t="s">
        <v>12</v>
      </c>
      <c r="I4" s="5" t="s">
        <v>13</v>
      </c>
      <c r="J4" s="6" t="s">
        <v>14</v>
      </c>
      <c r="K4" s="9" t="s">
        <v>15</v>
      </c>
      <c r="L4" s="10" t="s">
        <v>16</v>
      </c>
      <c r="M4" s="13" t="s">
        <v>17</v>
      </c>
      <c r="N4" s="14" t="s">
        <v>18</v>
      </c>
    </row>
    <row r="5" spans="2:14" x14ac:dyDescent="0.3">
      <c r="B5" s="20">
        <v>1</v>
      </c>
      <c r="C5" s="21" t="s">
        <v>41</v>
      </c>
      <c r="D5" s="21">
        <v>70</v>
      </c>
      <c r="E5" s="21"/>
      <c r="F5" s="22"/>
      <c r="G5" s="38"/>
      <c r="H5" s="39">
        <f>SUM(H6:H9)</f>
        <v>0</v>
      </c>
      <c r="I5" s="48"/>
      <c r="J5" s="49">
        <f>SUM(J6:J9)</f>
        <v>0</v>
      </c>
      <c r="K5" s="58"/>
      <c r="L5" s="59">
        <f>SUM(L6:L9)</f>
        <v>0</v>
      </c>
      <c r="M5" s="68"/>
      <c r="N5" s="69">
        <f ca="1">SUM(N6:N9)</f>
        <v>0</v>
      </c>
    </row>
    <row r="6" spans="2:14" x14ac:dyDescent="0.3">
      <c r="B6" s="23" t="s">
        <v>19</v>
      </c>
      <c r="C6" s="24" t="s">
        <v>28</v>
      </c>
      <c r="D6" s="24"/>
      <c r="E6" s="102">
        <f>$J32</f>
        <v>23.333333333333332</v>
      </c>
      <c r="F6" s="25">
        <f>D$5*E6/100</f>
        <v>16.333333333333332</v>
      </c>
      <c r="G6" s="3"/>
      <c r="H6" s="4">
        <f>G6/10*F6</f>
        <v>0</v>
      </c>
      <c r="I6" s="7">
        <v>0</v>
      </c>
      <c r="J6" s="8">
        <f>I6/10*F6</f>
        <v>0</v>
      </c>
      <c r="K6" s="11"/>
      <c r="L6" s="12">
        <f>K6/10*F6</f>
        <v>0</v>
      </c>
      <c r="M6" s="15"/>
      <c r="N6" s="16">
        <f ca="1">N6/10*F6</f>
        <v>0</v>
      </c>
    </row>
    <row r="7" spans="2:14" x14ac:dyDescent="0.3">
      <c r="B7" s="23" t="s">
        <v>20</v>
      </c>
      <c r="C7" s="24" t="s">
        <v>31</v>
      </c>
      <c r="D7" s="24"/>
      <c r="E7" s="102">
        <f t="shared" ref="E7:E9" si="0">$J33</f>
        <v>23.333333333333332</v>
      </c>
      <c r="F7" s="25">
        <f t="shared" ref="F7:F9" si="1">D$5*E7/100</f>
        <v>16.333333333333332</v>
      </c>
      <c r="G7" s="3"/>
      <c r="H7" s="4">
        <f t="shared" ref="H7:H9" si="2">G7/10*F7</f>
        <v>0</v>
      </c>
      <c r="I7" s="7"/>
      <c r="J7" s="8">
        <f t="shared" ref="J7:J9" si="3">I7/10*F7</f>
        <v>0</v>
      </c>
      <c r="K7" s="11"/>
      <c r="L7" s="12">
        <f t="shared" ref="L7:L9" si="4">K7/10*F7</f>
        <v>0</v>
      </c>
      <c r="M7" s="15"/>
      <c r="N7" s="16">
        <f t="shared" ref="N7:N9" ca="1" si="5">N7/10*F7</f>
        <v>0</v>
      </c>
    </row>
    <row r="8" spans="2:14" x14ac:dyDescent="0.3">
      <c r="B8" s="23" t="s">
        <v>21</v>
      </c>
      <c r="C8" s="24" t="s">
        <v>33</v>
      </c>
      <c r="D8" s="24"/>
      <c r="E8" s="102">
        <f t="shared" si="0"/>
        <v>11.666666666666666</v>
      </c>
      <c r="F8" s="25">
        <f t="shared" si="1"/>
        <v>8.1666666666666661</v>
      </c>
      <c r="G8" s="3"/>
      <c r="H8" s="4">
        <f t="shared" si="2"/>
        <v>0</v>
      </c>
      <c r="I8" s="7"/>
      <c r="J8" s="8">
        <f t="shared" si="3"/>
        <v>0</v>
      </c>
      <c r="K8" s="11"/>
      <c r="L8" s="12">
        <f t="shared" si="4"/>
        <v>0</v>
      </c>
      <c r="M8" s="15"/>
      <c r="N8" s="16">
        <f t="shared" ca="1" si="5"/>
        <v>0</v>
      </c>
    </row>
    <row r="9" spans="2:14" x14ac:dyDescent="0.3">
      <c r="B9" s="23" t="s">
        <v>22</v>
      </c>
      <c r="C9" s="24" t="s">
        <v>34</v>
      </c>
      <c r="D9" s="24"/>
      <c r="E9" s="102">
        <f t="shared" si="0"/>
        <v>41.666666666666671</v>
      </c>
      <c r="F9" s="25">
        <f t="shared" si="1"/>
        <v>29.166666666666671</v>
      </c>
      <c r="G9" s="3"/>
      <c r="H9" s="4">
        <f t="shared" si="2"/>
        <v>0</v>
      </c>
      <c r="I9" s="7"/>
      <c r="J9" s="8">
        <f t="shared" si="3"/>
        <v>0</v>
      </c>
      <c r="K9" s="11"/>
      <c r="L9" s="12">
        <f t="shared" si="4"/>
        <v>0</v>
      </c>
      <c r="M9" s="15"/>
      <c r="N9" s="16">
        <f t="shared" ca="1" si="5"/>
        <v>0</v>
      </c>
    </row>
    <row r="10" spans="2:14" ht="15" thickBot="1" x14ac:dyDescent="0.35">
      <c r="B10" s="26"/>
      <c r="C10" s="27"/>
      <c r="D10" s="27"/>
      <c r="E10" s="103">
        <f>SUM(E6:E9)</f>
        <v>100</v>
      </c>
      <c r="F10" s="28"/>
      <c r="G10" s="40"/>
      <c r="H10" s="41"/>
      <c r="I10" s="50"/>
      <c r="J10" s="51"/>
      <c r="K10" s="60"/>
      <c r="L10" s="61"/>
      <c r="M10" s="70"/>
      <c r="N10" s="71"/>
    </row>
    <row r="11" spans="2:14" x14ac:dyDescent="0.3">
      <c r="B11" s="29">
        <v>2</v>
      </c>
      <c r="C11" s="30" t="s">
        <v>27</v>
      </c>
      <c r="D11" s="30">
        <v>30</v>
      </c>
      <c r="E11" s="30"/>
      <c r="F11" s="31"/>
      <c r="G11" s="42"/>
      <c r="H11" s="43">
        <f>SUM(H12:H15)</f>
        <v>0</v>
      </c>
      <c r="I11" s="52"/>
      <c r="J11" s="53">
        <f>SUM(J12:J15)</f>
        <v>0</v>
      </c>
      <c r="K11" s="62"/>
      <c r="L11" s="63">
        <f>SUM(L12:L15)</f>
        <v>0</v>
      </c>
      <c r="M11" s="72"/>
      <c r="N11" s="73">
        <f>SUM(N12:N15)</f>
        <v>0</v>
      </c>
    </row>
    <row r="12" spans="2:14" x14ac:dyDescent="0.3">
      <c r="B12" s="23" t="s">
        <v>23</v>
      </c>
      <c r="C12" s="24" t="s">
        <v>36</v>
      </c>
      <c r="D12" s="24"/>
      <c r="E12" s="102">
        <f>$J40</f>
        <v>36.666666666666664</v>
      </c>
      <c r="F12" s="25">
        <f>D$11*E12/100</f>
        <v>11</v>
      </c>
      <c r="G12" s="3"/>
      <c r="H12" s="4">
        <f>G12/10*F12</f>
        <v>0</v>
      </c>
      <c r="I12" s="7"/>
      <c r="J12" s="8">
        <f>I12/10*F12</f>
        <v>0</v>
      </c>
      <c r="K12" s="11"/>
      <c r="L12" s="12">
        <f>K12/10*F12</f>
        <v>0</v>
      </c>
      <c r="M12" s="15"/>
      <c r="N12" s="16">
        <f>K12/10*F12</f>
        <v>0</v>
      </c>
    </row>
    <row r="13" spans="2:14" x14ac:dyDescent="0.3">
      <c r="B13" s="23" t="s">
        <v>24</v>
      </c>
      <c r="C13" s="24" t="s">
        <v>29</v>
      </c>
      <c r="D13" s="24"/>
      <c r="E13" s="102">
        <f t="shared" ref="E13:E15" si="6">$J41</f>
        <v>33.333333333333329</v>
      </c>
      <c r="F13" s="25">
        <f t="shared" ref="F13:F15" si="7">D$11*E13/100</f>
        <v>9.9999999999999982</v>
      </c>
      <c r="G13" s="3"/>
      <c r="H13" s="4">
        <f t="shared" ref="H13:H15" si="8">G13/10*F13</f>
        <v>0</v>
      </c>
      <c r="I13" s="7"/>
      <c r="J13" s="8">
        <f t="shared" ref="J13:J15" si="9">I13/10*F13</f>
        <v>0</v>
      </c>
      <c r="K13" s="11"/>
      <c r="L13" s="12">
        <f t="shared" ref="L13:L15" si="10">K13/10*F13</f>
        <v>0</v>
      </c>
      <c r="M13" s="15"/>
      <c r="N13" s="16">
        <f t="shared" ref="N13:N15" si="11">K13/10*F13</f>
        <v>0</v>
      </c>
    </row>
    <row r="14" spans="2:14" x14ac:dyDescent="0.3">
      <c r="B14" s="23" t="s">
        <v>25</v>
      </c>
      <c r="C14" s="24" t="s">
        <v>30</v>
      </c>
      <c r="D14" s="24"/>
      <c r="E14" s="102">
        <f t="shared" si="6"/>
        <v>13.333333333333334</v>
      </c>
      <c r="F14" s="25">
        <f t="shared" si="7"/>
        <v>4</v>
      </c>
      <c r="G14" s="3"/>
      <c r="H14" s="4">
        <f t="shared" si="8"/>
        <v>0</v>
      </c>
      <c r="I14" s="7"/>
      <c r="J14" s="8">
        <f t="shared" si="9"/>
        <v>0</v>
      </c>
      <c r="K14" s="11"/>
      <c r="L14" s="12">
        <f t="shared" si="10"/>
        <v>0</v>
      </c>
      <c r="M14" s="15"/>
      <c r="N14" s="16">
        <f t="shared" si="11"/>
        <v>0</v>
      </c>
    </row>
    <row r="15" spans="2:14" x14ac:dyDescent="0.3">
      <c r="B15" s="23" t="s">
        <v>26</v>
      </c>
      <c r="C15" s="24" t="s">
        <v>32</v>
      </c>
      <c r="D15" s="24"/>
      <c r="E15" s="102">
        <f t="shared" si="6"/>
        <v>16.666666666666664</v>
      </c>
      <c r="F15" s="25">
        <f t="shared" si="7"/>
        <v>4.9999999999999991</v>
      </c>
      <c r="G15" s="3"/>
      <c r="H15" s="4">
        <f t="shared" si="8"/>
        <v>0</v>
      </c>
      <c r="I15" s="7"/>
      <c r="J15" s="8">
        <f t="shared" si="9"/>
        <v>0</v>
      </c>
      <c r="K15" s="11"/>
      <c r="L15" s="12">
        <f t="shared" si="10"/>
        <v>0</v>
      </c>
      <c r="M15" s="15"/>
      <c r="N15" s="16">
        <f t="shared" si="11"/>
        <v>0</v>
      </c>
    </row>
    <row r="16" spans="2:14" ht="15" thickBot="1" x14ac:dyDescent="0.35">
      <c r="B16" s="32"/>
      <c r="C16" s="33"/>
      <c r="D16" s="33"/>
      <c r="E16" s="104">
        <f>SUM(E12:E15)</f>
        <v>100</v>
      </c>
      <c r="F16" s="34"/>
      <c r="G16" s="44"/>
      <c r="H16" s="45"/>
      <c r="I16" s="54"/>
      <c r="J16" s="55"/>
      <c r="K16" s="64"/>
      <c r="L16" s="65"/>
      <c r="M16" s="74"/>
      <c r="N16" s="75"/>
    </row>
    <row r="17" spans="2:14" ht="15" thickBot="1" x14ac:dyDescent="0.35">
      <c r="B17" s="35"/>
      <c r="C17" s="36" t="s">
        <v>35</v>
      </c>
      <c r="D17" s="36">
        <f>SUM(D5,D11)</f>
        <v>100</v>
      </c>
      <c r="E17" s="36"/>
      <c r="F17" s="37">
        <v>100</v>
      </c>
      <c r="G17" s="46"/>
      <c r="H17" s="47"/>
      <c r="I17" s="56"/>
      <c r="J17" s="57"/>
      <c r="K17" s="66"/>
      <c r="L17" s="67"/>
      <c r="M17" s="76"/>
      <c r="N17" s="77"/>
    </row>
    <row r="25" spans="2:14" x14ac:dyDescent="0.3">
      <c r="C25" t="s">
        <v>7</v>
      </c>
      <c r="D25" s="113" t="s">
        <v>49</v>
      </c>
      <c r="E25" s="113"/>
      <c r="F25" s="113"/>
      <c r="G25" s="113"/>
      <c r="H25" s="113"/>
      <c r="I25" s="113"/>
      <c r="J25" s="113"/>
      <c r="K25" s="113"/>
      <c r="L25" s="113"/>
    </row>
    <row r="26" spans="2:14" x14ac:dyDescent="0.3">
      <c r="C26" t="s">
        <v>8</v>
      </c>
      <c r="D26" s="113" t="s">
        <v>50</v>
      </c>
      <c r="E26" s="113"/>
      <c r="F26" s="113"/>
      <c r="G26" s="113"/>
      <c r="H26" s="113"/>
      <c r="I26" s="113"/>
      <c r="J26" s="113"/>
      <c r="K26" s="113"/>
      <c r="L26" s="113"/>
    </row>
    <row r="27" spans="2:14" x14ac:dyDescent="0.3">
      <c r="C27" t="s">
        <v>9</v>
      </c>
      <c r="D27" s="113" t="s">
        <v>51</v>
      </c>
      <c r="E27" s="113"/>
      <c r="F27" s="113"/>
      <c r="G27" s="113"/>
      <c r="H27" s="113"/>
      <c r="I27" s="113"/>
      <c r="J27" s="113"/>
      <c r="K27" s="113"/>
      <c r="L27" s="113"/>
    </row>
    <row r="28" spans="2:14" x14ac:dyDescent="0.3">
      <c r="C28" t="s">
        <v>10</v>
      </c>
      <c r="D28" s="113" t="s">
        <v>52</v>
      </c>
      <c r="E28" s="113"/>
      <c r="F28" s="113"/>
      <c r="G28" s="113"/>
      <c r="H28" s="113"/>
      <c r="I28" s="113"/>
      <c r="J28" s="113"/>
      <c r="K28" s="113"/>
      <c r="L28" s="113"/>
    </row>
    <row r="30" spans="2:14" ht="15" thickBot="1" x14ac:dyDescent="0.35"/>
    <row r="31" spans="2:14" ht="15" thickBot="1" x14ac:dyDescent="0.35">
      <c r="D31" s="78"/>
      <c r="E31" s="35" t="s">
        <v>37</v>
      </c>
      <c r="F31" s="36" t="s">
        <v>38</v>
      </c>
      <c r="G31" s="36" t="s">
        <v>39</v>
      </c>
      <c r="H31" s="37" t="s">
        <v>40</v>
      </c>
      <c r="I31" s="35" t="s">
        <v>47</v>
      </c>
      <c r="J31" s="88" t="s">
        <v>48</v>
      </c>
    </row>
    <row r="32" spans="2:14" ht="15" thickBot="1" x14ac:dyDescent="0.35">
      <c r="D32" s="89" t="s">
        <v>37</v>
      </c>
      <c r="E32" s="79"/>
      <c r="F32" s="85">
        <v>4</v>
      </c>
      <c r="G32" s="86">
        <v>8</v>
      </c>
      <c r="H32" s="84">
        <v>2</v>
      </c>
      <c r="I32" s="99">
        <f>SUM(E32:H32)</f>
        <v>14</v>
      </c>
      <c r="J32" s="100">
        <f>I32/$I$36 * 100</f>
        <v>23.333333333333332</v>
      </c>
    </row>
    <row r="33" spans="4:10" ht="15" thickBot="1" x14ac:dyDescent="0.35">
      <c r="D33" s="90" t="s">
        <v>38</v>
      </c>
      <c r="E33" s="82">
        <v>6</v>
      </c>
      <c r="F33" s="78"/>
      <c r="G33" s="87">
        <v>6</v>
      </c>
      <c r="H33" s="95">
        <v>2</v>
      </c>
      <c r="I33" s="99">
        <f t="shared" ref="I33:I35" si="12">SUM(E33:H33)</f>
        <v>14</v>
      </c>
      <c r="J33" s="100">
        <f t="shared" ref="J33:J35" si="13">I33/$I$36 * 100</f>
        <v>23.333333333333332</v>
      </c>
    </row>
    <row r="34" spans="4:10" ht="15" thickBot="1" x14ac:dyDescent="0.35">
      <c r="D34" s="90" t="s">
        <v>39</v>
      </c>
      <c r="E34" s="83">
        <v>2</v>
      </c>
      <c r="F34" s="84">
        <v>4</v>
      </c>
      <c r="G34" s="78"/>
      <c r="H34" s="96">
        <v>1</v>
      </c>
      <c r="I34" s="99">
        <f t="shared" si="12"/>
        <v>7</v>
      </c>
      <c r="J34" s="100">
        <f t="shared" si="13"/>
        <v>11.666666666666666</v>
      </c>
    </row>
    <row r="35" spans="4:10" ht="15" thickBot="1" x14ac:dyDescent="0.35">
      <c r="D35" s="91" t="s">
        <v>40</v>
      </c>
      <c r="E35" s="87">
        <v>8</v>
      </c>
      <c r="F35" s="92">
        <v>8</v>
      </c>
      <c r="G35" s="93">
        <v>9</v>
      </c>
      <c r="H35" s="97"/>
      <c r="I35" s="99">
        <f t="shared" si="12"/>
        <v>25</v>
      </c>
      <c r="J35" s="100">
        <f t="shared" si="13"/>
        <v>41.666666666666671</v>
      </c>
    </row>
    <row r="36" spans="4:10" ht="15" thickBot="1" x14ac:dyDescent="0.35">
      <c r="D36" s="94" t="s">
        <v>46</v>
      </c>
      <c r="E36" s="81"/>
      <c r="F36" s="81"/>
      <c r="G36" s="81"/>
      <c r="H36" s="98"/>
      <c r="I36" s="80">
        <f>SUM(I32:I35)</f>
        <v>60</v>
      </c>
      <c r="J36" s="101">
        <f>SUM(J32:J35)</f>
        <v>100</v>
      </c>
    </row>
    <row r="38" spans="4:10" ht="15" thickBot="1" x14ac:dyDescent="0.35"/>
    <row r="39" spans="4:10" ht="15" thickBot="1" x14ac:dyDescent="0.35">
      <c r="D39" s="78"/>
      <c r="E39" s="35" t="s">
        <v>42</v>
      </c>
      <c r="F39" s="36" t="s">
        <v>43</v>
      </c>
      <c r="G39" s="36" t="s">
        <v>44</v>
      </c>
      <c r="H39" s="37" t="s">
        <v>45</v>
      </c>
      <c r="I39" s="35" t="s">
        <v>47</v>
      </c>
      <c r="J39" s="88" t="s">
        <v>48</v>
      </c>
    </row>
    <row r="40" spans="4:10" ht="15" thickBot="1" x14ac:dyDescent="0.35">
      <c r="D40" s="89" t="s">
        <v>42</v>
      </c>
      <c r="E40" s="79"/>
      <c r="F40" s="85">
        <v>6</v>
      </c>
      <c r="G40" s="86">
        <v>8</v>
      </c>
      <c r="H40" s="84">
        <v>8</v>
      </c>
      <c r="I40" s="99">
        <f>SUM(E40:H40)</f>
        <v>22</v>
      </c>
      <c r="J40" s="100">
        <f>I40/$I$36 * 100</f>
        <v>36.666666666666664</v>
      </c>
    </row>
    <row r="41" spans="4:10" ht="15" thickBot="1" x14ac:dyDescent="0.35">
      <c r="D41" s="90" t="s">
        <v>43</v>
      </c>
      <c r="E41" s="82">
        <v>4</v>
      </c>
      <c r="F41" s="78"/>
      <c r="G41" s="87">
        <v>8</v>
      </c>
      <c r="H41" s="95">
        <v>8</v>
      </c>
      <c r="I41" s="99">
        <f t="shared" ref="I41:I43" si="14">SUM(E41:H41)</f>
        <v>20</v>
      </c>
      <c r="J41" s="100">
        <f t="shared" ref="J41:J43" si="15">I41/$I$36 * 100</f>
        <v>33.333333333333329</v>
      </c>
    </row>
    <row r="42" spans="4:10" ht="15" thickBot="1" x14ac:dyDescent="0.35">
      <c r="D42" s="90" t="s">
        <v>44</v>
      </c>
      <c r="E42" s="83">
        <v>2</v>
      </c>
      <c r="F42" s="84">
        <v>2</v>
      </c>
      <c r="G42" s="78"/>
      <c r="H42" s="96">
        <v>4</v>
      </c>
      <c r="I42" s="99">
        <f t="shared" si="14"/>
        <v>8</v>
      </c>
      <c r="J42" s="100">
        <f t="shared" si="15"/>
        <v>13.333333333333334</v>
      </c>
    </row>
    <row r="43" spans="4:10" ht="15" thickBot="1" x14ac:dyDescent="0.35">
      <c r="D43" s="91" t="s">
        <v>45</v>
      </c>
      <c r="E43" s="87">
        <v>2</v>
      </c>
      <c r="F43" s="92">
        <v>2</v>
      </c>
      <c r="G43" s="93">
        <v>6</v>
      </c>
      <c r="H43" s="97"/>
      <c r="I43" s="99">
        <f t="shared" si="14"/>
        <v>10</v>
      </c>
      <c r="J43" s="100">
        <f t="shared" si="15"/>
        <v>16.666666666666664</v>
      </c>
    </row>
    <row r="44" spans="4:10" ht="15" thickBot="1" x14ac:dyDescent="0.35">
      <c r="D44" s="94" t="s">
        <v>46</v>
      </c>
      <c r="E44" s="81"/>
      <c r="F44" s="81"/>
      <c r="G44" s="81"/>
      <c r="H44" s="98"/>
      <c r="I44" s="80">
        <f>SUM(I40:I43)</f>
        <v>60</v>
      </c>
      <c r="J44" s="101">
        <f>SUM(J40:J43)</f>
        <v>100</v>
      </c>
    </row>
  </sheetData>
  <mergeCells count="11">
    <mergeCell ref="D28:L28"/>
    <mergeCell ref="K3:L3"/>
    <mergeCell ref="M3:N3"/>
    <mergeCell ref="D25:L25"/>
    <mergeCell ref="D26:L26"/>
    <mergeCell ref="D27:L27"/>
    <mergeCell ref="C3:C4"/>
    <mergeCell ref="B3:B4"/>
    <mergeCell ref="D3:E3"/>
    <mergeCell ref="G3:H3"/>
    <mergeCell ref="I3:J3"/>
  </mergeCells>
  <hyperlinks>
    <hyperlink ref="D25" r:id="rId1" xr:uid="{5D217BDB-47CE-427E-B85F-0F1682A0EC99}"/>
    <hyperlink ref="D26" r:id="rId2" xr:uid="{5E27C609-12D6-43C7-8ED8-9ABE512DC347}"/>
    <hyperlink ref="D27" r:id="rId3" xr:uid="{4F5765DD-EC93-4ED2-AE29-C4F5C25B9595}"/>
    <hyperlink ref="D28" r:id="rId4" xr:uid="{CD63ACB5-FA2C-4C0C-8DE9-FC568CE2B535}"/>
  </hyperlinks>
  <pageMargins left="0.7" right="0.7" top="0.78740157499999996" bottom="0.78740157499999996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Unkryp</dc:creator>
  <cp:lastModifiedBy>Armin Schneider</cp:lastModifiedBy>
  <dcterms:created xsi:type="dcterms:W3CDTF">2022-10-20T06:18:14Z</dcterms:created>
  <dcterms:modified xsi:type="dcterms:W3CDTF">2022-10-21T08:25:56Z</dcterms:modified>
</cp:coreProperties>
</file>