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00105\Desktop\Model_software\prommis\src\prommis\solvent_extraction\"/>
    </mc:Choice>
  </mc:AlternateContent>
  <xr:revisionPtr revIDLastSave="0" documentId="13_ncr:1_{D7CBF31E-7A4E-4C42-8DA8-75ED5C19F6F6}" xr6:coauthVersionLast="47" xr6:coauthVersionMax="47" xr10:uidLastSave="{00000000-0000-0000-0000-000000000000}"/>
  <bookViews>
    <workbookView xWindow="-25320" yWindow="1785" windowWidth="25440" windowHeight="15270" xr2:uid="{87A7E979-DF5D-447F-8C52-691364902B34}"/>
  </bookViews>
  <sheets>
    <sheet name="Syensq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2" i="3"/>
  <c r="I33" i="3"/>
  <c r="I34" i="3"/>
  <c r="I35" i="3"/>
  <c r="I36" i="3"/>
  <c r="I37" i="3"/>
  <c r="I38" i="3"/>
  <c r="I39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I23" i="3"/>
  <c r="I24" i="3"/>
  <c r="I25" i="3"/>
  <c r="I26" i="3"/>
  <c r="I27" i="3"/>
  <c r="I28" i="3"/>
  <c r="I29" i="3"/>
  <c r="I30" i="3"/>
  <c r="I31" i="3"/>
  <c r="I32" i="3"/>
  <c r="H23" i="3"/>
  <c r="H24" i="3"/>
  <c r="H25" i="3"/>
  <c r="H26" i="3"/>
  <c r="H27" i="3"/>
  <c r="H28" i="3"/>
  <c r="H29" i="3"/>
  <c r="H30" i="3"/>
  <c r="H31" i="3"/>
  <c r="H32" i="3"/>
  <c r="H14" i="3"/>
  <c r="H15" i="3"/>
  <c r="H16" i="3"/>
  <c r="H17" i="3"/>
  <c r="H18" i="3"/>
  <c r="H19" i="3"/>
  <c r="H20" i="3"/>
  <c r="H21" i="3"/>
  <c r="H22" i="3"/>
  <c r="H13" i="3"/>
  <c r="O34" i="3"/>
  <c r="O35" i="3"/>
  <c r="O36" i="3"/>
  <c r="O37" i="3"/>
  <c r="O38" i="3"/>
  <c r="O39" i="3"/>
  <c r="O33" i="3"/>
  <c r="N24" i="3"/>
  <c r="N25" i="3"/>
  <c r="N26" i="3"/>
  <c r="N27" i="3"/>
  <c r="N28" i="3"/>
  <c r="N29" i="3"/>
  <c r="N30" i="3"/>
  <c r="N31" i="3"/>
  <c r="N32" i="3"/>
  <c r="N23" i="3"/>
  <c r="M14" i="3"/>
  <c r="M15" i="3"/>
  <c r="M16" i="3"/>
  <c r="M17" i="3"/>
  <c r="M18" i="3"/>
  <c r="M19" i="3"/>
  <c r="M20" i="3"/>
  <c r="M21" i="3"/>
  <c r="M22" i="3"/>
  <c r="M13" i="3"/>
  <c r="L3" i="3"/>
  <c r="L4" i="3"/>
  <c r="L5" i="3"/>
  <c r="L6" i="3"/>
  <c r="L7" i="3"/>
  <c r="L8" i="3"/>
  <c r="L9" i="3"/>
  <c r="L10" i="3"/>
  <c r="L11" i="3"/>
  <c r="L12" i="3"/>
  <c r="L2" i="3"/>
  <c r="J24" i="3"/>
  <c r="J25" i="3"/>
  <c r="J26" i="3"/>
  <c r="J27" i="3"/>
  <c r="J28" i="3"/>
  <c r="J29" i="3"/>
  <c r="J30" i="3"/>
  <c r="J31" i="3"/>
  <c r="J32" i="3"/>
  <c r="J23" i="3"/>
  <c r="I14" i="3"/>
  <c r="I15" i="3"/>
  <c r="I16" i="3"/>
  <c r="I17" i="3"/>
  <c r="I18" i="3"/>
  <c r="I19" i="3"/>
  <c r="I20" i="3"/>
  <c r="I21" i="3"/>
  <c r="I22" i="3"/>
  <c r="I13" i="3"/>
  <c r="H3" i="3"/>
  <c r="H4" i="3"/>
  <c r="H5" i="3"/>
  <c r="H6" i="3"/>
  <c r="H7" i="3"/>
  <c r="H8" i="3"/>
  <c r="H9" i="3"/>
  <c r="H10" i="3"/>
  <c r="H11" i="3"/>
  <c r="H12" i="3"/>
  <c r="H2" i="3"/>
  <c r="K33" i="3"/>
  <c r="K34" i="3"/>
  <c r="K35" i="3"/>
  <c r="K36" i="3"/>
  <c r="K37" i="3"/>
  <c r="K38" i="3"/>
  <c r="K39" i="3"/>
</calcChain>
</file>

<file path=xl/sharedStrings.xml><?xml version="1.0" encoding="utf-8"?>
<sst xmlns="http://schemas.openxmlformats.org/spreadsheetml/2006/main" count="24" uniqueCount="24">
  <si>
    <t>pH</t>
  </si>
  <si>
    <t>A/O</t>
  </si>
  <si>
    <t xml:space="preserve">[D2EHPA] </t>
  </si>
  <si>
    <t>extraction_Mn</t>
  </si>
  <si>
    <t>extraction_Co</t>
  </si>
  <si>
    <t>extraction_Ni</t>
  </si>
  <si>
    <t>extraction_Cu</t>
  </si>
  <si>
    <t>Dobs_Mn</t>
  </si>
  <si>
    <t>Dobs_Co</t>
  </si>
  <si>
    <t>Dobs_Ni</t>
  </si>
  <si>
    <t>Dobs_Cu</t>
  </si>
  <si>
    <t>log D (obs)_Mn</t>
  </si>
  <si>
    <t>log D (obs)_Co</t>
  </si>
  <si>
    <t>log D (obs)_Ni</t>
  </si>
  <si>
    <t>log D (obs)_Cu</t>
  </si>
  <si>
    <t>[Mn] (mol/L)</t>
  </si>
  <si>
    <t>[Co] (mol/L)</t>
  </si>
  <si>
    <t>[Ni] (mol/L)</t>
  </si>
  <si>
    <t>[Cu] (mol/L)</t>
  </si>
  <si>
    <t>Co_el_fac</t>
  </si>
  <si>
    <t>Mn_el_fac</t>
  </si>
  <si>
    <t>Ni_el_fac</t>
  </si>
  <si>
    <t>Cu_el_fac</t>
  </si>
  <si>
    <t>effective logD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</si>
</sst>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5B3A-EDC8-4681-A939-AAFCDA2A92E3}">
  <dimension ref="A1:Y39"/>
  <sheetViews>
    <sheetView tabSelected="1" topLeftCell="E1" workbookViewId="0">
      <selection activeCell="Y2" sqref="Y2:Y39"/>
    </sheetView>
  </sheetViews>
  <sheetFormatPr defaultRowHeight="15" x14ac:dyDescent="0.25"/>
  <cols>
    <col min="4" max="4" width="13.42578125" bestFit="1" customWidth="1"/>
    <col min="5" max="5" width="12.85546875" bestFit="1" customWidth="1"/>
    <col min="6" max="6" width="12.5703125" bestFit="1" customWidth="1"/>
    <col min="7" max="7" width="12.85546875" bestFit="1" customWidth="1"/>
    <col min="9" max="9" width="8.7109375" bestFit="1" customWidth="1"/>
    <col min="10" max="10" width="8.42578125" bestFit="1" customWidth="1"/>
    <col min="12" max="12" width="14.28515625" bestFit="1" customWidth="1"/>
    <col min="13" max="13" width="13.85546875" bestFit="1" customWidth="1"/>
    <col min="14" max="14" width="13.5703125" bestFit="1" customWidth="1"/>
    <col min="15" max="15" width="13.85546875" bestFit="1" customWidth="1"/>
    <col min="16" max="16" width="11.7109375" bestFit="1" customWidth="1"/>
    <col min="17" max="17" width="11.28515625" bestFit="1" customWidth="1"/>
    <col min="18" max="18" width="11" bestFit="1" customWidth="1"/>
    <col min="19" max="19" width="11.28515625" bestFit="1" customWidth="1"/>
    <col min="20" max="20" width="10.5703125" customWidth="1"/>
    <col min="24" max="24" width="12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19</v>
      </c>
      <c r="V1" t="s">
        <v>21</v>
      </c>
      <c r="W1" t="s">
        <v>22</v>
      </c>
      <c r="X1" t="s">
        <v>23</v>
      </c>
    </row>
    <row r="2" spans="1:25" x14ac:dyDescent="0.25">
      <c r="A2" s="1">
        <v>1.4</v>
      </c>
      <c r="B2">
        <v>1</v>
      </c>
      <c r="C2">
        <v>0.1</v>
      </c>
      <c r="D2" s="1">
        <v>0.3</v>
      </c>
      <c r="E2">
        <v>0</v>
      </c>
      <c r="F2">
        <v>0</v>
      </c>
      <c r="G2">
        <v>0</v>
      </c>
      <c r="H2">
        <f>(D2/(100-D2))*C2</f>
        <v>3.0090270812437313E-4</v>
      </c>
      <c r="I2">
        <v>0</v>
      </c>
      <c r="J2">
        <v>0</v>
      </c>
      <c r="K2">
        <v>0</v>
      </c>
      <c r="L2">
        <f>LOG10(H2)</f>
        <v>-3.5215739035919933</v>
      </c>
      <c r="M2">
        <v>0</v>
      </c>
      <c r="N2">
        <v>0</v>
      </c>
      <c r="O2">
        <v>0</v>
      </c>
      <c r="P2">
        <v>0.01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f>L2*T2+M2*U2+N2*V2+O2*W2</f>
        <v>-3.5215739035919933</v>
      </c>
      <c r="Y2">
        <f>C2-0.654*P2-5.43*POWER(10,-4)*Q2-553.859*R2-0*S2</f>
        <v>9.3460000000000001E-2</v>
      </c>
    </row>
    <row r="3" spans="1:25" x14ac:dyDescent="0.25">
      <c r="A3">
        <v>1.69</v>
      </c>
      <c r="B3">
        <v>1</v>
      </c>
      <c r="C3">
        <v>0.1</v>
      </c>
      <c r="D3">
        <v>1</v>
      </c>
      <c r="E3">
        <v>0</v>
      </c>
      <c r="F3">
        <v>0</v>
      </c>
      <c r="G3">
        <v>0</v>
      </c>
      <c r="H3">
        <f t="shared" ref="H3:H13" si="0">(D3/(100-D3))*C3</f>
        <v>1.0101010101010103E-3</v>
      </c>
      <c r="I3">
        <v>0</v>
      </c>
      <c r="J3">
        <v>0</v>
      </c>
      <c r="K3">
        <v>0</v>
      </c>
      <c r="L3">
        <f t="shared" ref="L3:L12" si="1">LOG10(H3)</f>
        <v>-2.9956351945975497</v>
      </c>
      <c r="M3">
        <v>0</v>
      </c>
      <c r="N3">
        <v>0</v>
      </c>
      <c r="O3">
        <v>0</v>
      </c>
      <c r="P3">
        <v>0.01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f t="shared" ref="X3:X39" si="2">L3*T3+M3*U3+N3*V3+O3*W3</f>
        <v>-2.9956351945975497</v>
      </c>
      <c r="Y3">
        <f t="shared" ref="Y3:Y39" si="3">C3-0.654*P3-5.43*POWER(10,-4)*Q3-553.859*R3-0*S3</f>
        <v>9.3460000000000001E-2</v>
      </c>
    </row>
    <row r="4" spans="1:25" x14ac:dyDescent="0.25">
      <c r="A4">
        <v>2.19</v>
      </c>
      <c r="B4">
        <v>1</v>
      </c>
      <c r="C4">
        <v>0.1</v>
      </c>
      <c r="D4">
        <v>9</v>
      </c>
      <c r="E4">
        <v>0</v>
      </c>
      <c r="F4">
        <v>0</v>
      </c>
      <c r="G4">
        <v>0</v>
      </c>
      <c r="H4">
        <f t="shared" si="0"/>
        <v>9.8901098901098897E-3</v>
      </c>
      <c r="I4">
        <v>0</v>
      </c>
      <c r="J4">
        <v>0</v>
      </c>
      <c r="K4">
        <v>0</v>
      </c>
      <c r="L4">
        <f t="shared" si="1"/>
        <v>-2.0047988828817687</v>
      </c>
      <c r="M4">
        <v>0</v>
      </c>
      <c r="N4">
        <v>0</v>
      </c>
      <c r="O4">
        <v>0</v>
      </c>
      <c r="P4">
        <v>0.01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f t="shared" si="2"/>
        <v>-2.0047988828817687</v>
      </c>
      <c r="Y4">
        <f t="shared" si="3"/>
        <v>9.3460000000000001E-2</v>
      </c>
    </row>
    <row r="5" spans="1:25" x14ac:dyDescent="0.25">
      <c r="A5">
        <v>2.2599999999999998</v>
      </c>
      <c r="B5">
        <v>1</v>
      </c>
      <c r="C5">
        <v>0.1</v>
      </c>
      <c r="D5">
        <v>14</v>
      </c>
      <c r="E5">
        <v>0</v>
      </c>
      <c r="F5">
        <v>0</v>
      </c>
      <c r="G5">
        <v>0</v>
      </c>
      <c r="H5">
        <f t="shared" si="0"/>
        <v>1.6279069767441864E-2</v>
      </c>
      <c r="I5">
        <v>0</v>
      </c>
      <c r="J5">
        <v>0</v>
      </c>
      <c r="K5">
        <v>0</v>
      </c>
      <c r="L5">
        <f t="shared" si="1"/>
        <v>-1.7883704155653297</v>
      </c>
      <c r="M5">
        <v>0</v>
      </c>
      <c r="N5">
        <v>0</v>
      </c>
      <c r="O5">
        <v>0</v>
      </c>
      <c r="P5">
        <v>0.01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f t="shared" si="2"/>
        <v>-1.7883704155653297</v>
      </c>
      <c r="Y5">
        <f t="shared" si="3"/>
        <v>9.3460000000000001E-2</v>
      </c>
    </row>
    <row r="6" spans="1:25" x14ac:dyDescent="0.25">
      <c r="A6">
        <v>2.39</v>
      </c>
      <c r="B6">
        <v>1</v>
      </c>
      <c r="C6">
        <v>0.1</v>
      </c>
      <c r="D6">
        <v>19.600000000000001</v>
      </c>
      <c r="E6">
        <v>0</v>
      </c>
      <c r="F6">
        <v>0</v>
      </c>
      <c r="G6">
        <v>0</v>
      </c>
      <c r="H6">
        <f t="shared" si="0"/>
        <v>2.4378109452736319E-2</v>
      </c>
      <c r="I6">
        <v>0</v>
      </c>
      <c r="J6">
        <v>0</v>
      </c>
      <c r="K6">
        <v>0</v>
      </c>
      <c r="L6">
        <f t="shared" si="1"/>
        <v>-1.6129999773919752</v>
      </c>
      <c r="M6">
        <v>0</v>
      </c>
      <c r="N6">
        <v>0</v>
      </c>
      <c r="O6">
        <v>0</v>
      </c>
      <c r="P6">
        <v>0.01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f t="shared" si="2"/>
        <v>-1.6129999773919752</v>
      </c>
      <c r="Y6">
        <f t="shared" si="3"/>
        <v>9.3460000000000001E-2</v>
      </c>
    </row>
    <row r="7" spans="1:25" x14ac:dyDescent="0.25">
      <c r="A7">
        <v>2.41</v>
      </c>
      <c r="B7">
        <v>1</v>
      </c>
      <c r="C7">
        <v>0.1</v>
      </c>
      <c r="D7">
        <v>20.3</v>
      </c>
      <c r="E7">
        <v>0</v>
      </c>
      <c r="F7">
        <v>0</v>
      </c>
      <c r="G7">
        <v>0</v>
      </c>
      <c r="H7">
        <f t="shared" si="0"/>
        <v>2.5470514429109161E-2</v>
      </c>
      <c r="I7">
        <v>0</v>
      </c>
      <c r="J7">
        <v>0</v>
      </c>
      <c r="K7">
        <v>0</v>
      </c>
      <c r="L7">
        <f t="shared" si="1"/>
        <v>-1.5939622834828995</v>
      </c>
      <c r="M7">
        <v>0</v>
      </c>
      <c r="N7">
        <v>0</v>
      </c>
      <c r="O7">
        <v>0</v>
      </c>
      <c r="P7">
        <v>0.01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f t="shared" si="2"/>
        <v>-1.5939622834828995</v>
      </c>
      <c r="Y7">
        <f t="shared" si="3"/>
        <v>9.3460000000000001E-2</v>
      </c>
    </row>
    <row r="8" spans="1:25" x14ac:dyDescent="0.25">
      <c r="A8">
        <v>2.62</v>
      </c>
      <c r="B8">
        <v>1</v>
      </c>
      <c r="C8">
        <v>0.1</v>
      </c>
      <c r="D8">
        <v>32</v>
      </c>
      <c r="E8">
        <v>0</v>
      </c>
      <c r="F8">
        <v>0</v>
      </c>
      <c r="G8">
        <v>0</v>
      </c>
      <c r="H8">
        <f t="shared" si="0"/>
        <v>4.7058823529411764E-2</v>
      </c>
      <c r="I8">
        <v>0</v>
      </c>
      <c r="J8">
        <v>0</v>
      </c>
      <c r="K8">
        <v>0</v>
      </c>
      <c r="L8">
        <f t="shared" si="1"/>
        <v>-1.3273589343863303</v>
      </c>
      <c r="M8">
        <v>0</v>
      </c>
      <c r="N8">
        <v>0</v>
      </c>
      <c r="O8">
        <v>0</v>
      </c>
      <c r="P8">
        <v>0.01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f t="shared" si="2"/>
        <v>-1.3273589343863303</v>
      </c>
      <c r="Y8">
        <f t="shared" si="3"/>
        <v>9.3460000000000001E-2</v>
      </c>
    </row>
    <row r="9" spans="1:25" x14ac:dyDescent="0.25">
      <c r="A9">
        <v>2.82</v>
      </c>
      <c r="B9">
        <v>1</v>
      </c>
      <c r="C9">
        <v>0.1</v>
      </c>
      <c r="D9">
        <v>44</v>
      </c>
      <c r="E9">
        <v>0</v>
      </c>
      <c r="F9">
        <v>0</v>
      </c>
      <c r="G9">
        <v>0</v>
      </c>
      <c r="H9">
        <f t="shared" si="0"/>
        <v>7.857142857142857E-2</v>
      </c>
      <c r="I9">
        <v>0</v>
      </c>
      <c r="J9">
        <v>0</v>
      </c>
      <c r="K9">
        <v>0</v>
      </c>
      <c r="L9">
        <f t="shared" si="1"/>
        <v>-1.104735350520013</v>
      </c>
      <c r="M9">
        <v>0</v>
      </c>
      <c r="N9">
        <v>0</v>
      </c>
      <c r="O9">
        <v>0</v>
      </c>
      <c r="P9">
        <v>0.01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f t="shared" si="2"/>
        <v>-1.104735350520013</v>
      </c>
      <c r="Y9">
        <f t="shared" si="3"/>
        <v>9.3460000000000001E-2</v>
      </c>
    </row>
    <row r="10" spans="1:25" x14ac:dyDescent="0.25">
      <c r="A10">
        <v>2.96</v>
      </c>
      <c r="B10">
        <v>1</v>
      </c>
      <c r="C10">
        <v>0.1</v>
      </c>
      <c r="D10">
        <v>69</v>
      </c>
      <c r="E10">
        <v>0</v>
      </c>
      <c r="F10">
        <v>0</v>
      </c>
      <c r="G10">
        <v>0</v>
      </c>
      <c r="H10">
        <f t="shared" si="0"/>
        <v>0.22258064516129031</v>
      </c>
      <c r="I10">
        <v>0</v>
      </c>
      <c r="J10">
        <v>0</v>
      </c>
      <c r="K10">
        <v>0</v>
      </c>
      <c r="L10">
        <f t="shared" si="1"/>
        <v>-0.65251260309701742</v>
      </c>
      <c r="M10">
        <v>0</v>
      </c>
      <c r="N10">
        <v>0</v>
      </c>
      <c r="O10">
        <v>0</v>
      </c>
      <c r="P10">
        <v>0.01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f t="shared" si="2"/>
        <v>-0.65251260309701742</v>
      </c>
      <c r="Y10">
        <f t="shared" si="3"/>
        <v>9.3460000000000001E-2</v>
      </c>
    </row>
    <row r="11" spans="1:25" x14ac:dyDescent="0.25">
      <c r="A11">
        <v>3.33</v>
      </c>
      <c r="B11">
        <v>1</v>
      </c>
      <c r="C11">
        <v>0.1</v>
      </c>
      <c r="D11">
        <v>77</v>
      </c>
      <c r="E11">
        <v>0</v>
      </c>
      <c r="F11">
        <v>0</v>
      </c>
      <c r="G11">
        <v>0</v>
      </c>
      <c r="H11">
        <f t="shared" si="0"/>
        <v>0.33478260869565224</v>
      </c>
      <c r="I11">
        <v>0</v>
      </c>
      <c r="J11">
        <v>0</v>
      </c>
      <c r="K11">
        <v>0</v>
      </c>
      <c r="L11">
        <f t="shared" si="1"/>
        <v>-0.47523711084511094</v>
      </c>
      <c r="M11">
        <v>0</v>
      </c>
      <c r="N11">
        <v>0</v>
      </c>
      <c r="O11">
        <v>0</v>
      </c>
      <c r="P11">
        <v>0.01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f t="shared" si="2"/>
        <v>-0.47523711084511094</v>
      </c>
      <c r="Y11">
        <f t="shared" si="3"/>
        <v>9.3460000000000001E-2</v>
      </c>
    </row>
    <row r="12" spans="1:25" x14ac:dyDescent="0.25">
      <c r="A12" s="2">
        <v>4.25</v>
      </c>
      <c r="B12">
        <v>1</v>
      </c>
      <c r="C12">
        <v>0.1</v>
      </c>
      <c r="D12" s="2">
        <v>99.5</v>
      </c>
      <c r="E12">
        <v>0</v>
      </c>
      <c r="F12">
        <v>0</v>
      </c>
      <c r="G12">
        <v>0</v>
      </c>
      <c r="H12">
        <f t="shared" si="0"/>
        <v>19.900000000000002</v>
      </c>
      <c r="I12">
        <v>0</v>
      </c>
      <c r="J12">
        <v>0</v>
      </c>
      <c r="K12">
        <v>0</v>
      </c>
      <c r="L12">
        <f t="shared" si="1"/>
        <v>1.2988530764097066</v>
      </c>
      <c r="M12">
        <v>0</v>
      </c>
      <c r="N12">
        <v>0</v>
      </c>
      <c r="O12">
        <v>0</v>
      </c>
      <c r="P12">
        <v>0.01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f t="shared" si="2"/>
        <v>1.2988530764097066</v>
      </c>
      <c r="Y12">
        <f t="shared" si="3"/>
        <v>9.3460000000000001E-2</v>
      </c>
    </row>
    <row r="13" spans="1:25" x14ac:dyDescent="0.25">
      <c r="A13" s="1">
        <v>2.58</v>
      </c>
      <c r="B13">
        <v>1</v>
      </c>
      <c r="C13">
        <v>0.1</v>
      </c>
      <c r="D13">
        <v>0</v>
      </c>
      <c r="E13" s="1">
        <v>2</v>
      </c>
      <c r="F13">
        <v>0</v>
      </c>
      <c r="G13">
        <v>0</v>
      </c>
      <c r="H13">
        <f t="shared" si="0"/>
        <v>0</v>
      </c>
      <c r="I13">
        <f>(E13/(100-E13))*B13</f>
        <v>2.0408163265306121E-2</v>
      </c>
      <c r="J13">
        <v>0</v>
      </c>
      <c r="K13">
        <v>0</v>
      </c>
      <c r="L13">
        <v>0</v>
      </c>
      <c r="M13">
        <f>LOG10(I13)</f>
        <v>-1.6901960800285136</v>
      </c>
      <c r="N13">
        <v>0</v>
      </c>
      <c r="O13">
        <v>0</v>
      </c>
      <c r="P13">
        <v>0</v>
      </c>
      <c r="Q13">
        <v>0.01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f t="shared" si="2"/>
        <v>-1.6901960800285136</v>
      </c>
      <c r="Y13">
        <f t="shared" si="3"/>
        <v>9.9994570000000005E-2</v>
      </c>
    </row>
    <row r="14" spans="1:25" x14ac:dyDescent="0.25">
      <c r="A14">
        <v>2.78</v>
      </c>
      <c r="B14">
        <v>1</v>
      </c>
      <c r="C14">
        <v>0.1</v>
      </c>
      <c r="D14">
        <v>0</v>
      </c>
      <c r="E14">
        <v>3</v>
      </c>
      <c r="F14">
        <v>0</v>
      </c>
      <c r="G14">
        <v>0</v>
      </c>
      <c r="H14">
        <f t="shared" ref="H14:H22" si="4">(D14/(100-D14))*C14</f>
        <v>0</v>
      </c>
      <c r="I14">
        <f t="shared" ref="I14:I22" si="5">(E14/(100-E14))*B14</f>
        <v>3.0927835051546393E-2</v>
      </c>
      <c r="J14">
        <v>0</v>
      </c>
      <c r="K14">
        <v>0</v>
      </c>
      <c r="L14">
        <v>0</v>
      </c>
      <c r="M14">
        <f t="shared" ref="M14:M22" si="6">LOG10(I14)</f>
        <v>-1.5096504795465824</v>
      </c>
      <c r="N14">
        <v>0</v>
      </c>
      <c r="O14">
        <v>0</v>
      </c>
      <c r="P14">
        <v>0</v>
      </c>
      <c r="Q14">
        <v>0.01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f t="shared" si="2"/>
        <v>-1.5096504795465824</v>
      </c>
      <c r="Y14">
        <f t="shared" si="3"/>
        <v>9.9994570000000005E-2</v>
      </c>
    </row>
    <row r="15" spans="1:25" x14ac:dyDescent="0.25">
      <c r="A15">
        <v>3.01</v>
      </c>
      <c r="B15">
        <v>1</v>
      </c>
      <c r="C15">
        <v>0.1</v>
      </c>
      <c r="D15">
        <v>0</v>
      </c>
      <c r="E15">
        <v>6</v>
      </c>
      <c r="F15">
        <v>0</v>
      </c>
      <c r="G15">
        <v>0</v>
      </c>
      <c r="H15">
        <f t="shared" si="4"/>
        <v>0</v>
      </c>
      <c r="I15">
        <f t="shared" si="5"/>
        <v>6.3829787234042548E-2</v>
      </c>
      <c r="J15">
        <v>0</v>
      </c>
      <c r="K15">
        <v>0</v>
      </c>
      <c r="L15">
        <v>0</v>
      </c>
      <c r="M15">
        <f t="shared" si="6"/>
        <v>-1.1949766032160551</v>
      </c>
      <c r="N15">
        <v>0</v>
      </c>
      <c r="O15">
        <v>0</v>
      </c>
      <c r="P15">
        <v>0</v>
      </c>
      <c r="Q15">
        <v>0.01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f t="shared" si="2"/>
        <v>-1.1949766032160551</v>
      </c>
      <c r="Y15">
        <f t="shared" si="3"/>
        <v>9.9994570000000005E-2</v>
      </c>
    </row>
    <row r="16" spans="1:25" x14ac:dyDescent="0.25">
      <c r="A16">
        <v>3.22</v>
      </c>
      <c r="B16">
        <v>1</v>
      </c>
      <c r="C16">
        <v>0.1</v>
      </c>
      <c r="D16">
        <v>0</v>
      </c>
      <c r="E16">
        <v>12</v>
      </c>
      <c r="F16">
        <v>0</v>
      </c>
      <c r="G16">
        <v>0</v>
      </c>
      <c r="H16">
        <f t="shared" si="4"/>
        <v>0</v>
      </c>
      <c r="I16">
        <f t="shared" si="5"/>
        <v>0.13636363636363635</v>
      </c>
      <c r="J16">
        <v>0</v>
      </c>
      <c r="K16">
        <v>0</v>
      </c>
      <c r="L16">
        <v>0</v>
      </c>
      <c r="M16">
        <f t="shared" si="6"/>
        <v>-0.86530142610254379</v>
      </c>
      <c r="N16">
        <v>0</v>
      </c>
      <c r="O16">
        <v>0</v>
      </c>
      <c r="P16">
        <v>0</v>
      </c>
      <c r="Q16">
        <v>0.01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f t="shared" si="2"/>
        <v>-0.86530142610254379</v>
      </c>
      <c r="Y16">
        <f t="shared" si="3"/>
        <v>9.9994570000000005E-2</v>
      </c>
    </row>
    <row r="17" spans="1:25" x14ac:dyDescent="0.25">
      <c r="A17">
        <v>3.46</v>
      </c>
      <c r="B17">
        <v>1</v>
      </c>
      <c r="C17">
        <v>0.1</v>
      </c>
      <c r="D17">
        <v>0</v>
      </c>
      <c r="E17">
        <v>23.5</v>
      </c>
      <c r="F17">
        <v>0</v>
      </c>
      <c r="G17">
        <v>0</v>
      </c>
      <c r="H17">
        <f t="shared" si="4"/>
        <v>0</v>
      </c>
      <c r="I17">
        <f t="shared" si="5"/>
        <v>0.30718954248366015</v>
      </c>
      <c r="J17">
        <v>0</v>
      </c>
      <c r="K17">
        <v>0</v>
      </c>
      <c r="L17">
        <v>0</v>
      </c>
      <c r="M17">
        <f t="shared" si="6"/>
        <v>-0.51259357288188134</v>
      </c>
      <c r="N17">
        <v>0</v>
      </c>
      <c r="O17">
        <v>0</v>
      </c>
      <c r="P17">
        <v>0</v>
      </c>
      <c r="Q17">
        <v>0.01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f t="shared" si="2"/>
        <v>-0.51259357288188134</v>
      </c>
      <c r="Y17">
        <f t="shared" si="3"/>
        <v>9.9994570000000005E-2</v>
      </c>
    </row>
    <row r="18" spans="1:25" x14ac:dyDescent="0.25">
      <c r="A18">
        <v>3.7</v>
      </c>
      <c r="B18">
        <v>1</v>
      </c>
      <c r="C18">
        <v>0.1</v>
      </c>
      <c r="D18">
        <v>0</v>
      </c>
      <c r="E18">
        <v>38</v>
      </c>
      <c r="F18">
        <v>0</v>
      </c>
      <c r="G18">
        <v>0</v>
      </c>
      <c r="H18">
        <f t="shared" si="4"/>
        <v>0</v>
      </c>
      <c r="I18">
        <f t="shared" si="5"/>
        <v>0.61290322580645162</v>
      </c>
      <c r="J18">
        <v>0</v>
      </c>
      <c r="K18">
        <v>0</v>
      </c>
      <c r="L18">
        <v>0</v>
      </c>
      <c r="M18">
        <f t="shared" si="6"/>
        <v>-0.21260809288144372</v>
      </c>
      <c r="N18">
        <v>0</v>
      </c>
      <c r="O18">
        <v>0</v>
      </c>
      <c r="P18">
        <v>0</v>
      </c>
      <c r="Q18">
        <v>0.01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f t="shared" si="2"/>
        <v>-0.21260809288144372</v>
      </c>
      <c r="Y18">
        <f t="shared" si="3"/>
        <v>9.9994570000000005E-2</v>
      </c>
    </row>
    <row r="19" spans="1:25" x14ac:dyDescent="0.25">
      <c r="A19">
        <v>3.81</v>
      </c>
      <c r="B19">
        <v>1</v>
      </c>
      <c r="C19">
        <v>0.1</v>
      </c>
      <c r="D19">
        <v>0</v>
      </c>
      <c r="E19">
        <v>58.5</v>
      </c>
      <c r="F19">
        <v>0</v>
      </c>
      <c r="G19">
        <v>0</v>
      </c>
      <c r="H19">
        <f t="shared" si="4"/>
        <v>0</v>
      </c>
      <c r="I19">
        <f t="shared" si="5"/>
        <v>1.4096385542168675</v>
      </c>
      <c r="J19">
        <v>0</v>
      </c>
      <c r="K19">
        <v>0</v>
      </c>
      <c r="L19">
        <v>0</v>
      </c>
      <c r="M19">
        <f t="shared" si="6"/>
        <v>0.14910776937008774</v>
      </c>
      <c r="N19">
        <v>0</v>
      </c>
      <c r="O19">
        <v>0</v>
      </c>
      <c r="P19">
        <v>0</v>
      </c>
      <c r="Q19">
        <v>0.01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f t="shared" si="2"/>
        <v>0.14910776937008774</v>
      </c>
      <c r="Y19">
        <f t="shared" si="3"/>
        <v>9.9994570000000005E-2</v>
      </c>
    </row>
    <row r="20" spans="1:25" x14ac:dyDescent="0.25">
      <c r="A20">
        <v>4.2699999999999996</v>
      </c>
      <c r="B20">
        <v>1</v>
      </c>
      <c r="C20">
        <v>0.1</v>
      </c>
      <c r="D20">
        <v>0</v>
      </c>
      <c r="E20">
        <v>85</v>
      </c>
      <c r="F20">
        <v>0</v>
      </c>
      <c r="G20">
        <v>0</v>
      </c>
      <c r="H20">
        <f t="shared" si="4"/>
        <v>0</v>
      </c>
      <c r="I20">
        <f t="shared" si="5"/>
        <v>5.666666666666667</v>
      </c>
      <c r="J20">
        <v>0</v>
      </c>
      <c r="K20">
        <v>0</v>
      </c>
      <c r="L20">
        <v>0</v>
      </c>
      <c r="M20">
        <f t="shared" si="6"/>
        <v>0.75332766665861151</v>
      </c>
      <c r="N20">
        <v>0</v>
      </c>
      <c r="O20">
        <v>0</v>
      </c>
      <c r="P20">
        <v>0</v>
      </c>
      <c r="Q20">
        <v>0.01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f t="shared" si="2"/>
        <v>0.75332766665861151</v>
      </c>
      <c r="Y20">
        <f t="shared" si="3"/>
        <v>9.9994570000000005E-2</v>
      </c>
    </row>
    <row r="21" spans="1:25" x14ac:dyDescent="0.25">
      <c r="A21">
        <v>5</v>
      </c>
      <c r="B21">
        <v>1</v>
      </c>
      <c r="C21">
        <v>0.1</v>
      </c>
      <c r="D21">
        <v>0</v>
      </c>
      <c r="E21">
        <v>99</v>
      </c>
      <c r="F21">
        <v>0</v>
      </c>
      <c r="G21">
        <v>0</v>
      </c>
      <c r="H21">
        <f t="shared" si="4"/>
        <v>0</v>
      </c>
      <c r="I21">
        <f t="shared" si="5"/>
        <v>99</v>
      </c>
      <c r="J21">
        <v>0</v>
      </c>
      <c r="K21">
        <v>0</v>
      </c>
      <c r="L21">
        <v>0</v>
      </c>
      <c r="M21">
        <f t="shared" si="6"/>
        <v>1.9956351945975499</v>
      </c>
      <c r="N21">
        <v>0</v>
      </c>
      <c r="O21">
        <v>0</v>
      </c>
      <c r="P21">
        <v>0</v>
      </c>
      <c r="Q21">
        <v>0.01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f t="shared" si="2"/>
        <v>1.9956351945975499</v>
      </c>
      <c r="Y21">
        <f t="shared" si="3"/>
        <v>9.9994570000000005E-2</v>
      </c>
    </row>
    <row r="22" spans="1:25" x14ac:dyDescent="0.25">
      <c r="A22" s="2">
        <v>5.56</v>
      </c>
      <c r="B22">
        <v>1</v>
      </c>
      <c r="C22">
        <v>0.1</v>
      </c>
      <c r="D22">
        <v>0</v>
      </c>
      <c r="E22" s="2">
        <v>99.9</v>
      </c>
      <c r="F22">
        <v>0</v>
      </c>
      <c r="G22">
        <v>0</v>
      </c>
      <c r="H22">
        <f t="shared" si="4"/>
        <v>0</v>
      </c>
      <c r="I22">
        <f t="shared" si="5"/>
        <v>999.00000000005684</v>
      </c>
      <c r="J22">
        <v>0</v>
      </c>
      <c r="K22">
        <v>0</v>
      </c>
      <c r="L22">
        <v>0</v>
      </c>
      <c r="M22">
        <f t="shared" si="6"/>
        <v>2.9995654882260072</v>
      </c>
      <c r="N22">
        <v>0</v>
      </c>
      <c r="O22">
        <v>0</v>
      </c>
      <c r="P22">
        <v>0</v>
      </c>
      <c r="Q22">
        <v>0.01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f t="shared" si="2"/>
        <v>2.9995654882260072</v>
      </c>
      <c r="Y22">
        <f t="shared" si="3"/>
        <v>9.9994570000000005E-2</v>
      </c>
    </row>
    <row r="23" spans="1:25" x14ac:dyDescent="0.25">
      <c r="A23" s="1">
        <v>2.87</v>
      </c>
      <c r="B23">
        <v>1</v>
      </c>
      <c r="C23">
        <v>0.1</v>
      </c>
      <c r="D23">
        <v>0</v>
      </c>
      <c r="E23">
        <v>0</v>
      </c>
      <c r="F23" s="1">
        <v>0.1</v>
      </c>
      <c r="G23">
        <v>0</v>
      </c>
      <c r="H23">
        <f t="shared" ref="H23:I32" si="7">(D23/(100-D23))*C23</f>
        <v>0</v>
      </c>
      <c r="I23">
        <f t="shared" si="7"/>
        <v>0</v>
      </c>
      <c r="J23">
        <f>(F23/(100-F23))*B23</f>
        <v>1.001001001001001E-3</v>
      </c>
      <c r="K23">
        <v>0</v>
      </c>
      <c r="L23">
        <v>0</v>
      </c>
      <c r="M23">
        <v>0</v>
      </c>
      <c r="N23">
        <f>LOG10(J23)</f>
        <v>-2.9995654882259823</v>
      </c>
      <c r="O23">
        <v>0</v>
      </c>
      <c r="P23">
        <v>0</v>
      </c>
      <c r="Q23">
        <v>0</v>
      </c>
      <c r="R23">
        <v>0.01</v>
      </c>
      <c r="S23">
        <v>0</v>
      </c>
      <c r="T23">
        <v>0</v>
      </c>
      <c r="U23">
        <v>0</v>
      </c>
      <c r="V23">
        <v>1</v>
      </c>
      <c r="W23">
        <v>0</v>
      </c>
      <c r="X23">
        <f t="shared" si="2"/>
        <v>-2.9995654882259823</v>
      </c>
      <c r="Y23">
        <f t="shared" si="3"/>
        <v>-5.4385900000000005</v>
      </c>
    </row>
    <row r="24" spans="1:25" x14ac:dyDescent="0.25">
      <c r="A24">
        <v>3.02</v>
      </c>
      <c r="B24">
        <v>1</v>
      </c>
      <c r="C24">
        <v>0.1</v>
      </c>
      <c r="D24">
        <v>0</v>
      </c>
      <c r="E24">
        <v>0</v>
      </c>
      <c r="F24">
        <v>0.5</v>
      </c>
      <c r="G24">
        <v>0</v>
      </c>
      <c r="H24">
        <f t="shared" si="7"/>
        <v>0</v>
      </c>
      <c r="I24">
        <f t="shared" si="7"/>
        <v>0</v>
      </c>
      <c r="J24">
        <f t="shared" ref="J24:J32" si="8">(F24/(100-F24))*B24</f>
        <v>5.0251256281407036E-3</v>
      </c>
      <c r="K24">
        <v>0</v>
      </c>
      <c r="L24">
        <v>0</v>
      </c>
      <c r="M24">
        <v>0</v>
      </c>
      <c r="N24">
        <f t="shared" ref="N24:N32" si="9">LOG10(J24)</f>
        <v>-2.2988530764097068</v>
      </c>
      <c r="O24">
        <v>0</v>
      </c>
      <c r="P24">
        <v>0</v>
      </c>
      <c r="Q24">
        <v>0</v>
      </c>
      <c r="R24">
        <v>0.01</v>
      </c>
      <c r="S24">
        <v>0</v>
      </c>
      <c r="T24">
        <v>0</v>
      </c>
      <c r="U24">
        <v>0</v>
      </c>
      <c r="V24">
        <v>1</v>
      </c>
      <c r="W24">
        <v>0</v>
      </c>
      <c r="X24">
        <f t="shared" si="2"/>
        <v>-2.2988530764097068</v>
      </c>
      <c r="Y24">
        <f t="shared" si="3"/>
        <v>-5.4385900000000005</v>
      </c>
    </row>
    <row r="25" spans="1:25" x14ac:dyDescent="0.25">
      <c r="A25">
        <v>3.74</v>
      </c>
      <c r="B25">
        <v>1</v>
      </c>
      <c r="C25">
        <v>0.1</v>
      </c>
      <c r="D25">
        <v>0</v>
      </c>
      <c r="E25">
        <v>0</v>
      </c>
      <c r="F25">
        <v>6</v>
      </c>
      <c r="G25">
        <v>0</v>
      </c>
      <c r="H25">
        <f t="shared" si="7"/>
        <v>0</v>
      </c>
      <c r="I25">
        <f t="shared" si="7"/>
        <v>0</v>
      </c>
      <c r="J25">
        <f t="shared" si="8"/>
        <v>6.3829787234042548E-2</v>
      </c>
      <c r="K25">
        <v>0</v>
      </c>
      <c r="L25">
        <v>0</v>
      </c>
      <c r="M25">
        <v>0</v>
      </c>
      <c r="N25">
        <f t="shared" si="9"/>
        <v>-1.1949766032160551</v>
      </c>
      <c r="O25">
        <v>0</v>
      </c>
      <c r="P25">
        <v>0</v>
      </c>
      <c r="Q25">
        <v>0</v>
      </c>
      <c r="R25">
        <v>0.01</v>
      </c>
      <c r="S25">
        <v>0</v>
      </c>
      <c r="T25">
        <v>0</v>
      </c>
      <c r="U25">
        <v>0</v>
      </c>
      <c r="V25">
        <v>1</v>
      </c>
      <c r="W25">
        <v>0</v>
      </c>
      <c r="X25">
        <f t="shared" si="2"/>
        <v>-1.1949766032160551</v>
      </c>
      <c r="Y25">
        <f t="shared" si="3"/>
        <v>-5.4385900000000005</v>
      </c>
    </row>
    <row r="26" spans="1:25" x14ac:dyDescent="0.25">
      <c r="A26">
        <v>3.85</v>
      </c>
      <c r="B26">
        <v>1</v>
      </c>
      <c r="C26">
        <v>0.1</v>
      </c>
      <c r="D26">
        <v>0</v>
      </c>
      <c r="E26">
        <v>0</v>
      </c>
      <c r="F26">
        <v>11</v>
      </c>
      <c r="G26">
        <v>0</v>
      </c>
      <c r="H26">
        <f t="shared" si="7"/>
        <v>0</v>
      </c>
      <c r="I26">
        <f t="shared" si="7"/>
        <v>0</v>
      </c>
      <c r="J26">
        <f t="shared" si="8"/>
        <v>0.12359550561797752</v>
      </c>
      <c r="K26">
        <v>0</v>
      </c>
      <c r="L26">
        <v>0</v>
      </c>
      <c r="M26">
        <v>0</v>
      </c>
      <c r="N26">
        <f t="shared" si="9"/>
        <v>-0.90799732148668777</v>
      </c>
      <c r="O26">
        <v>0</v>
      </c>
      <c r="P26">
        <v>0</v>
      </c>
      <c r="Q26">
        <v>0</v>
      </c>
      <c r="R26">
        <v>0.01</v>
      </c>
      <c r="S26">
        <v>0</v>
      </c>
      <c r="T26">
        <v>0</v>
      </c>
      <c r="U26">
        <v>0</v>
      </c>
      <c r="V26">
        <v>1</v>
      </c>
      <c r="W26">
        <v>0</v>
      </c>
      <c r="X26">
        <f t="shared" si="2"/>
        <v>-0.90799732148668777</v>
      </c>
      <c r="Y26">
        <f t="shared" si="3"/>
        <v>-5.4385900000000005</v>
      </c>
    </row>
    <row r="27" spans="1:25" x14ac:dyDescent="0.25">
      <c r="A27">
        <v>4.2300000000000004</v>
      </c>
      <c r="B27">
        <v>1</v>
      </c>
      <c r="C27">
        <v>0.1</v>
      </c>
      <c r="D27">
        <v>0</v>
      </c>
      <c r="E27">
        <v>0</v>
      </c>
      <c r="F27">
        <v>22.5</v>
      </c>
      <c r="G27">
        <v>0</v>
      </c>
      <c r="H27">
        <f t="shared" si="7"/>
        <v>0</v>
      </c>
      <c r="I27">
        <f t="shared" si="7"/>
        <v>0</v>
      </c>
      <c r="J27">
        <f t="shared" si="8"/>
        <v>0.29032258064516131</v>
      </c>
      <c r="K27">
        <v>0</v>
      </c>
      <c r="L27">
        <v>0</v>
      </c>
      <c r="M27">
        <v>0</v>
      </c>
      <c r="N27">
        <f t="shared" si="9"/>
        <v>-0.53711918439494777</v>
      </c>
      <c r="O27">
        <v>0</v>
      </c>
      <c r="P27">
        <v>0</v>
      </c>
      <c r="Q27">
        <v>0</v>
      </c>
      <c r="R27">
        <v>0.01</v>
      </c>
      <c r="S27">
        <v>0</v>
      </c>
      <c r="T27">
        <v>0</v>
      </c>
      <c r="U27">
        <v>0</v>
      </c>
      <c r="V27">
        <v>1</v>
      </c>
      <c r="W27">
        <v>0</v>
      </c>
      <c r="X27">
        <f t="shared" si="2"/>
        <v>-0.53711918439494777</v>
      </c>
      <c r="Y27">
        <f t="shared" si="3"/>
        <v>-5.4385900000000005</v>
      </c>
    </row>
    <row r="28" spans="1:25" x14ac:dyDescent="0.25">
      <c r="A28">
        <v>4.53</v>
      </c>
      <c r="B28">
        <v>1</v>
      </c>
      <c r="C28">
        <v>0.1</v>
      </c>
      <c r="D28">
        <v>0</v>
      </c>
      <c r="E28">
        <v>0</v>
      </c>
      <c r="F28">
        <v>58.5</v>
      </c>
      <c r="G28">
        <v>0</v>
      </c>
      <c r="H28">
        <f t="shared" si="7"/>
        <v>0</v>
      </c>
      <c r="I28">
        <f t="shared" si="7"/>
        <v>0</v>
      </c>
      <c r="J28">
        <f t="shared" si="8"/>
        <v>1.4096385542168675</v>
      </c>
      <c r="K28">
        <v>0</v>
      </c>
      <c r="L28">
        <v>0</v>
      </c>
      <c r="M28">
        <v>0</v>
      </c>
      <c r="N28">
        <f t="shared" si="9"/>
        <v>0.14910776937008774</v>
      </c>
      <c r="O28">
        <v>0</v>
      </c>
      <c r="P28">
        <v>0</v>
      </c>
      <c r="Q28">
        <v>0</v>
      </c>
      <c r="R28">
        <v>0.01</v>
      </c>
      <c r="S28">
        <v>0</v>
      </c>
      <c r="T28">
        <v>0</v>
      </c>
      <c r="U28">
        <v>0</v>
      </c>
      <c r="V28">
        <v>1</v>
      </c>
      <c r="W28">
        <v>0</v>
      </c>
      <c r="X28">
        <f t="shared" si="2"/>
        <v>0.14910776937008774</v>
      </c>
      <c r="Y28">
        <f t="shared" si="3"/>
        <v>-5.4385900000000005</v>
      </c>
    </row>
    <row r="29" spans="1:25" x14ac:dyDescent="0.25">
      <c r="A29">
        <v>4.59</v>
      </c>
      <c r="B29">
        <v>1</v>
      </c>
      <c r="C29">
        <v>0.1</v>
      </c>
      <c r="D29">
        <v>0</v>
      </c>
      <c r="E29">
        <v>0</v>
      </c>
      <c r="F29">
        <v>74</v>
      </c>
      <c r="G29">
        <v>0</v>
      </c>
      <c r="H29">
        <f t="shared" si="7"/>
        <v>0</v>
      </c>
      <c r="I29">
        <f t="shared" si="7"/>
        <v>0</v>
      </c>
      <c r="J29">
        <f t="shared" si="8"/>
        <v>2.8461538461538463</v>
      </c>
      <c r="K29">
        <v>0</v>
      </c>
      <c r="L29">
        <v>0</v>
      </c>
      <c r="M29">
        <v>0</v>
      </c>
      <c r="N29">
        <f t="shared" si="9"/>
        <v>0.45425837176015826</v>
      </c>
      <c r="O29">
        <v>0</v>
      </c>
      <c r="P29">
        <v>0</v>
      </c>
      <c r="Q29">
        <v>0</v>
      </c>
      <c r="R29">
        <v>0.01</v>
      </c>
      <c r="S29">
        <v>0</v>
      </c>
      <c r="T29">
        <v>0</v>
      </c>
      <c r="U29">
        <v>0</v>
      </c>
      <c r="V29">
        <v>1</v>
      </c>
      <c r="W29">
        <v>0</v>
      </c>
      <c r="X29">
        <f t="shared" si="2"/>
        <v>0.45425837176015826</v>
      </c>
      <c r="Y29">
        <f t="shared" si="3"/>
        <v>-5.4385900000000005</v>
      </c>
    </row>
    <row r="30" spans="1:25" x14ac:dyDescent="0.25">
      <c r="A30">
        <v>4.8</v>
      </c>
      <c r="B30">
        <v>1</v>
      </c>
      <c r="C30">
        <v>0.1</v>
      </c>
      <c r="D30">
        <v>0</v>
      </c>
      <c r="E30">
        <v>0</v>
      </c>
      <c r="F30">
        <v>82.5</v>
      </c>
      <c r="G30">
        <v>0</v>
      </c>
      <c r="H30">
        <f t="shared" si="7"/>
        <v>0</v>
      </c>
      <c r="I30">
        <f t="shared" si="7"/>
        <v>0</v>
      </c>
      <c r="J30">
        <f t="shared" si="8"/>
        <v>4.7142857142857144</v>
      </c>
      <c r="K30">
        <v>0</v>
      </c>
      <c r="L30">
        <v>0</v>
      </c>
      <c r="M30">
        <v>0</v>
      </c>
      <c r="N30">
        <f t="shared" si="9"/>
        <v>0.67341589986363071</v>
      </c>
      <c r="O30">
        <v>0</v>
      </c>
      <c r="P30">
        <v>0</v>
      </c>
      <c r="Q30">
        <v>0</v>
      </c>
      <c r="R30">
        <v>0.01</v>
      </c>
      <c r="S30">
        <v>0</v>
      </c>
      <c r="T30">
        <v>0</v>
      </c>
      <c r="U30">
        <v>0</v>
      </c>
      <c r="V30">
        <v>1</v>
      </c>
      <c r="W30">
        <v>0</v>
      </c>
      <c r="X30">
        <f t="shared" si="2"/>
        <v>0.67341589986363071</v>
      </c>
      <c r="Y30">
        <f t="shared" si="3"/>
        <v>-5.4385900000000005</v>
      </c>
    </row>
    <row r="31" spans="1:25" x14ac:dyDescent="0.25">
      <c r="A31">
        <v>5.14</v>
      </c>
      <c r="B31">
        <v>1</v>
      </c>
      <c r="C31">
        <v>0.1</v>
      </c>
      <c r="D31">
        <v>0</v>
      </c>
      <c r="E31">
        <v>0</v>
      </c>
      <c r="F31">
        <v>98.6</v>
      </c>
      <c r="G31">
        <v>0</v>
      </c>
      <c r="H31">
        <f t="shared" si="7"/>
        <v>0</v>
      </c>
      <c r="I31">
        <f t="shared" si="7"/>
        <v>0</v>
      </c>
      <c r="J31">
        <f t="shared" si="8"/>
        <v>70.428571428571132</v>
      </c>
      <c r="K31">
        <v>0</v>
      </c>
      <c r="L31">
        <v>0</v>
      </c>
      <c r="M31">
        <v>0</v>
      </c>
      <c r="N31">
        <f t="shared" si="9"/>
        <v>1.8477488792629713</v>
      </c>
      <c r="O31">
        <v>0</v>
      </c>
      <c r="P31">
        <v>0</v>
      </c>
      <c r="Q31">
        <v>0</v>
      </c>
      <c r="R31">
        <v>0.01</v>
      </c>
      <c r="S31">
        <v>0</v>
      </c>
      <c r="T31">
        <v>0</v>
      </c>
      <c r="U31">
        <v>0</v>
      </c>
      <c r="V31">
        <v>1</v>
      </c>
      <c r="W31">
        <v>0</v>
      </c>
      <c r="X31">
        <f t="shared" si="2"/>
        <v>1.8477488792629713</v>
      </c>
      <c r="Y31">
        <f t="shared" si="3"/>
        <v>-5.4385900000000005</v>
      </c>
    </row>
    <row r="32" spans="1:25" x14ac:dyDescent="0.25">
      <c r="A32" s="2">
        <v>5.76</v>
      </c>
      <c r="B32">
        <v>1</v>
      </c>
      <c r="C32">
        <v>0.1</v>
      </c>
      <c r="D32">
        <v>0</v>
      </c>
      <c r="E32">
        <v>0</v>
      </c>
      <c r="F32" s="2">
        <v>99.9</v>
      </c>
      <c r="G32">
        <v>0</v>
      </c>
      <c r="H32">
        <f t="shared" si="7"/>
        <v>0</v>
      </c>
      <c r="I32">
        <f t="shared" si="7"/>
        <v>0</v>
      </c>
      <c r="J32">
        <f t="shared" si="8"/>
        <v>999.00000000005684</v>
      </c>
      <c r="K32">
        <v>0</v>
      </c>
      <c r="L32">
        <v>0</v>
      </c>
      <c r="M32">
        <v>0</v>
      </c>
      <c r="N32">
        <f t="shared" si="9"/>
        <v>2.9995654882260072</v>
      </c>
      <c r="O32">
        <v>0</v>
      </c>
      <c r="P32">
        <v>0</v>
      </c>
      <c r="Q32">
        <v>0</v>
      </c>
      <c r="R32">
        <v>0.01</v>
      </c>
      <c r="S32">
        <v>0</v>
      </c>
      <c r="T32">
        <v>0</v>
      </c>
      <c r="U32">
        <v>0</v>
      </c>
      <c r="V32">
        <v>1</v>
      </c>
      <c r="W32">
        <v>0</v>
      </c>
      <c r="X32">
        <f t="shared" si="2"/>
        <v>2.9995654882260072</v>
      </c>
      <c r="Y32">
        <f t="shared" si="3"/>
        <v>-5.4385900000000005</v>
      </c>
    </row>
    <row r="33" spans="1:25" x14ac:dyDescent="0.25">
      <c r="A33" s="1">
        <v>1.55</v>
      </c>
      <c r="B33">
        <v>1</v>
      </c>
      <c r="C33">
        <v>0.1</v>
      </c>
      <c r="D33">
        <v>0</v>
      </c>
      <c r="E33">
        <v>0</v>
      </c>
      <c r="F33">
        <v>0</v>
      </c>
      <c r="G33" s="1">
        <v>0.1</v>
      </c>
      <c r="H33">
        <f t="shared" ref="H33:H39" si="10">(D33/(100-D33))*C33</f>
        <v>0</v>
      </c>
      <c r="I33">
        <f t="shared" ref="I33:J39" si="11">(D33/(100-D33))*C33</f>
        <v>0</v>
      </c>
      <c r="J33">
        <f t="shared" si="11"/>
        <v>0</v>
      </c>
      <c r="K33">
        <f>(G33/(100-G33))*B33</f>
        <v>1.001001001001001E-3</v>
      </c>
      <c r="L33">
        <v>0</v>
      </c>
      <c r="M33">
        <v>0</v>
      </c>
      <c r="N33">
        <v>0</v>
      </c>
      <c r="O33">
        <f>LOG10(K33)</f>
        <v>-2.9995654882259823</v>
      </c>
      <c r="P33">
        <v>0</v>
      </c>
      <c r="Q33">
        <v>0</v>
      </c>
      <c r="R33">
        <v>0</v>
      </c>
      <c r="S33">
        <v>0.01</v>
      </c>
      <c r="T33">
        <v>0</v>
      </c>
      <c r="U33">
        <v>0</v>
      </c>
      <c r="V33">
        <v>0</v>
      </c>
      <c r="W33">
        <v>1</v>
      </c>
      <c r="X33">
        <f t="shared" si="2"/>
        <v>-2.9995654882259823</v>
      </c>
      <c r="Y33">
        <f t="shared" si="3"/>
        <v>0.1</v>
      </c>
    </row>
    <row r="34" spans="1:25" x14ac:dyDescent="0.25">
      <c r="A34">
        <v>2</v>
      </c>
      <c r="B34">
        <v>1</v>
      </c>
      <c r="C34">
        <v>0.1</v>
      </c>
      <c r="D34">
        <v>0</v>
      </c>
      <c r="E34">
        <v>0</v>
      </c>
      <c r="F34">
        <v>0</v>
      </c>
      <c r="G34">
        <v>2</v>
      </c>
      <c r="H34">
        <f t="shared" si="10"/>
        <v>0</v>
      </c>
      <c r="I34">
        <f t="shared" si="11"/>
        <v>0</v>
      </c>
      <c r="J34">
        <f t="shared" si="11"/>
        <v>0</v>
      </c>
      <c r="K34">
        <f t="shared" ref="K34:K39" si="12">(G34/(100-G34))*B34</f>
        <v>2.0408163265306121E-2</v>
      </c>
      <c r="L34">
        <v>0</v>
      </c>
      <c r="M34">
        <v>0</v>
      </c>
      <c r="N34">
        <v>0</v>
      </c>
      <c r="O34">
        <f t="shared" ref="O34:O39" si="13">LOG10(K34)</f>
        <v>-1.6901960800285136</v>
      </c>
      <c r="P34">
        <v>0</v>
      </c>
      <c r="Q34">
        <v>0</v>
      </c>
      <c r="R34">
        <v>0</v>
      </c>
      <c r="S34">
        <v>0.01</v>
      </c>
      <c r="T34">
        <v>0</v>
      </c>
      <c r="U34">
        <v>0</v>
      </c>
      <c r="V34">
        <v>0</v>
      </c>
      <c r="W34">
        <v>1</v>
      </c>
      <c r="X34">
        <f t="shared" si="2"/>
        <v>-1.6901960800285136</v>
      </c>
      <c r="Y34">
        <f t="shared" si="3"/>
        <v>0.1</v>
      </c>
    </row>
    <row r="35" spans="1:25" x14ac:dyDescent="0.25">
      <c r="A35">
        <v>2.2599999999999998</v>
      </c>
      <c r="B35">
        <v>1</v>
      </c>
      <c r="C35">
        <v>0.1</v>
      </c>
      <c r="D35">
        <v>0</v>
      </c>
      <c r="E35">
        <v>0</v>
      </c>
      <c r="F35">
        <v>0</v>
      </c>
      <c r="G35">
        <v>4</v>
      </c>
      <c r="H35">
        <f t="shared" si="10"/>
        <v>0</v>
      </c>
      <c r="I35">
        <f t="shared" si="11"/>
        <v>0</v>
      </c>
      <c r="J35">
        <f t="shared" si="11"/>
        <v>0</v>
      </c>
      <c r="K35">
        <f t="shared" si="12"/>
        <v>4.1666666666666664E-2</v>
      </c>
      <c r="L35">
        <v>0</v>
      </c>
      <c r="M35">
        <v>0</v>
      </c>
      <c r="N35">
        <v>0</v>
      </c>
      <c r="O35">
        <f t="shared" si="13"/>
        <v>-1.3802112417116061</v>
      </c>
      <c r="P35">
        <v>0</v>
      </c>
      <c r="Q35">
        <v>0</v>
      </c>
      <c r="R35">
        <v>0</v>
      </c>
      <c r="S35">
        <v>0.01</v>
      </c>
      <c r="T35">
        <v>0</v>
      </c>
      <c r="U35">
        <v>0</v>
      </c>
      <c r="V35">
        <v>0</v>
      </c>
      <c r="W35">
        <v>1</v>
      </c>
      <c r="X35">
        <f t="shared" si="2"/>
        <v>-1.3802112417116061</v>
      </c>
      <c r="Y35">
        <f t="shared" si="3"/>
        <v>0.1</v>
      </c>
    </row>
    <row r="36" spans="1:25" x14ac:dyDescent="0.25">
      <c r="A36">
        <v>2.5099999999999998</v>
      </c>
      <c r="B36">
        <v>1</v>
      </c>
      <c r="C36">
        <v>0.1</v>
      </c>
      <c r="D36">
        <v>0</v>
      </c>
      <c r="E36">
        <v>0</v>
      </c>
      <c r="F36">
        <v>0</v>
      </c>
      <c r="G36">
        <v>11</v>
      </c>
      <c r="H36">
        <f t="shared" si="10"/>
        <v>0</v>
      </c>
      <c r="I36">
        <f t="shared" si="11"/>
        <v>0</v>
      </c>
      <c r="J36">
        <f t="shared" si="11"/>
        <v>0</v>
      </c>
      <c r="K36">
        <f t="shared" si="12"/>
        <v>0.12359550561797752</v>
      </c>
      <c r="L36">
        <v>0</v>
      </c>
      <c r="M36">
        <v>0</v>
      </c>
      <c r="N36">
        <v>0</v>
      </c>
      <c r="O36">
        <f t="shared" si="13"/>
        <v>-0.90799732148668777</v>
      </c>
      <c r="P36">
        <v>0</v>
      </c>
      <c r="Q36">
        <v>0</v>
      </c>
      <c r="R36">
        <v>0</v>
      </c>
      <c r="S36">
        <v>0.01</v>
      </c>
      <c r="T36">
        <v>0</v>
      </c>
      <c r="U36">
        <v>0</v>
      </c>
      <c r="V36">
        <v>0</v>
      </c>
      <c r="W36">
        <v>1</v>
      </c>
      <c r="X36">
        <f t="shared" si="2"/>
        <v>-0.90799732148668777</v>
      </c>
      <c r="Y36">
        <f t="shared" si="3"/>
        <v>0.1</v>
      </c>
    </row>
    <row r="37" spans="1:25" x14ac:dyDescent="0.25">
      <c r="A37">
        <v>3.08</v>
      </c>
      <c r="B37">
        <v>1</v>
      </c>
      <c r="C37">
        <v>0.1</v>
      </c>
      <c r="D37">
        <v>0</v>
      </c>
      <c r="E37">
        <v>0</v>
      </c>
      <c r="F37">
        <v>0</v>
      </c>
      <c r="G37">
        <v>37</v>
      </c>
      <c r="H37">
        <f t="shared" si="10"/>
        <v>0</v>
      </c>
      <c r="I37">
        <f t="shared" si="11"/>
        <v>0</v>
      </c>
      <c r="J37">
        <f t="shared" si="11"/>
        <v>0</v>
      </c>
      <c r="K37">
        <f t="shared" si="12"/>
        <v>0.58730158730158732</v>
      </c>
      <c r="L37">
        <v>0</v>
      </c>
      <c r="M37">
        <v>0</v>
      </c>
      <c r="N37">
        <v>0</v>
      </c>
      <c r="O37">
        <f t="shared" si="13"/>
        <v>-0.2311388253865867</v>
      </c>
      <c r="P37">
        <v>0</v>
      </c>
      <c r="Q37">
        <v>0</v>
      </c>
      <c r="R37">
        <v>0</v>
      </c>
      <c r="S37">
        <v>0.01</v>
      </c>
      <c r="T37">
        <v>0</v>
      </c>
      <c r="U37">
        <v>0</v>
      </c>
      <c r="V37">
        <v>0</v>
      </c>
      <c r="W37">
        <v>1</v>
      </c>
      <c r="X37">
        <f t="shared" si="2"/>
        <v>-0.2311388253865867</v>
      </c>
      <c r="Y37">
        <f t="shared" si="3"/>
        <v>0.1</v>
      </c>
    </row>
    <row r="38" spans="1:25" x14ac:dyDescent="0.25">
      <c r="A38">
        <v>3.57</v>
      </c>
      <c r="B38">
        <v>1</v>
      </c>
      <c r="C38">
        <v>0.1</v>
      </c>
      <c r="D38">
        <v>0</v>
      </c>
      <c r="E38">
        <v>0</v>
      </c>
      <c r="F38">
        <v>0</v>
      </c>
      <c r="G38">
        <v>85</v>
      </c>
      <c r="H38">
        <f t="shared" si="10"/>
        <v>0</v>
      </c>
      <c r="I38">
        <f t="shared" si="11"/>
        <v>0</v>
      </c>
      <c r="J38">
        <f t="shared" si="11"/>
        <v>0</v>
      </c>
      <c r="K38">
        <f t="shared" si="12"/>
        <v>5.666666666666667</v>
      </c>
      <c r="L38">
        <v>0</v>
      </c>
      <c r="M38">
        <v>0</v>
      </c>
      <c r="N38">
        <v>0</v>
      </c>
      <c r="O38">
        <f t="shared" si="13"/>
        <v>0.75332766665861151</v>
      </c>
      <c r="P38">
        <v>0</v>
      </c>
      <c r="Q38">
        <v>0</v>
      </c>
      <c r="R38">
        <v>0</v>
      </c>
      <c r="S38">
        <v>0.01</v>
      </c>
      <c r="T38">
        <v>0</v>
      </c>
      <c r="U38">
        <v>0</v>
      </c>
      <c r="V38">
        <v>0</v>
      </c>
      <c r="W38">
        <v>1</v>
      </c>
      <c r="X38">
        <f t="shared" si="2"/>
        <v>0.75332766665861151</v>
      </c>
      <c r="Y38">
        <f t="shared" si="3"/>
        <v>0.1</v>
      </c>
    </row>
    <row r="39" spans="1:25" x14ac:dyDescent="0.25">
      <c r="A39" s="2">
        <v>4.3</v>
      </c>
      <c r="B39">
        <v>1</v>
      </c>
      <c r="C39">
        <v>0.1</v>
      </c>
      <c r="D39">
        <v>0</v>
      </c>
      <c r="E39">
        <v>0</v>
      </c>
      <c r="F39">
        <v>0</v>
      </c>
      <c r="G39" s="2">
        <v>99.9</v>
      </c>
      <c r="H39">
        <f t="shared" si="10"/>
        <v>0</v>
      </c>
      <c r="I39">
        <f t="shared" si="11"/>
        <v>0</v>
      </c>
      <c r="J39">
        <f t="shared" si="11"/>
        <v>0</v>
      </c>
      <c r="K39">
        <f t="shared" si="12"/>
        <v>999.00000000005684</v>
      </c>
      <c r="L39">
        <v>0</v>
      </c>
      <c r="M39">
        <v>0</v>
      </c>
      <c r="N39">
        <v>0</v>
      </c>
      <c r="O39">
        <f t="shared" si="13"/>
        <v>2.9995654882260072</v>
      </c>
      <c r="P39">
        <v>0</v>
      </c>
      <c r="Q39">
        <v>0</v>
      </c>
      <c r="R39">
        <v>0</v>
      </c>
      <c r="S39">
        <v>0.01</v>
      </c>
      <c r="T39">
        <v>0</v>
      </c>
      <c r="U39">
        <v>0</v>
      </c>
      <c r="V39">
        <v>0</v>
      </c>
      <c r="W39">
        <v>1</v>
      </c>
      <c r="X39">
        <f t="shared" si="2"/>
        <v>2.9995654882260072</v>
      </c>
      <c r="Y39">
        <f t="shared" si="3"/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908036-951f-4d5e-a75d-2da61f05c0c2">
      <Terms xmlns="http://schemas.microsoft.com/office/infopath/2007/PartnerControls"/>
    </lcf76f155ced4ddcb4097134ff3c332f>
    <TaxCatchAll xmlns="b6a7c753-c453-480e-a323-c99b452397e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FACF6B60DCF46AE4E0D28791E6A23" ma:contentTypeVersion="18" ma:contentTypeDescription="Create a new document." ma:contentTypeScope="" ma:versionID="3db4a7b2326010bd46da6f3daf7746e5">
  <xsd:schema xmlns:xsd="http://www.w3.org/2001/XMLSchema" xmlns:xs="http://www.w3.org/2001/XMLSchema" xmlns:p="http://schemas.microsoft.com/office/2006/metadata/properties" xmlns:ns2="52908036-951f-4d5e-a75d-2da61f05c0c2" xmlns:ns3="b6a7c753-c453-480e-a323-c99b452397ed" targetNamespace="http://schemas.microsoft.com/office/2006/metadata/properties" ma:root="true" ma:fieldsID="2fc57adab715f44f6a8a28138fbea54c" ns2:_="" ns3:_="">
    <xsd:import namespace="52908036-951f-4d5e-a75d-2da61f05c0c2"/>
    <xsd:import namespace="b6a7c753-c453-480e-a323-c99b452397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08036-951f-4d5e-a75d-2da61f05c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2e1ab98-da87-4f6b-ac62-81b31873de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7c753-c453-480e-a323-c99b452397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b589776-2dd0-4df0-b5a6-4bfdb2735f76}" ma:internalName="TaxCatchAll" ma:showField="CatchAllData" ma:web="b6a7c753-c453-480e-a323-c99b452397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1A6199-ECE8-4C18-BE32-37B220B55DF5}">
  <ds:schemaRefs>
    <ds:schemaRef ds:uri="http://schemas.microsoft.com/office/2006/metadata/properties"/>
    <ds:schemaRef ds:uri="http://schemas.microsoft.com/office/infopath/2007/PartnerControls"/>
    <ds:schemaRef ds:uri="52908036-951f-4d5e-a75d-2da61f05c0c2"/>
    <ds:schemaRef ds:uri="b6a7c753-c453-480e-a323-c99b452397ed"/>
  </ds:schemaRefs>
</ds:datastoreItem>
</file>

<file path=customXml/itemProps2.xml><?xml version="1.0" encoding="utf-8"?>
<ds:datastoreItem xmlns:ds="http://schemas.openxmlformats.org/officeDocument/2006/customXml" ds:itemID="{62722231-C5DD-4D01-BF4A-A9BB0A855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08036-951f-4d5e-a75d-2da61f05c0c2"/>
    <ds:schemaRef ds:uri="b6a7c753-c453-480e-a323-c99b452397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2BE7FF-A91D-4F8D-A97E-286F311309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Syensqo</vt:lpstr>
    </vt:vector>
  </TitlesOfParts>
  <Company>Solvay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SZOLGA, William</dc:creator>
  <cp:lastModifiedBy>Arkoprabho Dasgupta</cp:lastModifiedBy>
  <dcterms:created xsi:type="dcterms:W3CDTF">2025-06-12T13:17:51Z</dcterms:created>
  <dcterms:modified xsi:type="dcterms:W3CDTF">2025-06-23T21:24:38Z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2025-06-12T13:36:07Z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5e60f7a7-d410-4d38-b875-93ca12adc30e</vt:lpwstr>
  </property>
  <property fmtid="{D5CDD505-2E9C-101B-9397-08002B2CF9AE}" pid="7" name="MSIP_Label_defa4170-0d19-0005-0004-bc88714345d2_ActionId">
    <vt:lpwstr>00c46912-e147-4fcf-bcce-552c3cd5db73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0x01010063AFACF6B60DCF46AE4E0D28791E6A23</vt:lpwstr>
  </property>
  <property fmtid="{D5CDD505-2E9C-101B-9397-08002B2CF9AE}" pid="11" name="MediaServiceImageTags">
    <vt:lpwstr/>
  </property>
</Properties>
</file>