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/Users/judah/gerenciaDeProjetos/Templates/"/>
    </mc:Choice>
  </mc:AlternateContent>
  <xr:revisionPtr revIDLastSave="0" documentId="13_ncr:1_{49D53898-EEF3-CB47-8F90-0049053F9D73}" xr6:coauthVersionLast="34" xr6:coauthVersionMax="34" xr10:uidLastSave="{00000000-0000-0000-0000-000000000000}"/>
  <bookViews>
    <workbookView xWindow="0" yWindow="460" windowWidth="14600" windowHeight="13200" activeTab="3" xr2:uid="{00000000-000D-0000-FFFF-FFFF00000000}"/>
  </bookViews>
  <sheets>
    <sheet name="Capa" sheetId="8" r:id="rId1"/>
    <sheet name="Issues" sheetId="1" r:id="rId2"/>
    <sheet name="Acoes" sheetId="2" r:id="rId3"/>
    <sheet name="Param" sheetId="7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mpacto">Param!$F$5:$F$9</definedName>
    <definedName name="Prioridade">Param!$N$5:$N$9</definedName>
    <definedName name="Status">Param!$H$5:$H$8</definedName>
    <definedName name="t" hidden="1">{"'TG'!$A$1:$L$37"}</definedName>
    <definedName name="Urgencia">Param!$E$5:$E$9</definedName>
  </definedNames>
  <calcPr calcId="179021"/>
  <webPublishing codePage="1252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C7" i="8" l="1"/>
  <c r="B4" i="1" l="1"/>
  <c r="C3" i="1"/>
  <c r="C7" i="1" l="1"/>
  <c r="C6" i="1"/>
  <c r="C5" i="1"/>
  <c r="C4" i="1"/>
  <c r="B5" i="1" l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<sst xmlns="http://schemas.openxmlformats.org/spreadsheetml/2006/main" count="90" uniqueCount="75">
  <si>
    <t>Data de Identificação</t>
  </si>
  <si>
    <t>Status</t>
  </si>
  <si>
    <t>Responsável</t>
  </si>
  <si>
    <t>Severidade</t>
  </si>
  <si>
    <t>Impacto</t>
  </si>
  <si>
    <t>Descrição do Impacto</t>
  </si>
  <si>
    <t>Prior.</t>
  </si>
  <si>
    <t>Previsão Original</t>
  </si>
  <si>
    <t>Pendente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</si>
  <si>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</si>
  <si>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</si>
  <si>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</si>
  <si>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</si>
  <si>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</si>
  <si>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</si>
  <si>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</si>
  <si>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</si>
  <si>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</si>
  <si>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</si>
  <si>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</si>
  <si>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</si>
  <si>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</si>
  <si>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</si>
  <si>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</si>
  <si>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</si>
  <si>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</si>
  <si>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</si>
  <si>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</si>
  <si>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</si>
  <si>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Urgência</t>
  </si>
  <si>
    <t>Urgência x Impacto</t>
  </si>
  <si>
    <t>Definição</t>
  </si>
  <si>
    <t>Domínio</t>
  </si>
  <si>
    <t>Aba Issues</t>
  </si>
  <si>
    <t>Aba Acoes</t>
  </si>
  <si>
    <t>Cód.</t>
  </si>
  <si>
    <t>Cód. da Issue relacionada</t>
  </si>
  <si>
    <t>Issue</t>
  </si>
  <si>
    <t>Não Ok</t>
  </si>
  <si>
    <t>Previsão</t>
  </si>
  <si>
    <t>Quando for mais de uma ação, detalhar na Aba Acoes e referenciar "Vide Aba Acoes"</t>
  </si>
  <si>
    <t>Cód. Issue</t>
  </si>
  <si>
    <t xml:space="preserve">A Aba Ações existe para registrar todas as ações necessárias para resolver cada problema </t>
  </si>
  <si>
    <t>Esclarecimentos Adicionais</t>
  </si>
  <si>
    <t>Quando conseguirmos resolver a Issue com apenas uma ação, uso a própria Aba de Issues para registrar a ação.
Quando é necessário mais de uma ação para resolver a Issue, faço somente uma referência "Vide Aba Ações".</t>
  </si>
  <si>
    <t>Issue é o termo inglês para questão ou problema. Cada Issue deve ser registrada para agilizarmos sua solução e como lições aprendidas.</t>
  </si>
  <si>
    <t>Problema 1</t>
  </si>
  <si>
    <t>Busca a Issue da Aba Issue</t>
  </si>
  <si>
    <t>Assinatura</t>
  </si>
  <si>
    <t>Participante</t>
  </si>
  <si>
    <t>Data</t>
  </si>
  <si>
    <t>Ref.</t>
  </si>
  <si>
    <t>Aprovações</t>
  </si>
  <si>
    <t>Notas da Revisão</t>
  </si>
  <si>
    <t>Autor</t>
  </si>
  <si>
    <t>Versão</t>
  </si>
  <si>
    <t>Controle de Versões</t>
  </si>
  <si>
    <t>Parâmetros usados nas outras abas da planilha.</t>
  </si>
  <si>
    <t>Parâmetros</t>
  </si>
  <si>
    <t>Ações</t>
  </si>
  <si>
    <t>Instruções, Histórico de Alterações e as Aprovações</t>
  </si>
  <si>
    <t>Capa</t>
  </si>
  <si>
    <t>Nome do Projeto</t>
  </si>
  <si>
    <t>Issues Log</t>
  </si>
  <si>
    <t>Issues</t>
  </si>
  <si>
    <t>Detalhamento das issues (questões) do projeto</t>
  </si>
  <si>
    <t>Detalhamento das ações de cada issue do projeto</t>
  </si>
  <si>
    <t>SR</t>
  </si>
  <si>
    <t>Serve como chave para busca do SR</t>
  </si>
  <si>
    <t>Para indicar se o Risco ou Issue deve ser apresentado no SR</t>
  </si>
  <si>
    <t>Não apresenta</t>
  </si>
  <si>
    <t>No SR do projeto</t>
  </si>
  <si>
    <t>No SR do projeto e no SR Consolidado</t>
  </si>
  <si>
    <t>Comments</t>
  </si>
  <si>
    <t>Additional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</si>
</sst>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3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indexed="2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88">
    <xf numFmtId="0" fontId="0" fillId="0" borderId="0" xfId="0"/>
    <xf numFmtId="0" fontId="19" fillId="0" borderId="0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164" fontId="19" fillId="0" borderId="0" xfId="0" applyNumberFormat="1" applyFont="1" applyBorder="1" applyAlignment="1"/>
    <xf numFmtId="0" fontId="20" fillId="0" borderId="0" xfId="0" applyFont="1"/>
    <xf numFmtId="0" fontId="19" fillId="0" borderId="0" xfId="0" applyFont="1"/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16" fontId="20" fillId="0" borderId="1" xfId="0" applyNumberFormat="1" applyFont="1" applyBorder="1"/>
    <xf numFmtId="0" fontId="20" fillId="0" borderId="1" xfId="0" applyFont="1" applyFill="1" applyBorder="1" applyAlignment="1">
      <alignment vertical="top" wrapText="1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11" xfId="0" applyFont="1" applyBorder="1"/>
    <xf numFmtId="0" fontId="20" fillId="0" borderId="1" xfId="0" applyFont="1" applyBorder="1" applyAlignment="1">
      <alignment horizontal="left"/>
    </xf>
    <xf numFmtId="0" fontId="20" fillId="0" borderId="12" xfId="0" applyFont="1" applyBorder="1"/>
    <xf numFmtId="0" fontId="20" fillId="0" borderId="0" xfId="0" applyFont="1" applyBorder="1"/>
    <xf numFmtId="0" fontId="20" fillId="0" borderId="16" xfId="0" applyFont="1" applyBorder="1" applyAlignment="1"/>
    <xf numFmtId="0" fontId="20" fillId="0" borderId="16" xfId="0" applyFont="1" applyBorder="1"/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7" xfId="0" applyFont="1" applyBorder="1" applyAlignment="1"/>
    <xf numFmtId="0" fontId="20" fillId="0" borderId="17" xfId="0" applyFont="1" applyBorder="1"/>
    <xf numFmtId="0" fontId="20" fillId="0" borderId="1" xfId="0" applyNumberFormat="1" applyFont="1" applyBorder="1"/>
    <xf numFmtId="165" fontId="20" fillId="0" borderId="1" xfId="0" applyNumberFormat="1" applyFont="1" applyBorder="1" applyAlignment="1">
      <alignment vertical="top" wrapText="1"/>
    </xf>
    <xf numFmtId="0" fontId="20" fillId="0" borderId="0" xfId="0" applyNumberFormat="1" applyFont="1"/>
    <xf numFmtId="165" fontId="20" fillId="0" borderId="0" xfId="0" applyNumberFormat="1" applyFont="1" applyBorder="1" applyAlignment="1">
      <alignment vertical="top" wrapText="1"/>
    </xf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NumberFormat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1" fillId="0" borderId="0" xfId="44" applyFont="1"/>
    <xf numFmtId="0" fontId="21" fillId="0" borderId="0" xfId="44" applyFont="1" applyAlignment="1">
      <alignment horizontal="center"/>
    </xf>
    <xf numFmtId="0" fontId="21" fillId="0" borderId="1" xfId="44" applyFont="1" applyBorder="1"/>
    <xf numFmtId="0" fontId="21" fillId="0" borderId="1" xfId="44" applyFont="1" applyBorder="1" applyAlignment="1">
      <alignment horizontal="center"/>
    </xf>
    <xf numFmtId="0" fontId="17" fillId="12" borderId="1" xfId="1" applyBorder="1" applyAlignment="1">
      <alignment horizontal="center"/>
    </xf>
    <xf numFmtId="0" fontId="23" fillId="0" borderId="20" xfId="44" applyFont="1" applyBorder="1"/>
    <xf numFmtId="0" fontId="24" fillId="38" borderId="20" xfId="44" applyFont="1" applyFill="1" applyBorder="1" applyAlignment="1">
      <alignment horizontal="center"/>
    </xf>
    <xf numFmtId="0" fontId="21" fillId="39" borderId="20" xfId="44" applyFont="1" applyFill="1" applyBorder="1" applyAlignment="1">
      <alignment horizontal="center"/>
    </xf>
    <xf numFmtId="0" fontId="23" fillId="0" borderId="0" xfId="44" applyFont="1"/>
    <xf numFmtId="0" fontId="24" fillId="38" borderId="0" xfId="44" applyFont="1" applyFill="1" applyAlignment="1">
      <alignment horizontal="center"/>
    </xf>
    <xf numFmtId="0" fontId="21" fillId="39" borderId="0" xfId="44" applyFont="1" applyFill="1" applyAlignment="1">
      <alignment horizontal="center"/>
    </xf>
    <xf numFmtId="0" fontId="25" fillId="0" borderId="0" xfId="44" applyFont="1"/>
    <xf numFmtId="0" fontId="26" fillId="0" borderId="0" xfId="44" applyFont="1" applyAlignment="1">
      <alignment vertical="center"/>
    </xf>
    <xf numFmtId="0" fontId="2" fillId="0" borderId="0" xfId="44"/>
    <xf numFmtId="0" fontId="27" fillId="0" borderId="0" xfId="44" applyFont="1" applyAlignment="1">
      <alignment vertical="center"/>
    </xf>
    <xf numFmtId="0" fontId="3" fillId="0" borderId="0" xfId="41" applyAlignment="1" applyProtection="1"/>
    <xf numFmtId="0" fontId="28" fillId="38" borderId="0" xfId="44" applyFont="1" applyFill="1" applyBorder="1" applyAlignment="1">
      <alignment horizontal="center" vertical="center"/>
    </xf>
    <xf numFmtId="0" fontId="25" fillId="39" borderId="0" xfId="44" applyFont="1" applyFill="1" applyBorder="1" applyAlignment="1">
      <alignment horizontal="center"/>
    </xf>
    <xf numFmtId="0" fontId="25" fillId="0" borderId="0" xfId="44" applyFont="1" applyBorder="1"/>
    <xf numFmtId="0" fontId="24" fillId="38" borderId="0" xfId="44" applyFont="1" applyFill="1" applyBorder="1" applyAlignment="1">
      <alignment horizontal="center"/>
    </xf>
    <xf numFmtId="0" fontId="21" fillId="39" borderId="0" xfId="44" applyFont="1" applyFill="1" applyBorder="1" applyAlignment="1">
      <alignment horizontal="center"/>
    </xf>
    <xf numFmtId="0" fontId="21" fillId="0" borderId="0" xfId="44" applyFont="1" applyBorder="1"/>
    <xf numFmtId="0" fontId="23" fillId="0" borderId="0" xfId="44" applyFont="1" applyBorder="1"/>
    <xf numFmtId="0" fontId="23" fillId="0" borderId="21" xfId="44" applyFont="1" applyBorder="1"/>
    <xf numFmtId="0" fontId="24" fillId="38" borderId="21" xfId="44" applyFont="1" applyFill="1" applyBorder="1" applyAlignment="1">
      <alignment horizontal="center"/>
    </xf>
    <xf numFmtId="0" fontId="21" fillId="39" borderId="21" xfId="44" applyFont="1" applyFill="1" applyBorder="1" applyAlignment="1">
      <alignment horizontal="center"/>
    </xf>
    <xf numFmtId="0" fontId="21" fillId="0" borderId="0" xfId="44" applyFont="1" applyAlignment="1">
      <alignment vertical="center"/>
    </xf>
    <xf numFmtId="0" fontId="22" fillId="36" borderId="0" xfId="44" applyFont="1" applyFill="1" applyBorder="1" applyAlignment="1">
      <alignment horizontal="right" vertical="center"/>
    </xf>
    <xf numFmtId="0" fontId="29" fillId="36" borderId="0" xfId="44" applyFont="1" applyFill="1" applyAlignment="1">
      <alignment vertical="center"/>
    </xf>
    <xf numFmtId="0" fontId="22" fillId="36" borderId="0" xfId="44" applyFont="1" applyFill="1" applyBorder="1" applyAlignment="1">
      <alignment horizontal="left" vertical="center"/>
    </xf>
    <xf numFmtId="0" fontId="22" fillId="36" borderId="0" xfId="44" applyFont="1" applyFill="1" applyBorder="1" applyAlignment="1">
      <alignment horizontal="left" vertical="center" indent="2"/>
    </xf>
    <xf numFmtId="0" fontId="21" fillId="0" borderId="0" xfId="44" applyFont="1" applyBorder="1" applyAlignment="1">
      <alignment vertical="center"/>
    </xf>
    <xf numFmtId="0" fontId="21" fillId="0" borderId="0" xfId="44" applyFont="1" applyBorder="1" applyAlignment="1">
      <alignment horizontal="center"/>
    </xf>
    <xf numFmtId="0" fontId="30" fillId="0" borderId="0" xfId="44" applyFont="1" applyBorder="1" applyAlignment="1">
      <alignment horizontal="center"/>
    </xf>
    <xf numFmtId="0" fontId="20" fillId="0" borderId="1" xfId="0" applyFont="1" applyBorder="1" applyAlignment="1">
      <alignment horizontal="left" wrapText="1"/>
    </xf>
    <xf numFmtId="0" fontId="20" fillId="0" borderId="16" xfId="0" applyFont="1" applyBorder="1" applyAlignment="1">
      <alignment wrapText="1"/>
    </xf>
    <xf numFmtId="0" fontId="17" fillId="12" borderId="1" xfId="1" applyBorder="1" applyAlignment="1">
      <alignment horizontal="center" wrapText="1"/>
    </xf>
    <xf numFmtId="0" fontId="20" fillId="0" borderId="1" xfId="44" applyFont="1" applyBorder="1" applyAlignment="1">
      <alignment wrapText="1"/>
    </xf>
    <xf numFmtId="0" fontId="20" fillId="0" borderId="16" xfId="44" applyFont="1" applyBorder="1"/>
    <xf numFmtId="0" fontId="20" fillId="0" borderId="17" xfId="44" applyFont="1" applyBorder="1" applyAlignment="1"/>
    <xf numFmtId="0" fontId="17" fillId="12" borderId="1" xfId="1" applyBorder="1"/>
    <xf numFmtId="0" fontId="21" fillId="0" borderId="1" xfId="44" applyFont="1" applyBorder="1"/>
    <xf numFmtId="0" fontId="22" fillId="36" borderId="0" xfId="44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0" fillId="37" borderId="0" xfId="0" applyFont="1" applyFill="1" applyAlignment="1"/>
    <xf numFmtId="0" fontId="17" fillId="12" borderId="18" xfId="1" applyBorder="1" applyAlignment="1">
      <alignment horizontal="center" wrapText="1"/>
    </xf>
    <xf numFmtId="0" fontId="17" fillId="12" borderId="19" xfId="1" applyBorder="1" applyAlignment="1">
      <alignment horizontal="center" wrapText="1"/>
    </xf>
    <xf numFmtId="0" fontId="20" fillId="0" borderId="18" xfId="0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0" fontId="20" fillId="36" borderId="14" xfId="0" applyFont="1" applyFill="1" applyBorder="1" applyAlignment="1">
      <alignment horizontal="center"/>
    </xf>
    <xf numFmtId="0" fontId="20" fillId="36" borderId="15" xfId="0" applyFont="1" applyFill="1" applyBorder="1" applyAlignment="1">
      <alignment horizontal="center"/>
    </xf>
    <xf numFmtId="0" fontId="20" fillId="36" borderId="13" xfId="0" applyFont="1" applyFill="1" applyBorder="1" applyAlignment="1">
      <alignment horizontal="center"/>
    </xf>
    <xf numFmtId="0" fontId="20" fillId="36" borderId="0" xfId="0" applyFont="1" applyFill="1" applyBorder="1" applyAlignment="1">
      <alignment horizontal="center"/>
    </xf>
    <xf numFmtId="0" fontId="20" fillId="36" borderId="22" xfId="0" applyFont="1" applyFill="1" applyBorder="1" applyAlignment="1">
      <alignment horizontal="center"/>
    </xf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 xr:uid="{00000000-0005-0000-0000-000027000000}"/>
    <cellStyle name="Note" xfId="39" builtinId="10" customBuiltin="1"/>
    <cellStyle name="Output" xfId="40" builtinId="21" customBuiltin="1"/>
    <cellStyle name="Sheet Title" xfId="41" xr:uid="{00000000-0005-0000-0000-00002A000000}"/>
    <cellStyle name="Total" xfId="42" builtinId="25" customBuiltin="1"/>
    <cellStyle name="Warning Text" xfId="43" builtinId="11" customBuiltin="1"/>
  </cellStyles>
  <dxfs count="32">
    <dxf>
      <fill>
        <patternFill>
          <bgColor rgb="FFC0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540131</xdr:colOff>
      <xdr:row>9</xdr:row>
      <xdr:rowOff>19050</xdr:rowOff>
    </xdr:from>
    <xdr:ext cx="1364869" cy="555172"/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88656" y="14763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0"/>
  <sheetViews>
    <sheetView showGridLines="0" topLeftCell="C4" zoomScaleNormal="100" workbookViewId="0">
      <selection activeCell="F7" sqref="F7"/>
    </sheetView>
  </sheetViews>
  <sheetFormatPr baseColWidth="10" defaultColWidth="0" defaultRowHeight="0" customHeight="1" zeroHeight="1" x14ac:dyDescent="0.2"/>
  <cols>
    <col min="1" max="1" width="2.5" style="34" customWidth="1"/>
    <col min="2" max="2" width="9.1640625" style="35" customWidth="1"/>
    <col min="3" max="3" width="13.33203125" style="35" bestFit="1" customWidth="1"/>
    <col min="4" max="4" width="24.83203125" style="34" customWidth="1"/>
    <col min="5" max="10" width="14.6640625" style="34" customWidth="1"/>
    <col min="11" max="11" width="2.5" style="34" customWidth="1"/>
    <col min="12" max="12" width="9" style="34" hidden="1" customWidth="1"/>
    <col min="13" max="16" width="0" style="34" hidden="1" customWidth="1"/>
    <col min="17" max="17" width="2.5" style="34" hidden="1" customWidth="1"/>
    <col min="18" max="20" width="9" style="34" hidden="1" customWidth="1"/>
    <col min="21" max="16384" width="0" style="34" hidden="1"/>
  </cols>
  <sheetData>
    <row r="1" spans="1:10" ht="15" customHeight="1" x14ac:dyDescent="0.2">
      <c r="A1" s="67"/>
      <c r="B1" s="67"/>
      <c r="C1" s="66"/>
    </row>
    <row r="2" spans="1:10" s="60" customFormat="1" ht="37.5" customHeight="1" x14ac:dyDescent="0.15">
      <c r="A2" s="65"/>
      <c r="B2" s="64" t="s">
        <v>63</v>
      </c>
      <c r="C2" s="63"/>
      <c r="D2" s="62"/>
      <c r="E2" s="62"/>
      <c r="F2" s="62"/>
      <c r="G2" s="62"/>
      <c r="H2" s="62"/>
      <c r="I2" s="62"/>
      <c r="J2" s="61" t="s">
        <v>62</v>
      </c>
    </row>
    <row r="3" spans="1:10" ht="12.75" customHeight="1" x14ac:dyDescent="0.2">
      <c r="A3" s="55"/>
      <c r="B3" s="59"/>
      <c r="C3" s="58"/>
      <c r="D3" s="57"/>
      <c r="E3" s="57"/>
      <c r="F3" s="57"/>
      <c r="G3" s="57"/>
      <c r="H3" s="57"/>
      <c r="I3" s="57"/>
      <c r="J3" s="57"/>
    </row>
    <row r="4" spans="1:10" ht="12.75" customHeight="1" x14ac:dyDescent="0.2">
      <c r="A4" s="55"/>
      <c r="B4" s="54"/>
      <c r="C4" s="53"/>
      <c r="D4" s="56"/>
      <c r="E4" s="56"/>
      <c r="F4" s="56"/>
      <c r="G4" s="56"/>
      <c r="H4" s="56"/>
      <c r="I4" s="56"/>
      <c r="J4" s="56"/>
    </row>
    <row r="5" spans="1:10" ht="12.75" customHeight="1" x14ac:dyDescent="0.2">
      <c r="A5" s="55"/>
      <c r="B5" s="54"/>
      <c r="C5" s="53"/>
      <c r="D5" s="42"/>
      <c r="E5" s="42"/>
      <c r="F5" s="42"/>
      <c r="G5" s="42"/>
      <c r="H5" s="42"/>
      <c r="I5" s="42"/>
      <c r="J5" s="42"/>
    </row>
    <row r="6" spans="1:10" s="45" customFormat="1" ht="21.75" customHeight="1" x14ac:dyDescent="0.25">
      <c r="A6" s="52"/>
      <c r="B6" s="51"/>
      <c r="C6" s="50">
        <v>1</v>
      </c>
      <c r="D6" s="49" t="s">
        <v>61</v>
      </c>
      <c r="E6" s="47"/>
      <c r="F6" s="48" t="s">
        <v>60</v>
      </c>
      <c r="G6" s="46"/>
      <c r="H6" s="46"/>
      <c r="I6" s="46"/>
      <c r="J6" s="46"/>
    </row>
    <row r="7" spans="1:10" s="45" customFormat="1" ht="21.75" customHeight="1" x14ac:dyDescent="0.25">
      <c r="A7" s="52"/>
      <c r="B7" s="51"/>
      <c r="C7" s="50">
        <f>C6+1</f>
        <v>2</v>
      </c>
      <c r="D7" s="49" t="s">
        <v>64</v>
      </c>
      <c r="E7" s="47"/>
      <c r="F7" s="48" t="s">
        <v>65</v>
      </c>
      <c r="G7" s="47"/>
      <c r="H7" s="46"/>
      <c r="I7" s="46"/>
      <c r="J7" s="46"/>
    </row>
    <row r="8" spans="1:10" s="45" customFormat="1" ht="21.75" customHeight="1" x14ac:dyDescent="0.25">
      <c r="A8" s="52"/>
      <c r="B8" s="51"/>
      <c r="C8" s="50">
        <v>3</v>
      </c>
      <c r="D8" s="49" t="s">
        <v>59</v>
      </c>
      <c r="E8" s="47"/>
      <c r="F8" s="48" t="s">
        <v>66</v>
      </c>
      <c r="G8" s="47"/>
      <c r="H8" s="46"/>
      <c r="I8" s="46"/>
      <c r="J8" s="46"/>
    </row>
    <row r="9" spans="1:10" s="45" customFormat="1" ht="21.75" customHeight="1" x14ac:dyDescent="0.25">
      <c r="A9" s="52"/>
      <c r="B9" s="51"/>
      <c r="C9" s="50">
        <v>4</v>
      </c>
      <c r="D9" s="49" t="s">
        <v>58</v>
      </c>
      <c r="E9" s="47"/>
      <c r="F9" s="48" t="s">
        <v>57</v>
      </c>
      <c r="G9" s="47"/>
      <c r="H9" s="46"/>
      <c r="I9" s="46"/>
      <c r="J9" s="46"/>
    </row>
    <row r="10" spans="1:10" s="45" customFormat="1" ht="21.75" customHeight="1" x14ac:dyDescent="0.25">
      <c r="A10" s="52"/>
      <c r="B10" s="51"/>
      <c r="C10" s="50"/>
      <c r="D10" s="49"/>
      <c r="E10" s="47"/>
      <c r="F10" s="48"/>
      <c r="G10" s="47"/>
      <c r="H10" s="46"/>
      <c r="I10" s="46"/>
      <c r="J10" s="46"/>
    </row>
    <row r="11" spans="1:10" ht="12.75" customHeight="1" x14ac:dyDescent="0.2">
      <c r="B11" s="44"/>
      <c r="C11" s="43"/>
      <c r="D11" s="42"/>
      <c r="E11" s="42"/>
      <c r="F11" s="42"/>
      <c r="G11" s="42"/>
      <c r="H11" s="42"/>
      <c r="I11" s="42"/>
      <c r="J11" s="42"/>
    </row>
    <row r="12" spans="1:10" ht="12.75" customHeight="1" x14ac:dyDescent="0.2">
      <c r="B12" s="41"/>
      <c r="C12" s="40"/>
      <c r="D12" s="39"/>
      <c r="E12" s="39"/>
      <c r="F12" s="39"/>
      <c r="G12" s="39"/>
      <c r="H12" s="39"/>
      <c r="I12" s="39"/>
      <c r="J12" s="39"/>
    </row>
    <row r="13" spans="1:10" ht="15" customHeight="1" x14ac:dyDescent="0.2"/>
    <row r="14" spans="1:10" ht="16" x14ac:dyDescent="0.2"/>
    <row r="15" spans="1:10" ht="23" x14ac:dyDescent="0.2">
      <c r="B15" s="76" t="s">
        <v>56</v>
      </c>
      <c r="C15" s="76"/>
      <c r="D15" s="76"/>
      <c r="E15" s="76"/>
      <c r="F15" s="76"/>
      <c r="G15" s="76"/>
      <c r="H15" s="76"/>
      <c r="I15" s="76"/>
      <c r="J15" s="76"/>
    </row>
    <row r="16" spans="1:10" ht="16" x14ac:dyDescent="0.2">
      <c r="B16" s="38" t="s">
        <v>55</v>
      </c>
      <c r="C16" s="38" t="s">
        <v>50</v>
      </c>
      <c r="D16" s="38" t="s">
        <v>54</v>
      </c>
      <c r="E16" s="74" t="s">
        <v>53</v>
      </c>
      <c r="F16" s="74"/>
      <c r="G16" s="74"/>
      <c r="H16" s="74"/>
      <c r="I16" s="74"/>
      <c r="J16" s="74"/>
    </row>
    <row r="17" spans="2:10" ht="16" x14ac:dyDescent="0.2">
      <c r="B17" s="37"/>
      <c r="C17" s="37"/>
      <c r="D17" s="36"/>
      <c r="E17" s="75"/>
      <c r="F17" s="75"/>
      <c r="G17" s="75"/>
      <c r="H17" s="75"/>
      <c r="I17" s="75"/>
      <c r="J17" s="75"/>
    </row>
    <row r="18" spans="2:10" ht="16" x14ac:dyDescent="0.2">
      <c r="B18" s="37"/>
      <c r="C18" s="37"/>
      <c r="D18" s="36"/>
      <c r="E18" s="75"/>
      <c r="F18" s="75"/>
      <c r="G18" s="75"/>
      <c r="H18" s="75"/>
      <c r="I18" s="75"/>
      <c r="J18" s="75"/>
    </row>
    <row r="19" spans="2:10" ht="16" x14ac:dyDescent="0.2">
      <c r="B19" s="37"/>
      <c r="C19" s="37"/>
      <c r="D19" s="36"/>
      <c r="E19" s="75"/>
      <c r="F19" s="75"/>
      <c r="G19" s="75"/>
      <c r="H19" s="75"/>
      <c r="I19" s="75"/>
      <c r="J19" s="75"/>
    </row>
    <row r="20" spans="2:10" ht="16" x14ac:dyDescent="0.2"/>
    <row r="21" spans="2:10" ht="16" x14ac:dyDescent="0.2"/>
    <row r="22" spans="2:10" ht="23" x14ac:dyDescent="0.2">
      <c r="B22" s="76" t="s">
        <v>52</v>
      </c>
      <c r="C22" s="76"/>
      <c r="D22" s="76"/>
      <c r="E22" s="76"/>
      <c r="F22" s="76"/>
      <c r="G22" s="76"/>
      <c r="H22" s="76"/>
      <c r="I22" s="76"/>
      <c r="J22" s="76"/>
    </row>
    <row r="23" spans="2:10" ht="16" x14ac:dyDescent="0.2">
      <c r="B23" s="38" t="s">
        <v>51</v>
      </c>
      <c r="C23" s="38" t="s">
        <v>50</v>
      </c>
      <c r="D23" s="38" t="s">
        <v>49</v>
      </c>
      <c r="E23" s="74" t="s">
        <v>48</v>
      </c>
      <c r="F23" s="74"/>
      <c r="G23" s="74"/>
      <c r="H23" s="74"/>
      <c r="I23" s="74"/>
      <c r="J23" s="74"/>
    </row>
    <row r="24" spans="2:10" ht="16" x14ac:dyDescent="0.2">
      <c r="B24" s="37">
        <v>1</v>
      </c>
      <c r="C24" s="37"/>
      <c r="D24" s="36"/>
      <c r="E24" s="75"/>
      <c r="F24" s="75"/>
      <c r="G24" s="75"/>
      <c r="H24" s="75"/>
      <c r="I24" s="75"/>
      <c r="J24" s="75"/>
    </row>
    <row r="25" spans="2:10" ht="16" x14ac:dyDescent="0.2">
      <c r="B25" s="37">
        <v>2</v>
      </c>
      <c r="C25" s="37"/>
      <c r="D25" s="36"/>
      <c r="E25" s="75"/>
      <c r="F25" s="75"/>
      <c r="G25" s="75"/>
      <c r="H25" s="75"/>
      <c r="I25" s="75"/>
      <c r="J25" s="75"/>
    </row>
    <row r="26" spans="2:10" ht="16" x14ac:dyDescent="0.2">
      <c r="B26" s="37">
        <v>3</v>
      </c>
      <c r="C26" s="37"/>
      <c r="D26" s="36"/>
      <c r="E26" s="75"/>
      <c r="F26" s="75"/>
      <c r="G26" s="75"/>
      <c r="H26" s="75"/>
      <c r="I26" s="75"/>
      <c r="J26" s="75"/>
    </row>
    <row r="27" spans="2:10" ht="16" x14ac:dyDescent="0.2"/>
    <row r="28" spans="2:10" ht="16" x14ac:dyDescent="0.2"/>
    <row r="29" spans="2:10" ht="16" x14ac:dyDescent="0.2"/>
    <row r="30" spans="2:10" ht="16" x14ac:dyDescent="0.2"/>
    <row r="31" spans="2:10" ht="16" x14ac:dyDescent="0.2"/>
    <row r="32" spans="2:10" ht="16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</sheetData>
  <mergeCells count="10">
    <mergeCell ref="E23:J23"/>
    <mergeCell ref="E24:J24"/>
    <mergeCell ref="E25:J25"/>
    <mergeCell ref="E26:J26"/>
    <mergeCell ref="B15:J15"/>
    <mergeCell ref="E16:J16"/>
    <mergeCell ref="E17:J17"/>
    <mergeCell ref="E18:J18"/>
    <mergeCell ref="E19:J19"/>
    <mergeCell ref="B22:J22"/>
  </mergeCells>
  <hyperlinks>
    <hyperlink ref="D9" location="Param!A1" display="Paramêtros" xr:uid="{00000000-0004-0000-0000-000000000000}"/>
    <hyperlink ref="D6" location="Capa!A1" display="Instruções" xr:uid="{00000000-0004-0000-0000-000001000000}"/>
    <hyperlink ref="D8" location="Acoes!A1" display="Ações" xr:uid="{00000000-0004-0000-0000-000002000000}"/>
    <hyperlink ref="D7" location="Issues!A1" display="Riscos &amp; Problemas" xr:uid="{00000000-0004-0000-0000-000003000000}"/>
  </hyperlink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&amp;LIssues Log&amp;R&amp;A</oddHeader>
    <oddFooter>&amp;L&amp;F
PMO Escritório de Projetos&amp;RPágina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25"/>
  <sheetViews>
    <sheetView showGridLines="0" zoomScaleNormal="100" workbookViewId="0">
      <pane xSplit="6" ySplit="2" topLeftCell="M3" activePane="bottomRight" state="frozen"/>
      <selection pane="topRight" activeCell="G1" sqref="G1"/>
      <selection pane="bottomLeft" activeCell="A3" sqref="A3"/>
      <selection pane="bottomRight" activeCell="F27" sqref="F27"/>
    </sheetView>
  </sheetViews>
  <sheetFormatPr baseColWidth="10" defaultColWidth="9.1640625" defaultRowHeight="15" x14ac:dyDescent="0.2"/>
  <cols>
    <col min="1" max="1" width="2.6640625" style="6" customWidth="1"/>
    <col min="2" max="2" width="5" style="6" customWidth="1"/>
    <col min="3" max="3" width="7.83203125" style="2" customWidth="1"/>
    <col min="4" max="4" width="6.83203125" style="6" customWidth="1"/>
    <col min="5" max="5" width="13" style="6" customWidth="1"/>
    <col min="6" max="6" width="31" style="6" customWidth="1"/>
    <col min="7" max="7" width="7.83203125" style="2" customWidth="1"/>
    <col min="8" max="8" width="7.5" style="2" customWidth="1"/>
    <col min="9" max="9" width="25.5" style="6" customWidth="1"/>
    <col min="10" max="10" width="28.83203125" style="6" customWidth="1"/>
    <col min="11" max="11" width="9.1640625" style="6"/>
    <col min="12" max="13" width="8.6640625" style="6" customWidth="1"/>
    <col min="14" max="14" width="6.83203125" style="6" customWidth="1"/>
    <col min="15" max="15" width="27.5" style="6" customWidth="1"/>
    <col min="16" max="16384" width="9.1640625" style="6"/>
  </cols>
  <sheetData>
    <row r="1" spans="2:15" x14ac:dyDescent="0.2">
      <c r="B1" s="1"/>
      <c r="E1" s="3"/>
      <c r="F1" s="4"/>
      <c r="H1" s="3"/>
      <c r="I1" s="5"/>
      <c r="J1" s="2"/>
    </row>
    <row r="2" spans="2:15" s="7" customFormat="1" ht="28.5" customHeight="1" x14ac:dyDescent="0.2">
      <c r="B2" s="30" t="s">
        <v>35</v>
      </c>
      <c r="C2" s="30" t="s">
        <v>3</v>
      </c>
      <c r="D2" s="30">
        <v>0</v>
      </c>
      <c r="E2" s="30" t="s">
        <v>0</v>
      </c>
      <c r="F2" s="30" t="s">
        <v>27</v>
      </c>
      <c r="G2" s="30" t="s">
        <v>29</v>
      </c>
      <c r="H2" s="30" t="s">
        <v>4</v>
      </c>
      <c r="I2" s="31" t="s">
        <v>5</v>
      </c>
      <c r="J2" s="30" t="s">
        <v>28</v>
      </c>
      <c r="K2" s="30" t="s">
        <v>2</v>
      </c>
      <c r="L2" s="30" t="s">
        <v>39</v>
      </c>
      <c r="M2" s="30" t="s">
        <v>1</v>
      </c>
      <c r="N2" s="30" t="s">
        <v>67</v>
      </c>
      <c r="O2" s="30" t="s">
        <v>9</v>
      </c>
    </row>
    <row r="3" spans="2:15" x14ac:dyDescent="0.2">
      <c r="B3" s="8">
        <v>1</v>
      </c>
      <c r="C3" s="9">
        <f>IF(ISTEXT(G3),LEFT(G3,1),G3)*IF(ISTEXT(H3),LEFT(H3,1),H3)</f>
        <v>0</v>
      </c>
      <c r="D3" s="8">
        <f>IF(OR(N3=1,N3=2),D2+1,D2)</f>
        <v>1</v>
      </c>
      <c r="E3" s="10"/>
      <c r="F3" s="11" t="s">
        <v>46</v>
      </c>
      <c r="G3" s="12"/>
      <c r="H3" s="12"/>
      <c r="I3" s="13"/>
      <c r="J3" s="13"/>
      <c r="K3" s="13"/>
      <c r="L3" s="10"/>
      <c r="M3" s="8"/>
      <c r="N3" s="8">
        <v>1</v>
      </c>
      <c r="O3" s="13"/>
    </row>
    <row r="4" spans="2:15" x14ac:dyDescent="0.2">
      <c r="B4" s="8">
        <f>B3+1</f>
        <v>2</v>
      </c>
      <c r="C4" s="9">
        <f>IF(ISTEXT(G4),LEFT(G4,1),G4)*IF(ISTEXT(H4),LEFT(H4,1),H4)</f>
        <v>0</v>
      </c>
      <c r="D4" s="8">
        <f t="shared" ref="D4:D7" si="0">IF(N3="SR",0,IF(OR(N4=1,N4=2),D3+1,D3))</f>
        <v>1</v>
      </c>
      <c r="E4" s="10"/>
      <c r="F4" s="11"/>
      <c r="G4" s="12"/>
      <c r="H4" s="12"/>
      <c r="I4" s="13"/>
      <c r="J4" s="13"/>
      <c r="K4" s="13"/>
      <c r="L4" s="10"/>
      <c r="M4" s="8"/>
      <c r="N4" s="8">
        <v>0</v>
      </c>
      <c r="O4" s="13"/>
    </row>
    <row r="5" spans="2:15" x14ac:dyDescent="0.2">
      <c r="B5" s="8">
        <f>B4+1</f>
        <v>3</v>
      </c>
      <c r="C5" s="9">
        <f t="shared" ref="C5:C7" si="1">IF(ISTEXT(G5),LEFT(G5,1),G5)*IF(ISTEXT(H5),LEFT(H5,1),H5)</f>
        <v>0</v>
      </c>
      <c r="D5" s="8">
        <f t="shared" si="0"/>
        <v>1</v>
      </c>
      <c r="E5" s="10"/>
      <c r="F5" s="13"/>
      <c r="G5" s="12"/>
      <c r="H5" s="12"/>
      <c r="I5" s="13"/>
      <c r="J5" s="13"/>
      <c r="K5" s="13"/>
      <c r="L5" s="10"/>
      <c r="M5" s="8"/>
      <c r="N5" s="8">
        <v>0</v>
      </c>
      <c r="O5" s="13"/>
    </row>
    <row r="6" spans="2:15" x14ac:dyDescent="0.2">
      <c r="B6" s="8">
        <f t="shared" ref="B6:B25" si="2">B5+1</f>
        <v>4</v>
      </c>
      <c r="C6" s="9">
        <f t="shared" si="1"/>
        <v>0</v>
      </c>
      <c r="D6" s="8">
        <f t="shared" si="0"/>
        <v>1</v>
      </c>
      <c r="E6" s="10"/>
      <c r="F6" s="13"/>
      <c r="G6" s="12"/>
      <c r="H6" s="12"/>
      <c r="I6" s="13"/>
      <c r="J6" s="13"/>
      <c r="K6" s="13"/>
      <c r="L6" s="10"/>
      <c r="M6" s="8"/>
      <c r="N6" s="8">
        <v>0</v>
      </c>
      <c r="O6" s="13"/>
    </row>
    <row r="7" spans="2:15" x14ac:dyDescent="0.2">
      <c r="B7" s="8">
        <f t="shared" si="2"/>
        <v>5</v>
      </c>
      <c r="C7" s="9">
        <f t="shared" si="1"/>
        <v>0</v>
      </c>
      <c r="D7" s="8">
        <f t="shared" si="0"/>
        <v>1</v>
      </c>
      <c r="E7" s="10"/>
      <c r="F7" s="13"/>
      <c r="G7" s="12"/>
      <c r="H7" s="12"/>
      <c r="I7" s="13"/>
      <c r="J7" s="13"/>
      <c r="K7" s="13"/>
      <c r="L7" s="10"/>
      <c r="M7" s="8"/>
      <c r="N7" s="8">
        <v>0</v>
      </c>
      <c r="O7" s="13"/>
    </row>
    <row r="8" spans="2:15" x14ac:dyDescent="0.2">
      <c r="B8" s="8">
        <f t="shared" si="2"/>
        <v>6</v>
      </c>
      <c r="C8" s="9">
        <f t="shared" ref="C8:C25" si="3">IF(ISTEXT(G8),LEFT(G8,1),G8)*IF(ISTEXT(H8),LEFT(H8,1),H8)</f>
        <v>0</v>
      </c>
      <c r="D8" s="8">
        <f t="shared" ref="D8:D25" si="4">IF(N7="SR",0,IF(OR(N8=1,N8=2),D7+1,D7))</f>
        <v>1</v>
      </c>
      <c r="E8" s="10"/>
      <c r="F8" s="13"/>
      <c r="G8" s="12"/>
      <c r="H8" s="12"/>
      <c r="I8" s="13"/>
      <c r="J8" s="13"/>
      <c r="K8" s="13"/>
      <c r="L8" s="10"/>
      <c r="M8" s="8"/>
      <c r="N8" s="8">
        <v>0</v>
      </c>
      <c r="O8" s="13"/>
    </row>
    <row r="9" spans="2:15" x14ac:dyDescent="0.2">
      <c r="B9" s="8">
        <f t="shared" si="2"/>
        <v>7</v>
      </c>
      <c r="C9" s="9">
        <f t="shared" si="3"/>
        <v>0</v>
      </c>
      <c r="D9" s="8">
        <f t="shared" si="4"/>
        <v>1</v>
      </c>
      <c r="E9" s="10"/>
      <c r="F9" s="13"/>
      <c r="G9" s="12"/>
      <c r="H9" s="12"/>
      <c r="I9" s="13"/>
      <c r="J9" s="13"/>
      <c r="K9" s="13"/>
      <c r="L9" s="10"/>
      <c r="M9" s="8"/>
      <c r="N9" s="8">
        <v>0</v>
      </c>
      <c r="O9" s="13"/>
    </row>
    <row r="10" spans="2:15" x14ac:dyDescent="0.2">
      <c r="B10" s="8">
        <f t="shared" si="2"/>
        <v>8</v>
      </c>
      <c r="C10" s="9">
        <f t="shared" si="3"/>
        <v>0</v>
      </c>
      <c r="D10" s="8">
        <f t="shared" si="4"/>
        <v>1</v>
      </c>
      <c r="E10" s="10"/>
      <c r="F10" s="13"/>
      <c r="G10" s="12"/>
      <c r="H10" s="12"/>
      <c r="I10" s="13"/>
      <c r="J10" s="13"/>
      <c r="K10" s="13"/>
      <c r="L10" s="10"/>
      <c r="M10" s="8"/>
      <c r="N10" s="8">
        <v>0</v>
      </c>
      <c r="O10" s="13"/>
    </row>
    <row r="11" spans="2:15" x14ac:dyDescent="0.2">
      <c r="B11" s="8">
        <f t="shared" si="2"/>
        <v>9</v>
      </c>
      <c r="C11" s="9">
        <f t="shared" si="3"/>
        <v>0</v>
      </c>
      <c r="D11" s="8">
        <f t="shared" si="4"/>
        <v>1</v>
      </c>
      <c r="E11" s="10"/>
      <c r="F11" s="13"/>
      <c r="G11" s="12"/>
      <c r="H11" s="12"/>
      <c r="I11" s="13"/>
      <c r="J11" s="13"/>
      <c r="K11" s="13"/>
      <c r="L11" s="10"/>
      <c r="M11" s="8"/>
      <c r="N11" s="8">
        <v>0</v>
      </c>
      <c r="O11" s="13"/>
    </row>
    <row r="12" spans="2:15" x14ac:dyDescent="0.2">
      <c r="B12" s="8">
        <f t="shared" si="2"/>
        <v>10</v>
      </c>
      <c r="C12" s="9">
        <f t="shared" si="3"/>
        <v>0</v>
      </c>
      <c r="D12" s="8">
        <f t="shared" si="4"/>
        <v>1</v>
      </c>
      <c r="E12" s="10"/>
      <c r="F12" s="13"/>
      <c r="G12" s="12"/>
      <c r="H12" s="12"/>
      <c r="I12" s="13"/>
      <c r="J12" s="13"/>
      <c r="K12" s="13"/>
      <c r="L12" s="10"/>
      <c r="M12" s="8"/>
      <c r="N12" s="8">
        <v>0</v>
      </c>
      <c r="O12" s="13"/>
    </row>
    <row r="13" spans="2:15" x14ac:dyDescent="0.2">
      <c r="B13" s="8">
        <f t="shared" si="2"/>
        <v>11</v>
      </c>
      <c r="C13" s="9">
        <f t="shared" si="3"/>
        <v>0</v>
      </c>
      <c r="D13" s="8">
        <f t="shared" si="4"/>
        <v>1</v>
      </c>
      <c r="E13" s="10"/>
      <c r="F13" s="13"/>
      <c r="G13" s="12"/>
      <c r="H13" s="12"/>
      <c r="I13" s="13"/>
      <c r="J13" s="13"/>
      <c r="K13" s="13"/>
      <c r="L13" s="10"/>
      <c r="M13" s="8"/>
      <c r="N13" s="8">
        <v>0</v>
      </c>
      <c r="O13" s="13"/>
    </row>
    <row r="14" spans="2:15" x14ac:dyDescent="0.2">
      <c r="B14" s="8">
        <f t="shared" si="2"/>
        <v>12</v>
      </c>
      <c r="C14" s="9">
        <f t="shared" si="3"/>
        <v>0</v>
      </c>
      <c r="D14" s="8">
        <f t="shared" si="4"/>
        <v>1</v>
      </c>
      <c r="E14" s="10"/>
      <c r="F14" s="13"/>
      <c r="G14" s="12"/>
      <c r="H14" s="12"/>
      <c r="I14" s="13"/>
      <c r="J14" s="13"/>
      <c r="K14" s="13"/>
      <c r="L14" s="10"/>
      <c r="M14" s="8"/>
      <c r="N14" s="8">
        <v>0</v>
      </c>
      <c r="O14" s="13"/>
    </row>
    <row r="15" spans="2:15" x14ac:dyDescent="0.2">
      <c r="B15" s="8">
        <f t="shared" si="2"/>
        <v>13</v>
      </c>
      <c r="C15" s="9">
        <f t="shared" si="3"/>
        <v>0</v>
      </c>
      <c r="D15" s="8">
        <f t="shared" si="4"/>
        <v>1</v>
      </c>
      <c r="E15" s="10"/>
      <c r="F15" s="13"/>
      <c r="G15" s="12"/>
      <c r="H15" s="12"/>
      <c r="I15" s="13"/>
      <c r="J15" s="13"/>
      <c r="K15" s="13"/>
      <c r="L15" s="10"/>
      <c r="M15" s="8"/>
      <c r="N15" s="8">
        <v>0</v>
      </c>
      <c r="O15" s="13"/>
    </row>
    <row r="16" spans="2:15" x14ac:dyDescent="0.2">
      <c r="B16" s="8">
        <f t="shared" si="2"/>
        <v>14</v>
      </c>
      <c r="C16" s="9">
        <f t="shared" si="3"/>
        <v>0</v>
      </c>
      <c r="D16" s="8">
        <f t="shared" si="4"/>
        <v>1</v>
      </c>
      <c r="E16" s="10"/>
      <c r="F16" s="13"/>
      <c r="G16" s="12"/>
      <c r="H16" s="12"/>
      <c r="I16" s="13"/>
      <c r="J16" s="13"/>
      <c r="K16" s="13"/>
      <c r="L16" s="10"/>
      <c r="M16" s="8"/>
      <c r="N16" s="8">
        <v>0</v>
      </c>
      <c r="O16" s="13"/>
    </row>
    <row r="17" spans="2:15" x14ac:dyDescent="0.2">
      <c r="B17" s="8">
        <f t="shared" si="2"/>
        <v>15</v>
      </c>
      <c r="C17" s="9">
        <f t="shared" si="3"/>
        <v>0</v>
      </c>
      <c r="D17" s="8">
        <f t="shared" si="4"/>
        <v>1</v>
      </c>
      <c r="E17" s="10"/>
      <c r="F17" s="13"/>
      <c r="G17" s="12"/>
      <c r="H17" s="12"/>
      <c r="I17" s="13"/>
      <c r="J17" s="13"/>
      <c r="K17" s="13"/>
      <c r="L17" s="10"/>
      <c r="M17" s="8"/>
      <c r="N17" s="8">
        <v>0</v>
      </c>
      <c r="O17" s="13"/>
    </row>
    <row r="18" spans="2:15" x14ac:dyDescent="0.2">
      <c r="B18" s="8">
        <f t="shared" si="2"/>
        <v>16</v>
      </c>
      <c r="C18" s="9">
        <f t="shared" si="3"/>
        <v>0</v>
      </c>
      <c r="D18" s="8">
        <f t="shared" si="4"/>
        <v>1</v>
      </c>
      <c r="E18" s="10"/>
      <c r="F18" s="13"/>
      <c r="G18" s="12"/>
      <c r="H18" s="12"/>
      <c r="I18" s="13"/>
      <c r="J18" s="13"/>
      <c r="K18" s="13"/>
      <c r="L18" s="10"/>
      <c r="M18" s="8"/>
      <c r="N18" s="8">
        <v>0</v>
      </c>
      <c r="O18" s="13"/>
    </row>
    <row r="19" spans="2:15" x14ac:dyDescent="0.2">
      <c r="B19" s="8">
        <f t="shared" si="2"/>
        <v>17</v>
      </c>
      <c r="C19" s="9">
        <f t="shared" si="3"/>
        <v>0</v>
      </c>
      <c r="D19" s="8">
        <f t="shared" si="4"/>
        <v>1</v>
      </c>
      <c r="E19" s="10"/>
      <c r="F19" s="13"/>
      <c r="G19" s="12"/>
      <c r="H19" s="12"/>
      <c r="I19" s="13"/>
      <c r="J19" s="13"/>
      <c r="K19" s="13"/>
      <c r="L19" s="10"/>
      <c r="M19" s="8"/>
      <c r="N19" s="8">
        <v>0</v>
      </c>
      <c r="O19" s="13"/>
    </row>
    <row r="20" spans="2:15" x14ac:dyDescent="0.2">
      <c r="B20" s="8">
        <f t="shared" si="2"/>
        <v>18</v>
      </c>
      <c r="C20" s="9">
        <f t="shared" si="3"/>
        <v>0</v>
      </c>
      <c r="D20" s="8">
        <f t="shared" si="4"/>
        <v>1</v>
      </c>
      <c r="E20" s="10"/>
      <c r="F20" s="13"/>
      <c r="G20" s="12"/>
      <c r="H20" s="12"/>
      <c r="I20" s="13"/>
      <c r="J20" s="13"/>
      <c r="K20" s="13"/>
      <c r="L20" s="10"/>
      <c r="M20" s="8"/>
      <c r="N20" s="8">
        <v>0</v>
      </c>
      <c r="O20" s="13"/>
    </row>
    <row r="21" spans="2:15" x14ac:dyDescent="0.2">
      <c r="B21" s="8">
        <f t="shared" si="2"/>
        <v>19</v>
      </c>
      <c r="C21" s="9">
        <f t="shared" si="3"/>
        <v>0</v>
      </c>
      <c r="D21" s="8">
        <f t="shared" si="4"/>
        <v>1</v>
      </c>
      <c r="E21" s="10"/>
      <c r="F21" s="13"/>
      <c r="G21" s="12"/>
      <c r="H21" s="12"/>
      <c r="I21" s="13"/>
      <c r="J21" s="13"/>
      <c r="K21" s="13"/>
      <c r="L21" s="10"/>
      <c r="M21" s="8"/>
      <c r="N21" s="8">
        <v>0</v>
      </c>
      <c r="O21" s="13"/>
    </row>
    <row r="22" spans="2:15" x14ac:dyDescent="0.2">
      <c r="B22" s="8">
        <f t="shared" si="2"/>
        <v>20</v>
      </c>
      <c r="C22" s="9">
        <f t="shared" si="3"/>
        <v>0</v>
      </c>
      <c r="D22" s="8">
        <f t="shared" si="4"/>
        <v>1</v>
      </c>
      <c r="E22" s="10"/>
      <c r="F22" s="13"/>
      <c r="G22" s="12"/>
      <c r="H22" s="12"/>
      <c r="I22" s="13"/>
      <c r="J22" s="13"/>
      <c r="K22" s="13"/>
      <c r="L22" s="10"/>
      <c r="M22" s="8"/>
      <c r="N22" s="8">
        <v>0</v>
      </c>
      <c r="O22" s="13"/>
    </row>
    <row r="23" spans="2:15" x14ac:dyDescent="0.2">
      <c r="B23" s="8">
        <f t="shared" si="2"/>
        <v>21</v>
      </c>
      <c r="C23" s="9">
        <f t="shared" si="3"/>
        <v>0</v>
      </c>
      <c r="D23" s="8">
        <f t="shared" si="4"/>
        <v>1</v>
      </c>
      <c r="E23" s="10"/>
      <c r="F23" s="13"/>
      <c r="G23" s="12"/>
      <c r="H23" s="12"/>
      <c r="I23" s="13"/>
      <c r="J23" s="13"/>
      <c r="K23" s="13"/>
      <c r="L23" s="10"/>
      <c r="M23" s="8"/>
      <c r="N23" s="8">
        <v>0</v>
      </c>
      <c r="O23" s="13"/>
    </row>
    <row r="24" spans="2:15" x14ac:dyDescent="0.2">
      <c r="B24" s="8">
        <f t="shared" si="2"/>
        <v>22</v>
      </c>
      <c r="C24" s="9">
        <f t="shared" si="3"/>
        <v>0</v>
      </c>
      <c r="D24" s="8">
        <f t="shared" si="4"/>
        <v>1</v>
      </c>
      <c r="E24" s="10"/>
      <c r="F24" s="13"/>
      <c r="G24" s="12"/>
      <c r="H24" s="12"/>
      <c r="I24" s="13"/>
      <c r="J24" s="13"/>
      <c r="K24" s="13"/>
      <c r="L24" s="10"/>
      <c r="M24" s="8"/>
      <c r="N24" s="8">
        <v>0</v>
      </c>
      <c r="O24" s="13"/>
    </row>
    <row r="25" spans="2:15" x14ac:dyDescent="0.2">
      <c r="B25" s="8">
        <f t="shared" si="2"/>
        <v>23</v>
      </c>
      <c r="C25" s="9">
        <f t="shared" si="3"/>
        <v>0</v>
      </c>
      <c r="D25" s="8">
        <f t="shared" si="4"/>
        <v>1</v>
      </c>
      <c r="E25" s="10"/>
      <c r="F25" s="13"/>
      <c r="G25" s="12"/>
      <c r="H25" s="12"/>
      <c r="I25" s="13"/>
      <c r="J25" s="13"/>
      <c r="K25" s="13"/>
      <c r="L25" s="10"/>
      <c r="M25" s="8"/>
      <c r="N25" s="8">
        <v>0</v>
      </c>
      <c r="O25" s="13"/>
    </row>
  </sheetData>
  <autoFilter ref="B2:O7" xr:uid="{00000000-0009-0000-0000-000001000000}"/>
  <phoneticPr fontId="1" type="noConversion"/>
  <conditionalFormatting sqref="M4:M7">
    <cfRule type="cellIs" dxfId="31" priority="31" stopIfTrue="1" operator="equal">
      <formula>"Ok"</formula>
    </cfRule>
    <cfRule type="cellIs" dxfId="30" priority="32" stopIfTrue="1" operator="equal">
      <formula>"Pendente"</formula>
    </cfRule>
    <cfRule type="cellIs" dxfId="29" priority="33" stopIfTrue="1" operator="equal">
      <formula>"Em andamento"</formula>
    </cfRule>
  </conditionalFormatting>
  <conditionalFormatting sqref="C4">
    <cfRule type="cellIs" dxfId="28" priority="25" stopIfTrue="1" operator="greaterThanOrEqual">
      <formula>15</formula>
    </cfRule>
    <cfRule type="cellIs" dxfId="27" priority="26" stopIfTrue="1" operator="lessThan">
      <formula>6</formula>
    </cfRule>
    <cfRule type="cellIs" dxfId="26" priority="27" stopIfTrue="1" operator="lessThan">
      <formula>15</formula>
    </cfRule>
  </conditionalFormatting>
  <conditionalFormatting sqref="C5:C7">
    <cfRule type="cellIs" dxfId="25" priority="22" stopIfTrue="1" operator="greaterThanOrEqual">
      <formula>15</formula>
    </cfRule>
    <cfRule type="cellIs" dxfId="24" priority="23" stopIfTrue="1" operator="lessThan">
      <formula>6</formula>
    </cfRule>
    <cfRule type="cellIs" dxfId="23" priority="24" stopIfTrue="1" operator="lessThan">
      <formula>15</formula>
    </cfRule>
  </conditionalFormatting>
  <conditionalFormatting sqref="M3">
    <cfRule type="cellIs" dxfId="22" priority="16" stopIfTrue="1" operator="equal">
      <formula>"Ok"</formula>
    </cfRule>
    <cfRule type="cellIs" dxfId="21" priority="17" stopIfTrue="1" operator="equal">
      <formula>"Pendente"</formula>
    </cfRule>
    <cfRule type="cellIs" dxfId="20" priority="18" stopIfTrue="1" operator="equal">
      <formula>"Em andamento"</formula>
    </cfRule>
  </conditionalFormatting>
  <conditionalFormatting sqref="C3">
    <cfRule type="cellIs" dxfId="19" priority="13" stopIfTrue="1" operator="greaterThanOrEqual">
      <formula>15</formula>
    </cfRule>
    <cfRule type="cellIs" dxfId="18" priority="14" stopIfTrue="1" operator="lessThan">
      <formula>6</formula>
    </cfRule>
    <cfRule type="cellIs" dxfId="17" priority="15" stopIfTrue="1" operator="lessThan">
      <formula>15</formula>
    </cfRule>
  </conditionalFormatting>
  <conditionalFormatting sqref="M8:M25">
    <cfRule type="cellIs" dxfId="16" priority="4" stopIfTrue="1" operator="equal">
      <formula>"Ok"</formula>
    </cfRule>
    <cfRule type="cellIs" dxfId="15" priority="5" stopIfTrue="1" operator="equal">
      <formula>"Pendente"</formula>
    </cfRule>
    <cfRule type="cellIs" dxfId="14" priority="6" stopIfTrue="1" operator="equal">
      <formula>"Em andamento"</formula>
    </cfRule>
  </conditionalFormatting>
  <conditionalFormatting sqref="C8:C25">
    <cfRule type="cellIs" dxfId="13" priority="1" stopIfTrue="1" operator="greaterThanOrEqual">
      <formula>15</formula>
    </cfRule>
    <cfRule type="cellIs" dxfId="12" priority="2" stopIfTrue="1" operator="lessThan">
      <formula>6</formula>
    </cfRule>
    <cfRule type="cellIs" dxfId="11" priority="3" stopIfTrue="1" operator="lessThan">
      <formula>15</formula>
    </cfRule>
  </conditionalFormatting>
  <dataValidations count="3">
    <dataValidation type="list" showInputMessage="1" showErrorMessage="1" sqref="G3:G25" xr:uid="{00000000-0002-0000-0100-000000000000}">
      <formula1>Urgencia</formula1>
    </dataValidation>
    <dataValidation type="list" showInputMessage="1" showErrorMessage="1" sqref="H3:H25" xr:uid="{00000000-0002-0000-0100-000001000000}">
      <formula1>Impacto</formula1>
    </dataValidation>
    <dataValidation type="list" showInputMessage="1" showErrorMessage="1" sqref="M3:M25" xr:uid="{00000000-0002-0000-0100-000002000000}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&amp;LIssues Log&amp;R&amp;A</oddHeader>
    <oddFooter>&amp;L&amp;F
PMO Escritório de Projetos
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J24"/>
  <sheetViews>
    <sheetView showGridLines="0" topLeftCell="E1" zoomScaleNormal="100" workbookViewId="0">
      <selection activeCell="C11" sqref="C11"/>
    </sheetView>
  </sheetViews>
  <sheetFormatPr baseColWidth="10" defaultColWidth="9.1640625" defaultRowHeight="15" x14ac:dyDescent="0.2"/>
  <cols>
    <col min="1" max="1" width="2.5" style="6" customWidth="1"/>
    <col min="2" max="2" width="6" style="28" customWidth="1"/>
    <col min="3" max="3" width="20.83203125" style="6" customWidth="1"/>
    <col min="4" max="4" width="10.5" style="6" customWidth="1"/>
    <col min="5" max="5" width="33.5" style="6" customWidth="1"/>
    <col min="6" max="6" width="12.83203125" style="6" customWidth="1"/>
    <col min="7" max="7" width="9.6640625" style="6" customWidth="1"/>
    <col min="8" max="9" width="9.1640625" style="6"/>
    <col min="10" max="10" width="18.83203125" style="6" customWidth="1"/>
    <col min="11" max="16384" width="9.1640625" style="6"/>
  </cols>
  <sheetData>
    <row r="2" spans="2:10" s="7" customFormat="1" ht="28.5" customHeight="1" x14ac:dyDescent="0.2">
      <c r="B2" s="32" t="s">
        <v>41</v>
      </c>
      <c r="C2" s="30" t="s">
        <v>37</v>
      </c>
      <c r="D2" s="30" t="s">
        <v>6</v>
      </c>
      <c r="E2" s="30" t="s">
        <v>28</v>
      </c>
      <c r="F2" s="30" t="s">
        <v>2</v>
      </c>
      <c r="G2" s="30" t="s">
        <v>39</v>
      </c>
      <c r="H2" s="30" t="s">
        <v>1</v>
      </c>
      <c r="I2" s="30" t="s">
        <v>7</v>
      </c>
      <c r="J2" s="30" t="s">
        <v>9</v>
      </c>
    </row>
    <row r="3" spans="2:10" x14ac:dyDescent="0.2">
      <c r="B3" s="26">
        <v>1</v>
      </c>
      <c r="C3" s="13" t="str">
        <f>IF(B3=0,"",VLOOKUP(B3,Issues!$B$3:$F$7,5,FALSE))</f>
        <v>Problema 1</v>
      </c>
      <c r="D3" s="8"/>
      <c r="E3" s="13"/>
      <c r="F3" s="13"/>
      <c r="G3" s="27"/>
      <c r="H3" s="8"/>
      <c r="I3" s="8"/>
      <c r="J3" s="13"/>
    </row>
    <row r="4" spans="2:10" x14ac:dyDescent="0.2">
      <c r="B4" s="26"/>
      <c r="C4" s="13" t="str">
        <f>IF(B4=0,"",VLOOKUP(B4,Issues!$B$3:$F$7,5,FALSE))</f>
        <v/>
      </c>
      <c r="D4" s="8"/>
      <c r="E4" s="13"/>
      <c r="F4" s="13"/>
      <c r="G4" s="27"/>
      <c r="H4" s="8"/>
      <c r="I4" s="8"/>
      <c r="J4" s="13"/>
    </row>
    <row r="5" spans="2:10" x14ac:dyDescent="0.2">
      <c r="B5" s="26"/>
      <c r="C5" s="13" t="str">
        <f>IF(B5=0,"",VLOOKUP(B5,Issues!$B$3:$F$7,5,FALSE))</f>
        <v/>
      </c>
      <c r="D5" s="8"/>
      <c r="E5" s="13"/>
      <c r="F5" s="13"/>
      <c r="G5" s="27"/>
      <c r="H5" s="8"/>
      <c r="I5" s="8"/>
      <c r="J5" s="13"/>
    </row>
    <row r="6" spans="2:10" x14ac:dyDescent="0.2">
      <c r="B6" s="26"/>
      <c r="C6" s="13" t="str">
        <f>IF(B6=0,"",VLOOKUP(B6,Issues!$B$3:$F$7,5,FALSE))</f>
        <v/>
      </c>
      <c r="D6" s="8"/>
      <c r="E6" s="13"/>
      <c r="F6" s="13"/>
      <c r="G6" s="27"/>
      <c r="H6" s="8"/>
      <c r="I6" s="8"/>
      <c r="J6" s="13"/>
    </row>
    <row r="7" spans="2:10" x14ac:dyDescent="0.2">
      <c r="B7" s="26"/>
      <c r="C7" s="13" t="str">
        <f>IF(B7=0,"",VLOOKUP(B7,Issues!$B$3:$F$7,5,FALSE))</f>
        <v/>
      </c>
      <c r="D7" s="8"/>
      <c r="E7" s="13"/>
      <c r="F7" s="13"/>
      <c r="G7" s="27"/>
      <c r="H7" s="8"/>
      <c r="I7" s="8"/>
      <c r="J7" s="13"/>
    </row>
    <row r="8" spans="2:10" x14ac:dyDescent="0.2">
      <c r="B8" s="26"/>
      <c r="C8" s="13" t="str">
        <f>IF(B8=0,"",VLOOKUP(B8,Issues!$B$3:$F$7,5,FALSE))</f>
        <v/>
      </c>
      <c r="D8" s="8"/>
      <c r="E8" s="13"/>
      <c r="F8" s="13"/>
      <c r="G8" s="27"/>
      <c r="H8" s="8"/>
      <c r="I8" s="8"/>
      <c r="J8" s="13"/>
    </row>
    <row r="9" spans="2:10" x14ac:dyDescent="0.2">
      <c r="B9" s="26"/>
      <c r="C9" s="13" t="str">
        <f>IF(B9=0,"",VLOOKUP(B9,Issues!$B$3:$F$7,5,FALSE))</f>
        <v/>
      </c>
      <c r="D9" s="8"/>
      <c r="E9" s="13"/>
      <c r="F9" s="13"/>
      <c r="G9" s="27"/>
      <c r="H9" s="8"/>
      <c r="I9" s="8"/>
      <c r="J9" s="13"/>
    </row>
    <row r="10" spans="2:10" x14ac:dyDescent="0.2">
      <c r="B10" s="26"/>
      <c r="C10" s="13" t="str">
        <f>IF(B10=0,"",VLOOKUP(B10,Issues!$B$3:$F$7,5,FALSE))</f>
        <v/>
      </c>
      <c r="D10" s="8"/>
      <c r="E10" s="13"/>
      <c r="F10" s="13"/>
      <c r="G10" s="27"/>
      <c r="H10" s="8"/>
      <c r="I10" s="8"/>
      <c r="J10" s="13"/>
    </row>
    <row r="11" spans="2:10" x14ac:dyDescent="0.2">
      <c r="B11" s="26"/>
      <c r="C11" s="13" t="str">
        <f>IF(B11=0,"",VLOOKUP(B11,Issues!$B$3:$F$7,5,FALSE))</f>
        <v/>
      </c>
      <c r="D11" s="8"/>
      <c r="E11" s="13"/>
      <c r="F11" s="13"/>
      <c r="G11" s="27"/>
      <c r="H11" s="8"/>
      <c r="I11" s="8"/>
      <c r="J11" s="13"/>
    </row>
    <row r="12" spans="2:10" x14ac:dyDescent="0.2">
      <c r="B12" s="26"/>
      <c r="C12" s="13" t="str">
        <f>IF(B12=0,"",VLOOKUP(B12,Issues!$B$3:$F$7,5,FALSE))</f>
        <v/>
      </c>
      <c r="D12" s="8"/>
      <c r="E12" s="13"/>
      <c r="F12" s="13"/>
      <c r="G12" s="27"/>
      <c r="H12" s="8"/>
      <c r="I12" s="8"/>
      <c r="J12" s="13"/>
    </row>
    <row r="13" spans="2:10" x14ac:dyDescent="0.2">
      <c r="B13" s="26"/>
      <c r="C13" s="13" t="str">
        <f>IF(B13=0,"",VLOOKUP(B13,Issues!$B$3:$F$7,5,FALSE))</f>
        <v/>
      </c>
      <c r="D13" s="8"/>
      <c r="E13" s="13"/>
      <c r="F13" s="13"/>
      <c r="G13" s="27"/>
      <c r="H13" s="8"/>
      <c r="I13" s="8"/>
      <c r="J13" s="13"/>
    </row>
    <row r="14" spans="2:10" x14ac:dyDescent="0.2">
      <c r="B14" s="26"/>
      <c r="C14" s="13" t="str">
        <f>IF(B14=0,"",VLOOKUP(B14,Issues!$B$3:$F$7,5,FALSE))</f>
        <v/>
      </c>
      <c r="D14" s="8"/>
      <c r="E14" s="13"/>
      <c r="F14" s="13"/>
      <c r="G14" s="27"/>
      <c r="H14" s="8"/>
      <c r="I14" s="8"/>
      <c r="J14" s="13"/>
    </row>
    <row r="15" spans="2:10" x14ac:dyDescent="0.2">
      <c r="B15" s="26"/>
      <c r="C15" s="13" t="str">
        <f>IF(B15=0,"",VLOOKUP(B15,Issues!$B$3:$F$7,5,FALSE))</f>
        <v/>
      </c>
      <c r="D15" s="8"/>
      <c r="E15" s="13"/>
      <c r="F15" s="11"/>
      <c r="G15" s="27"/>
      <c r="H15" s="8"/>
      <c r="I15" s="8"/>
      <c r="J15" s="13"/>
    </row>
    <row r="16" spans="2:10" x14ac:dyDescent="0.2">
      <c r="B16" s="26"/>
      <c r="C16" s="13" t="str">
        <f>IF(B16=0,"",VLOOKUP(B16,Issues!$B$3:$F$7,5,FALSE))</f>
        <v/>
      </c>
      <c r="D16" s="8"/>
      <c r="E16" s="13"/>
      <c r="F16" s="11"/>
      <c r="G16" s="27"/>
      <c r="H16" s="8"/>
      <c r="I16" s="8"/>
      <c r="J16" s="13"/>
    </row>
    <row r="17" spans="2:10" x14ac:dyDescent="0.2">
      <c r="B17" s="26"/>
      <c r="C17" s="13" t="str">
        <f>IF(B17=0,"",VLOOKUP(B17,Issues!$B$3:$F$7,5,FALSE))</f>
        <v/>
      </c>
      <c r="D17" s="8"/>
      <c r="E17" s="13"/>
      <c r="F17" s="8"/>
      <c r="G17" s="27"/>
      <c r="H17" s="8"/>
      <c r="I17" s="8"/>
      <c r="J17" s="13"/>
    </row>
    <row r="18" spans="2:10" x14ac:dyDescent="0.2">
      <c r="B18" s="26"/>
      <c r="C18" s="13" t="str">
        <f>IF(B18=0,"",VLOOKUP(B18,Issues!$B$3:$F$7,5,FALSE))</f>
        <v/>
      </c>
      <c r="D18" s="8"/>
      <c r="E18" s="13"/>
      <c r="F18" s="8"/>
      <c r="G18" s="27"/>
      <c r="H18" s="8"/>
      <c r="I18" s="8"/>
      <c r="J18" s="13"/>
    </row>
    <row r="19" spans="2:10" x14ac:dyDescent="0.2">
      <c r="B19" s="26"/>
      <c r="C19" s="13" t="str">
        <f>IF(B19=0,"",VLOOKUP(B19,Issues!$B$3:$F$7,5,FALSE))</f>
        <v/>
      </c>
      <c r="D19" s="8"/>
      <c r="E19" s="13"/>
      <c r="F19" s="8"/>
      <c r="G19" s="27"/>
      <c r="H19" s="8"/>
      <c r="I19" s="8"/>
      <c r="J19" s="13"/>
    </row>
    <row r="20" spans="2:10" x14ac:dyDescent="0.2">
      <c r="D20" s="18"/>
      <c r="G20" s="29"/>
    </row>
    <row r="21" spans="2:10" x14ac:dyDescent="0.2">
      <c r="D21" s="18"/>
      <c r="G21" s="29"/>
    </row>
    <row r="22" spans="2:10" x14ac:dyDescent="0.2">
      <c r="D22" s="18"/>
      <c r="G22" s="29"/>
    </row>
    <row r="23" spans="2:10" x14ac:dyDescent="0.2">
      <c r="D23" s="18"/>
      <c r="G23" s="29"/>
    </row>
    <row r="24" spans="2:10" x14ac:dyDescent="0.2">
      <c r="D24" s="18"/>
    </row>
  </sheetData>
  <autoFilter ref="B2:J7" xr:uid="{00000000-0009-0000-0000-000002000000}"/>
  <phoneticPr fontId="1" type="noConversion"/>
  <conditionalFormatting sqref="H20:H24">
    <cfRule type="cellIs" dxfId="10" priority="10" stopIfTrue="1" operator="equal">
      <formula>"Ok"</formula>
    </cfRule>
    <cfRule type="cellIs" dxfId="9" priority="11" stopIfTrue="1" operator="equal">
      <formula>"Pendente"</formula>
    </cfRule>
    <cfRule type="cellIs" dxfId="8" priority="12" stopIfTrue="1" operator="equal">
      <formula>"Em andamento"</formula>
    </cfRule>
  </conditionalFormatting>
  <conditionalFormatting sqref="G6:G23">
    <cfRule type="cellIs" dxfId="7" priority="41" stopIfTrue="1" operator="greaterThan">
      <formula>#REF!</formula>
    </cfRule>
    <cfRule type="cellIs" dxfId="6" priority="42" stopIfTrue="1" operator="lessThan">
      <formula>#REF!</formula>
    </cfRule>
  </conditionalFormatting>
  <conditionalFormatting sqref="G3:G5">
    <cfRule type="cellIs" dxfId="5" priority="5" stopIfTrue="1" operator="greaterThan">
      <formula>#REF!</formula>
    </cfRule>
    <cfRule type="cellIs" dxfId="4" priority="6" stopIfTrue="1" operator="lessThan">
      <formula>#REF!</formula>
    </cfRule>
  </conditionalFormatting>
  <conditionalFormatting sqref="H3:H19">
    <cfRule type="cellIs" dxfId="3" priority="2" stopIfTrue="1" operator="equal">
      <formula>"Ok"</formula>
    </cfRule>
    <cfRule type="cellIs" dxfId="2" priority="3" stopIfTrue="1" operator="equal">
      <formula>"Pendente"</formula>
    </cfRule>
    <cfRule type="cellIs" dxfId="1" priority="4" stopIfTrue="1" operator="equal">
      <formula>"Em andamento"</formula>
    </cfRule>
  </conditionalFormatting>
  <dataValidations count="4">
    <dataValidation type="list" showInputMessage="1" showErrorMessage="1" sqref="H3:H19" xr:uid="{00000000-0002-0000-0200-000000000000}">
      <formula1>Status</formula1>
    </dataValidation>
    <dataValidation type="list" showInputMessage="1" showErrorMessage="1" sqref="D20:D24" xr:uid="{00000000-0002-0000-0200-000001000000}">
      <formula1>$D$29:$D$29</formula1>
    </dataValidation>
    <dataValidation type="list" showInputMessage="1" showErrorMessage="1" sqref="H20:H24" xr:uid="{00000000-0002-0000-0200-000002000000}">
      <formula1>#REF!</formula1>
    </dataValidation>
    <dataValidation type="list" showInputMessage="1" showErrorMessage="1" sqref="D3:D19" xr:uid="{00000000-0002-0000-0200-000003000000}">
      <formula1>Prioridade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&amp;LIssues Log&amp;R&amp;A</oddHeader>
    <oddFooter>&amp;L&amp;F
PMO Escritório de Projetos
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equal" id="{7EFB03B6-EC77-499E-8196-262B654D911A}">
            <xm:f>Param!$H$8</xm:f>
            <x14:dxf>
              <fill>
                <patternFill>
                  <bgColor rgb="FFC00000"/>
                </patternFill>
              </fill>
            </x14:dxf>
          </x14:cfRule>
          <xm:sqref>H3:H19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N18"/>
  <sheetViews>
    <sheetView showGridLines="0" tabSelected="1" topLeftCell="J1" zoomScaleNormal="100" workbookViewId="0">
      <selection activeCell="C3" sqref="C3:F3"/>
    </sheetView>
  </sheetViews>
  <sheetFormatPr baseColWidth="10" defaultColWidth="9.1640625" defaultRowHeight="15" x14ac:dyDescent="0.2"/>
  <cols>
    <col min="1" max="1" width="2.83203125" style="6" customWidth="1"/>
    <col min="2" max="2" width="9.1640625" style="6"/>
    <col min="3" max="3" width="9.5" style="6" customWidth="1"/>
    <col min="4" max="4" width="17.33203125" style="6" customWidth="1"/>
    <col min="5" max="5" width="13" style="6" customWidth="1"/>
    <col min="6" max="6" width="14.5" style="6" customWidth="1"/>
    <col min="7" max="7" width="28.5" style="6" customWidth="1"/>
    <col min="8" max="8" width="17" style="6" customWidth="1"/>
    <col min="9" max="9" width="12.33203125" style="6" customWidth="1"/>
    <col min="10" max="10" width="35.5" style="6" customWidth="1"/>
    <col min="11" max="11" width="12.5" style="6" customWidth="1"/>
    <col min="12" max="12" width="19.83203125" style="6" customWidth="1"/>
    <col min="13" max="13" width="19.6640625" style="6" customWidth="1"/>
    <col min="14" max="14" width="15.83203125" style="6" customWidth="1"/>
    <col min="15" max="16384" width="9.1640625" style="6"/>
  </cols>
  <sheetData>
    <row r="2" spans="2:14" ht="28.5" customHeight="1" x14ac:dyDescent="0.2">
      <c r="C2" s="85" t="s">
        <v>33</v>
      </c>
      <c r="D2" s="86"/>
      <c r="E2" s="86"/>
      <c r="F2" s="86"/>
      <c r="G2" s="86"/>
      <c r="H2" s="86"/>
      <c r="I2" s="86"/>
      <c r="J2" s="86"/>
      <c r="K2" s="87"/>
      <c r="L2" s="83" t="s">
        <v>34</v>
      </c>
      <c r="M2" s="84"/>
      <c r="N2" s="84"/>
    </row>
    <row r="3" spans="2:14" x14ac:dyDescent="0.2">
      <c r="B3" s="30" t="s">
        <v>10</v>
      </c>
      <c r="C3" s="30" t="s">
        <v>3</v>
      </c>
      <c r="D3" s="30">
        <v>0</v>
      </c>
      <c r="E3" s="30" t="s">
        <v>29</v>
      </c>
      <c r="F3" s="30" t="s">
        <v>4</v>
      </c>
      <c r="G3" s="30" t="s">
        <v>28</v>
      </c>
      <c r="H3" s="30" t="s">
        <v>1</v>
      </c>
      <c r="I3" s="79" t="s">
        <v>67</v>
      </c>
      <c r="J3" s="80"/>
      <c r="K3" s="70" t="s">
        <v>73</v>
      </c>
      <c r="L3" s="32" t="s">
        <v>35</v>
      </c>
      <c r="M3" s="30" t="s">
        <v>37</v>
      </c>
      <c r="N3" s="30" t="s">
        <v>6</v>
      </c>
    </row>
    <row r="4" spans="2:14" ht="45" customHeight="1" x14ac:dyDescent="0.2">
      <c r="B4" s="15" t="s">
        <v>31</v>
      </c>
      <c r="C4" s="68" t="s">
        <v>30</v>
      </c>
      <c r="D4" s="68" t="s">
        <v>68</v>
      </c>
      <c r="E4" s="8"/>
      <c r="F4" s="8"/>
      <c r="G4" s="14" t="s">
        <v>40</v>
      </c>
      <c r="H4" s="8"/>
      <c r="I4" s="81" t="s">
        <v>69</v>
      </c>
      <c r="J4" s="82"/>
      <c r="K4" s="71" t="s">
        <v>74</v>
      </c>
      <c r="L4" s="16" t="s">
        <v>36</v>
      </c>
      <c r="M4" s="33" t="s">
        <v>47</v>
      </c>
      <c r="N4" s="8"/>
    </row>
    <row r="5" spans="2:14" x14ac:dyDescent="0.2">
      <c r="B5" s="17" t="s">
        <v>32</v>
      </c>
      <c r="C5" s="18"/>
      <c r="D5" s="18"/>
      <c r="E5" s="19" t="s">
        <v>16</v>
      </c>
      <c r="F5" s="19" t="s">
        <v>11</v>
      </c>
      <c r="G5" s="19"/>
      <c r="H5" s="21" t="s">
        <v>21</v>
      </c>
      <c r="I5" s="15">
        <v>0</v>
      </c>
      <c r="J5" s="15" t="s">
        <v>70</v>
      </c>
      <c r="K5" s="72"/>
      <c r="N5" s="20" t="s">
        <v>23</v>
      </c>
    </row>
    <row r="6" spans="2:14" x14ac:dyDescent="0.2">
      <c r="B6" s="21"/>
      <c r="C6" s="18"/>
      <c r="D6" s="18"/>
      <c r="E6" s="19" t="s">
        <v>17</v>
      </c>
      <c r="F6" s="19" t="s">
        <v>12</v>
      </c>
      <c r="G6" s="19"/>
      <c r="H6" s="21" t="s">
        <v>8</v>
      </c>
      <c r="I6" s="20">
        <v>1</v>
      </c>
      <c r="J6" s="20" t="s">
        <v>71</v>
      </c>
      <c r="K6" s="72"/>
      <c r="N6" s="20" t="s">
        <v>24</v>
      </c>
    </row>
    <row r="7" spans="2:14" x14ac:dyDescent="0.2">
      <c r="B7" s="21"/>
      <c r="C7" s="18"/>
      <c r="D7" s="18"/>
      <c r="E7" s="19" t="s">
        <v>18</v>
      </c>
      <c r="F7" s="19" t="s">
        <v>13</v>
      </c>
      <c r="G7" s="19"/>
      <c r="H7" s="21" t="s">
        <v>22</v>
      </c>
      <c r="I7" s="20">
        <v>2</v>
      </c>
      <c r="J7" s="69" t="s">
        <v>72</v>
      </c>
      <c r="K7" s="72"/>
      <c r="L7" s="18"/>
      <c r="M7" s="18"/>
      <c r="N7" s="20" t="s">
        <v>25</v>
      </c>
    </row>
    <row r="8" spans="2:14" x14ac:dyDescent="0.2">
      <c r="B8" s="21"/>
      <c r="C8" s="18"/>
      <c r="D8" s="18"/>
      <c r="E8" s="19" t="s">
        <v>19</v>
      </c>
      <c r="F8" s="19" t="s">
        <v>14</v>
      </c>
      <c r="G8" s="19"/>
      <c r="H8" s="21" t="s">
        <v>38</v>
      </c>
      <c r="I8" s="20"/>
      <c r="J8" s="20"/>
      <c r="K8" s="72"/>
      <c r="L8" s="18"/>
      <c r="M8" s="18"/>
      <c r="N8" s="20" t="s">
        <v>26</v>
      </c>
    </row>
    <row r="9" spans="2:14" x14ac:dyDescent="0.2">
      <c r="B9" s="22"/>
      <c r="C9" s="23"/>
      <c r="D9" s="23"/>
      <c r="E9" s="24" t="s">
        <v>20</v>
      </c>
      <c r="F9" s="24" t="s">
        <v>15</v>
      </c>
      <c r="G9" s="24"/>
      <c r="H9" s="22"/>
      <c r="I9" s="25"/>
      <c r="J9" s="25"/>
      <c r="K9" s="73"/>
      <c r="L9" s="23"/>
      <c r="M9" s="23"/>
      <c r="N9" s="24"/>
    </row>
    <row r="10" spans="2:14" x14ac:dyDescent="0.2">
      <c r="I10" s="18"/>
      <c r="J10" s="18"/>
    </row>
    <row r="11" spans="2:14" x14ac:dyDescent="0.2">
      <c r="I11" s="18"/>
      <c r="J11" s="18"/>
    </row>
    <row r="15" spans="2:14" x14ac:dyDescent="0.2">
      <c r="B15" s="78" t="s">
        <v>43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2:14" ht="36.75" customHeight="1" x14ac:dyDescent="0.2">
      <c r="B16" s="77" t="s">
        <v>45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2:14" ht="12.75" customHeight="1" x14ac:dyDescent="0.2">
      <c r="B17" s="77" t="s">
        <v>42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</row>
    <row r="18" spans="2:14" ht="25.5" customHeight="1" x14ac:dyDescent="0.2">
      <c r="B18" s="77" t="s">
        <v>44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</sheetData>
  <mergeCells count="8">
    <mergeCell ref="L2:N2"/>
    <mergeCell ref="C2:K2"/>
    <mergeCell ref="B16:N16"/>
    <mergeCell ref="B17:N17"/>
    <mergeCell ref="B18:N18"/>
    <mergeCell ref="B15:N15"/>
    <mergeCell ref="I3:J3"/>
    <mergeCell ref="I4:J4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&amp;LIssues Log&amp;R&amp;A</oddHeader>
    <oddFooter>&amp;L&amp;F
PMO Escritório de Projetos
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Capa</vt:lpstr>
      <vt:lpstr>Issues</vt:lpstr>
      <vt:lpstr>Acoes</vt:lpstr>
      <vt:lpstr>Param</vt:lpstr>
      <vt:lpstr>Impacto</vt:lpstr>
      <vt:lpstr>Prioridade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Issues Log</dc:title>
  <dc:subject>Template de Issues Log</dc:subject>
  <dc:creator>eduardo@escritoriodeprojetos.com.br</dc:creator>
  <dc:description>http://escritoriodeprojetos.com.br</dc:description>
  <cp:lastModifiedBy>Microsoft Office User</cp:lastModifiedBy>
  <cp:lastPrinted>2015-06-02T02:19:22Z</cp:lastPrinted>
  <dcterms:created xsi:type="dcterms:W3CDTF">2006-01-18T20:16:06Z</dcterms:created>
  <dcterms:modified xsi:type="dcterms:W3CDTF">2018-08-07T19:37:29Z</dcterms:modified>
  <cp:category>Gerenciamento de Projetos, Riscos, Template</cp:category>
</cp:coreProperties>
</file>