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ando\Desktop\codes\Projects\BOQ_Reformatter\BOQ_Data_UAE\"/>
    </mc:Choice>
  </mc:AlternateContent>
  <xr:revisionPtr revIDLastSave="0" documentId="8_{C7C614D9-3A8E-414D-8DBD-C153FB69D2AF}" xr6:coauthVersionLast="47" xr6:coauthVersionMax="47" xr10:uidLastSave="{00000000-0000-0000-0000-000000000000}"/>
  <bookViews>
    <workbookView xWindow="28680" yWindow="-120" windowWidth="29040" windowHeight="15720" xr2:uid="{B31BC802-3603-41D2-B538-934C2EAC3786}"/>
  </bookViews>
  <sheets>
    <sheet name="Fit Out" sheetId="2" r:id="rId1"/>
    <sheet name="Joinery" sheetId="3" r:id="rId2"/>
  </sheets>
  <definedNames>
    <definedName name="_xlnm.Print_Area" localSheetId="0">'Fit Out'!$A$1:$F$155</definedName>
    <definedName name="_xlnm.Print_Area" localSheetId="1">Joinery!$A$1:$G$125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4" i="3" l="1"/>
  <c r="G84" i="3"/>
  <c r="F70" i="2"/>
  <c r="F69" i="2"/>
  <c r="F53" i="2"/>
  <c r="F56" i="2"/>
  <c r="F35" i="2"/>
  <c r="F34" i="2"/>
  <c r="F33" i="2"/>
  <c r="F32" i="2"/>
  <c r="F28" i="2"/>
  <c r="F27" i="2"/>
  <c r="F26" i="2"/>
  <c r="F68" i="2"/>
  <c r="C65" i="2"/>
  <c r="F65" i="2"/>
  <c r="F24" i="2"/>
  <c r="F17" i="2"/>
  <c r="F15" i="2"/>
  <c r="F12" i="2"/>
  <c r="F11" i="2"/>
  <c r="F13" i="2"/>
  <c r="F87" i="3"/>
  <c r="F88" i="3"/>
  <c r="G122" i="3"/>
  <c r="G121" i="3"/>
  <c r="G120" i="3"/>
  <c r="G119" i="3"/>
  <c r="G114" i="3"/>
  <c r="G112" i="3"/>
  <c r="G111" i="3"/>
  <c r="G110" i="3"/>
  <c r="G109" i="3"/>
  <c r="G107" i="3"/>
  <c r="G106" i="3"/>
  <c r="G105" i="3"/>
  <c r="G103" i="3"/>
  <c r="G102" i="3"/>
  <c r="G101" i="3"/>
  <c r="G100" i="3"/>
  <c r="G99" i="3"/>
  <c r="G96" i="3"/>
  <c r="G94" i="3"/>
  <c r="G83" i="3"/>
  <c r="G82" i="3"/>
  <c r="G81" i="3"/>
  <c r="G78" i="3"/>
  <c r="G74" i="3"/>
  <c r="F61" i="3"/>
  <c r="F66" i="3"/>
  <c r="F65" i="3"/>
  <c r="F64" i="3"/>
  <c r="F63" i="3"/>
  <c r="F62" i="3"/>
  <c r="F60" i="3"/>
  <c r="G59" i="3"/>
  <c r="F70" i="3"/>
  <c r="F13" i="3"/>
  <c r="F12" i="3"/>
  <c r="F11" i="3"/>
  <c r="F10" i="3"/>
  <c r="F9" i="3"/>
  <c r="F8" i="3"/>
  <c r="F7" i="3"/>
  <c r="F6" i="3"/>
  <c r="F5" i="3"/>
  <c r="F4" i="3"/>
  <c r="G3" i="3"/>
  <c r="F22" i="3"/>
  <c r="F147" i="2"/>
  <c r="F91" i="3"/>
  <c r="F92" i="3"/>
  <c r="G90" i="3"/>
  <c r="F69" i="3"/>
  <c r="G68" i="3"/>
  <c r="F71" i="3"/>
  <c r="F72" i="3"/>
  <c r="F53" i="3"/>
  <c r="F54" i="3"/>
  <c r="F55" i="3"/>
  <c r="F56" i="3"/>
  <c r="G52" i="3"/>
  <c r="F57" i="3"/>
  <c r="F41" i="3"/>
  <c r="G40" i="3"/>
  <c r="F42" i="3"/>
  <c r="F43" i="3"/>
  <c r="F44" i="3"/>
  <c r="F45" i="3"/>
  <c r="F46" i="3"/>
  <c r="F47" i="3"/>
  <c r="F48" i="3"/>
  <c r="F49" i="3"/>
  <c r="F50" i="3"/>
  <c r="F29" i="3"/>
  <c r="F30" i="3"/>
  <c r="F31" i="3"/>
  <c r="F32" i="3"/>
  <c r="F33" i="3"/>
  <c r="F34" i="3"/>
  <c r="F35" i="3"/>
  <c r="F36" i="3"/>
  <c r="G28" i="3"/>
  <c r="F37" i="3"/>
  <c r="F38" i="3"/>
  <c r="F16" i="3"/>
  <c r="F17" i="3"/>
  <c r="G15" i="3"/>
  <c r="F18" i="3"/>
  <c r="F19" i="3"/>
  <c r="F20" i="3"/>
  <c r="F21" i="3"/>
  <c r="F23" i="3"/>
  <c r="F24" i="3"/>
  <c r="F25" i="3"/>
  <c r="F26" i="3"/>
  <c r="F126" i="2"/>
  <c r="F127" i="2"/>
  <c r="F128" i="2"/>
  <c r="F129" i="2"/>
  <c r="F125" i="2"/>
  <c r="F149" i="2"/>
  <c r="F113" i="2"/>
  <c r="F121" i="2"/>
  <c r="F122" i="2"/>
  <c r="F120" i="2"/>
  <c r="F96" i="2"/>
  <c r="F95" i="2"/>
  <c r="F92" i="2"/>
  <c r="F91" i="2"/>
  <c r="F89" i="2"/>
  <c r="F88" i="2"/>
  <c r="F86" i="2"/>
  <c r="F85" i="2"/>
  <c r="F82" i="2"/>
  <c r="F73" i="2"/>
  <c r="F74" i="2"/>
  <c r="F75" i="2"/>
  <c r="F76" i="2"/>
  <c r="F77" i="2"/>
  <c r="F78" i="2"/>
  <c r="F79" i="2"/>
  <c r="F80" i="2"/>
  <c r="F72" i="2"/>
  <c r="F66" i="2"/>
  <c r="F67" i="2"/>
  <c r="F49" i="2"/>
  <c r="F50" i="2"/>
  <c r="F52" i="2"/>
  <c r="F54" i="2"/>
  <c r="F55" i="2"/>
  <c r="F48" i="2"/>
  <c r="F41" i="2"/>
  <c r="F42" i="2"/>
  <c r="F43" i="2"/>
  <c r="F40" i="2"/>
  <c r="F22" i="2"/>
  <c r="F25" i="2"/>
  <c r="F142" i="2"/>
  <c r="F21" i="2"/>
  <c r="F14" i="2"/>
  <c r="F16" i="2"/>
  <c r="F10" i="2"/>
  <c r="G86" i="3"/>
  <c r="F148" i="2"/>
  <c r="F146" i="2"/>
  <c r="F145" i="2"/>
  <c r="F144" i="2"/>
  <c r="F143" i="2"/>
  <c r="F141" i="2"/>
  <c r="G124" i="3"/>
  <c r="F151" i="2"/>
  <c r="F165" i="2"/>
</calcChain>
</file>

<file path=xl/sharedStrings.xml><?xml version="1.0" encoding="utf-8"?>
<sst xmlns="http://schemas.openxmlformats.org/spreadsheetml/2006/main" count="443" uniqueCount="224">
  <si>
    <t xml:space="preserve">Unit : </t>
  </si>
  <si>
    <t>Subject : Turnkey Fit Out Works</t>
  </si>
  <si>
    <t>SR</t>
  </si>
  <si>
    <t>DESCRIPTION</t>
  </si>
  <si>
    <t>QTY</t>
  </si>
  <si>
    <t>UNIT</t>
  </si>
  <si>
    <t>RATE</t>
  </si>
  <si>
    <t>AMT in Dhs.</t>
  </si>
  <si>
    <t>A</t>
  </si>
  <si>
    <t>Preliminaries</t>
  </si>
  <si>
    <t>item</t>
  </si>
  <si>
    <t>Allowance for insurances required for the execution of work - contractor's all risk, Employers liability and third party insurance all in accordance with the  landlord mall requirements.</t>
  </si>
  <si>
    <t>Technical Drawing  Including all required drawing works for Mall &amp; Statutory approvals, Shop Drawings for execution at site &amp; production.</t>
  </si>
  <si>
    <t>m²</t>
  </si>
  <si>
    <t>B</t>
  </si>
  <si>
    <t>Civil Works( Flooring)</t>
  </si>
  <si>
    <t>C</t>
  </si>
  <si>
    <t>Ceiling Works</t>
  </si>
  <si>
    <t>D</t>
  </si>
  <si>
    <t>Walls &amp; Partition Works</t>
  </si>
  <si>
    <t>Supply &amp; installation of  18mm FR MDF on one side and 12.5 mm gypsum on other partition as per layout inclusive of cutouts / opening</t>
  </si>
  <si>
    <t>Apply fenomastic paint on walls and partitions as per approved finish.</t>
  </si>
  <si>
    <t>E</t>
  </si>
  <si>
    <t>Façade &amp; Signage</t>
  </si>
  <si>
    <t xml:space="preserve">Supply &amp; installation, cladding of shopfront portal, Shop front full Column ,20x20cm  Shutter Post,  signage bulkhead in Solid wood with Moudling Design, Bulkhead ceiiling only entrance area, Benjamim moore paint. </t>
  </si>
  <si>
    <t>Nos</t>
  </si>
  <si>
    <t>F</t>
  </si>
  <si>
    <t>Electrical Works</t>
  </si>
  <si>
    <t>Lighting Points</t>
  </si>
  <si>
    <t>rmt</t>
  </si>
  <si>
    <t xml:space="preserve">Nos </t>
  </si>
  <si>
    <t>Power Points</t>
  </si>
  <si>
    <t>conduiting , cabling &amp; termination of 13 A , 220 V single switched point ( 4 mm² /2.5 mm² LSF cable)</t>
  </si>
  <si>
    <t>conduiting , cabling &amp; termination of 13 A , 220 V double switched point ( 4 mm² /2.5 mm² LSF cable)</t>
  </si>
  <si>
    <t>conduiting , cabling &amp; termination of furniture light point  ( 4 mm² /2.5 mm² LSF cable)</t>
  </si>
  <si>
    <t>Spur outlets for internal signages( horse logo with uspolo assn at cash back (1),  fitting room (2) signage, Special hanging ceiling light (4), seal logo at center units (2), Column horse logo at façade (1), For Visual area light point (1), seal logo at front Column (1), for Lobby mirror wall light point (1)</t>
  </si>
  <si>
    <t>Conduiting , cabling &amp; termination of Floor socket point ( 4 mm² /2.5 mm² LSF cable)</t>
  </si>
  <si>
    <t>Supply conduiting , wiring &amp; installation of isolator for signage ,  FCU ,Shutter</t>
  </si>
  <si>
    <t xml:space="preserve">Conduiting for  CCTV </t>
  </si>
  <si>
    <t>Supply and Installation of Control and  Grid Provision</t>
  </si>
  <si>
    <t>Supply and Installation of Tele-mechanic Timer and contactor for entrance sign Show window light , TV , Furniture light etc as per request</t>
  </si>
  <si>
    <t>Cable Trays</t>
  </si>
  <si>
    <t xml:space="preserve">Supply and Install cable trays </t>
  </si>
  <si>
    <t>AV System</t>
  </si>
  <si>
    <t>Supply and install conduits and pull wires for speakers &amp; sub woofer</t>
  </si>
  <si>
    <t>Nos.</t>
  </si>
  <si>
    <t>Supply &amp; installation of data /power provision for TV wall</t>
  </si>
  <si>
    <t>Emergency &amp; Exit Lights</t>
  </si>
  <si>
    <t xml:space="preserve">Supply, Installation, Conduiting, cabling and termination of Emergency lights. </t>
  </si>
  <si>
    <t>Supply, installation, Conduiting, cabling and termination of Exit Lights.</t>
  </si>
  <si>
    <t>Telephone &amp; Data Works</t>
  </si>
  <si>
    <t>Supply &amp; installation of Data points conduiting  wifi , people counting</t>
  </si>
  <si>
    <t>Testing &amp; commissioning</t>
  </si>
  <si>
    <t>Supply &amp; installation of DB, Dressing and main cable termination.</t>
  </si>
  <si>
    <t>Item</t>
  </si>
  <si>
    <t>G</t>
  </si>
  <si>
    <t>HVAC Works</t>
  </si>
  <si>
    <t>Condensate Drain Piping</t>
  </si>
  <si>
    <t>Supply &amp; installation of BMS Panel along with necessary wiring and Third Party Certificate (Honeywell)</t>
  </si>
  <si>
    <t>Supply &amp; installation of Thermostat with necessary wiring</t>
  </si>
  <si>
    <t>Supply &amp; installation of Supply Air Duct (preinsulated Brand Easy) with necessary supports and accessories</t>
  </si>
  <si>
    <t>Supply &amp; installation of Rectangular VCD as per the design drawing received</t>
  </si>
  <si>
    <t>Supply &amp; installation of flexible ducys including Round Damper, GI neck and jubilee clamp complete as per drawing</t>
  </si>
  <si>
    <t>Supply &amp; installation of Powder coated Supply &amp; Return diffusers as per drawing</t>
  </si>
  <si>
    <t>Provision for fresh air ducting</t>
  </si>
  <si>
    <t>H</t>
  </si>
  <si>
    <t>Fire Alarm &amp; Fire Fighting Works</t>
  </si>
  <si>
    <t>Supply,install &amp; commission FACP Panel</t>
  </si>
  <si>
    <t>Smoke detector with base</t>
  </si>
  <si>
    <t>Break glass c/w back box</t>
  </si>
  <si>
    <t>Monitor Module</t>
  </si>
  <si>
    <t>Remote indicator</t>
  </si>
  <si>
    <t xml:space="preserve">Supply &amp; installation of sprinkler system with necessary GI pipe fitting as per proposed layout. </t>
  </si>
  <si>
    <t>Supply &amp; installation of Extinguishers ( Co2 &amp; Dry Powder)</t>
  </si>
  <si>
    <t>set</t>
  </si>
  <si>
    <t>I</t>
  </si>
  <si>
    <t>Misc Works</t>
  </si>
  <si>
    <t>Shifting of Existing ONTC - TVR</t>
  </si>
  <si>
    <t>Working platform for FCU</t>
  </si>
  <si>
    <t>Platforms for Isolator , Sprinkler Valve,Void detectors</t>
  </si>
  <si>
    <t>Professional cleaning @ Hand Over for merchandise</t>
  </si>
  <si>
    <t>Total Value in UAE Dhirams</t>
  </si>
  <si>
    <t>Note: The tender is prepared as per received BOQ. Any variations in Qty shall be claimed separately.</t>
  </si>
  <si>
    <t>Exclusion :</t>
  </si>
  <si>
    <t>Supply of Flooring , Light Fixtures , Furnitures</t>
  </si>
  <si>
    <t>Back store furniture &amp; racking</t>
  </si>
  <si>
    <t>Supply and install CCTV, Music system, sensometer &amp; security antenna</t>
  </si>
  <si>
    <t>Hoarding &amp; demolition works</t>
  </si>
  <si>
    <t xml:space="preserve"> </t>
  </si>
  <si>
    <t>SUMMARY</t>
  </si>
  <si>
    <t>Final Total for Fit Out Works</t>
  </si>
  <si>
    <t>Sr.No</t>
  </si>
  <si>
    <t>Description</t>
  </si>
  <si>
    <t>Qty</t>
  </si>
  <si>
    <t>Unit</t>
  </si>
  <si>
    <t>Rate</t>
  </si>
  <si>
    <t>Amount in AED</t>
  </si>
  <si>
    <t>20mm Solid wood panel with required back fixing accessories in Benjamin moore white finish 550 mm x 2500 mm</t>
  </si>
  <si>
    <t>Filler Wall Panels</t>
  </si>
  <si>
    <t>Black Zippers</t>
  </si>
  <si>
    <t xml:space="preserve">Bottom Plinth in white Wood </t>
  </si>
  <si>
    <t>Top Bulkhead in Pine Finish with Provision for LED . Bulkhead to have moulding in the elevation</t>
  </si>
  <si>
    <t>White wood side dividers</t>
  </si>
  <si>
    <t>Shelves   made of solid wood 550  mm long</t>
  </si>
  <si>
    <t>Shelves Bracket</t>
  </si>
  <si>
    <t xml:space="preserve">Metal U Brackets </t>
  </si>
  <si>
    <t>3 Bay Wall Cabinet in White Solid Wood Finish  3750 mm x 2500 mm</t>
  </si>
  <si>
    <t>Bottom Plinth in Solid Wood</t>
  </si>
  <si>
    <t>Top Bulkhead in White Finish with Provision for LED . Bulkhead to have moulding in the elevation</t>
  </si>
  <si>
    <t>Solid wood side dividers</t>
  </si>
  <si>
    <t>Shelves   made of solid wood (Big )</t>
  </si>
  <si>
    <t>Shelves   made of solid wood 1200 mm long</t>
  </si>
  <si>
    <t xml:space="preserve">Metal U Brackets with 02 Face Outs </t>
  </si>
  <si>
    <t xml:space="preserve">20mm Solid wood panel with required back fixing accessories in Benjamin moore white finish </t>
  </si>
  <si>
    <t>Drawer Unit in Pine wood finish</t>
  </si>
  <si>
    <t>Top Bulkhead in Pine Wood with Provision for LED . Bulkhead to have moulding in the elevation</t>
  </si>
  <si>
    <t>Shelves   made of solid wood with concealed LED</t>
  </si>
  <si>
    <t xml:space="preserve">Zippers </t>
  </si>
  <si>
    <t>Cash Counter : 2000 mm x 900 mm x 1100 mm</t>
  </si>
  <si>
    <t xml:space="preserve">Made in Russian Pine . Provision of Moulding in solid wood @ front elevation </t>
  </si>
  <si>
    <t>Drawer and closet as per design similar to Dubai Mall</t>
  </si>
  <si>
    <t>Cash Back Unit with all accessories etc as per drawings excluding TV &amp; merchendizing items in pine wood finish . Provision for storage unit below TV flushed with the wall</t>
  </si>
  <si>
    <t xml:space="preserve">Manufacture, Supply and install Gondola in metal with base in wood </t>
  </si>
  <si>
    <t xml:space="preserve">Belt / Accessories Gandola </t>
  </si>
  <si>
    <t>WA2-R</t>
  </si>
  <si>
    <t>WAO- 60</t>
  </si>
  <si>
    <t>Manufacture,  Supply Billet Display Table  1500 x 700 mm  - WM4</t>
  </si>
  <si>
    <t>Wooden Table  in solid wood</t>
  </si>
  <si>
    <t>Base White Unit , with drawers</t>
  </si>
  <si>
    <t>Kids Display Table 1100 x 700 mm - WAO</t>
  </si>
  <si>
    <t>Wooden Table  with Blue White Red Strips Vinyl</t>
  </si>
  <si>
    <t>Fitting Room Area</t>
  </si>
  <si>
    <t>Supply Fitting Room Door ( Polo Stick to be Supplied by Client )</t>
  </si>
  <si>
    <t>Fitting Room Hooks</t>
  </si>
  <si>
    <t>Set</t>
  </si>
  <si>
    <t>Fitting Room Handle , Lock</t>
  </si>
  <si>
    <t xml:space="preserve">6 mm clear Mirror  inside fitting rrom </t>
  </si>
  <si>
    <t>40 x 40 Leather Puff</t>
  </si>
  <si>
    <t>Skirting @ Fitting Room</t>
  </si>
  <si>
    <t>Fitting Room Handicap Rail</t>
  </si>
  <si>
    <t>Installation of Fitting Room Sign :1" , "2" Hanging illuminated</t>
  </si>
  <si>
    <t xml:space="preserve">Uphoslery Seater - Braun Quitted Leather  @ Fitting Room Lobby 1540 mm x 600 mm x 450 mm </t>
  </si>
  <si>
    <t>Oak Wood Frame 1500 mm x 850 mm @ Fitting Room Lobby</t>
  </si>
  <si>
    <t>Oak Wood Panelling @ Fitting Room (inside &amp; Lobby ) - Benjamin Moore OC-149 1100 mm  , high</t>
  </si>
  <si>
    <t>items</t>
  </si>
  <si>
    <t xml:space="preserve">Wall Paper @ Fitting Room Lobby Above 1100 mm </t>
  </si>
  <si>
    <t>Fitting Room Shelf</t>
  </si>
  <si>
    <t>Wall Cladding in various places</t>
  </si>
  <si>
    <t>Chandelier made of pine wood frame , grasss , Bulb Holders with complete wiring  and suitable fixing accessories . (Polo Stick to be supplied by Client )</t>
  </si>
  <si>
    <t>Misc items</t>
  </si>
  <si>
    <t xml:space="preserve">Wallet Tray </t>
  </si>
  <si>
    <t xml:space="preserve">Graphic Frame A4 </t>
  </si>
  <si>
    <t>Graphic Frame A3</t>
  </si>
  <si>
    <t>Curtain</t>
  </si>
  <si>
    <t>Sub-Total( JOINERY)</t>
  </si>
  <si>
    <t>Supply &amp; installation of Telephone /Data /cctvconduiting .</t>
  </si>
  <si>
    <t>Supply &amp; install 3D iluminated sign reading "USPA" in front façade.</t>
  </si>
  <si>
    <t>Cement mortor screed to the floor upto 12cm to achieve uniform level , including labour charges for material shifting.</t>
  </si>
  <si>
    <t>Supply &amp; install 5mm SS transition strip between floor.</t>
  </si>
  <si>
    <t xml:space="preserve">Supply &amp; install door for DB &amp; FACP. </t>
  </si>
  <si>
    <t>Pressure Testing &amp; Commissioning.</t>
  </si>
  <si>
    <t>Testing &amp; Programming.</t>
  </si>
  <si>
    <t>Interfacing Charges with  Mall main system.</t>
  </si>
  <si>
    <t xml:space="preserve">Client : Lals Retail Llc                                            Date : </t>
  </si>
  <si>
    <t>Supply &amp; installation of  18mm FR MDF wall lining on appropriate framework  and supports to take wall panels as per layout inclusive of cutouts / opening.</t>
  </si>
  <si>
    <t>5 Bay Wall Cabinet with White Wood Bulkhead / Dividers 5600 mm  x 2500 mm</t>
  </si>
  <si>
    <t>2 Bay Wall Cabinet with White Wood Bulkhead / Dividers ( Small )
2500 x 2500 mm</t>
  </si>
  <si>
    <t>SHOE / BAGS Wall Cabinet with Pine wood Bulkhead &amp; Base Drawer with fixed Shelves    1630 mm x 3600 mm</t>
  </si>
  <si>
    <t>Manufacture, Supply and install Mirror with Frame in Russian Pine Wood</t>
  </si>
  <si>
    <t>Shoe Display Wall</t>
  </si>
  <si>
    <t>Back Panel with groove for Zipper</t>
  </si>
  <si>
    <t>Pine Wood  Frame all around</t>
  </si>
  <si>
    <t>Shoe Shelf in metal</t>
  </si>
  <si>
    <t>T-Shirt Display Wall Unit . Size : 3300 x 4100 x 510 mm</t>
  </si>
  <si>
    <t>20mm Solid wood Top Bulkhead with cornish moulding 560 x 3300 x 551 mm</t>
  </si>
  <si>
    <t>Solid wood side dividers 50 mm . 2750 x 550 mm</t>
  </si>
  <si>
    <t>Solid wood side dividers 30 mm . 1370 x 550 mm</t>
  </si>
  <si>
    <t>Solid wood side dividers 50 mm . 1350 x 550 mm</t>
  </si>
  <si>
    <t>Solid wood side dividers 30 mm . 1130 x 550 mm</t>
  </si>
  <si>
    <t>Supply &amp; Installation of Back wall with USPA wall Paper Size : 2050 x 2700 mm</t>
  </si>
  <si>
    <t>USPOLO @ IBN</t>
  </si>
  <si>
    <t>Site Mobilization , Temporary Power , Protection of Mall Corridor for material movement</t>
  </si>
  <si>
    <t>Tarkheez Approval - Drawing preparation , Submission , Initial Inspection, COC Approval , Final Completion Certificate</t>
  </si>
  <si>
    <t>DEWA Dwg Submission &amp; Approval , DEWA Inspection &amp; Meter Energization</t>
  </si>
  <si>
    <t>DCD Dwg Submission &amp; Approval . Final DCD inspection &amp; certificate ( AMC to be provided by client)</t>
  </si>
  <si>
    <t>Relocation of installed Hoarding for shop front works</t>
  </si>
  <si>
    <t>Removal of Hoarding &amp; Cart away during store opening</t>
  </si>
  <si>
    <t>installation of client supplied NG Kutahya Ceramic Light coloured USPA Flooring - FL-01 180 x 1180 mm</t>
  </si>
  <si>
    <t>installation of client supplied NG Kutahya Ceramic Elis Bone Flooring - FL-02, 400 x 400 mm</t>
  </si>
  <si>
    <t>Supply &amp; installation of floor protection with 6mm ply , polythene &amp; masking tape</t>
  </si>
  <si>
    <t>Install  light  points including GI conduits, wiring and termination (2.5 mm² /1.5 mm² , Ducab LSF Cable) including flexible wire connecters</t>
  </si>
  <si>
    <t>Install Furniture Light Point</t>
  </si>
  <si>
    <t>Back Store Linear Lights</t>
  </si>
  <si>
    <t>Lighting point for Ceiling Accessory Shell</t>
  </si>
  <si>
    <t xml:space="preserve">Meggar Test , Commissioning </t>
  </si>
  <si>
    <t>Civil Works</t>
  </si>
  <si>
    <t>Supply &amp; installation of white MDFlam skirting board 10 cm height  as per the darwings.</t>
  </si>
  <si>
    <t>Supply &amp; installation of  Russian skirting board 10 Cm height as per the darwings.</t>
  </si>
  <si>
    <t>Supply &amp; installation of  Ceramic skirting 7 Cm height as per the darwings.</t>
  </si>
  <si>
    <t>Supply &amp; installation of plasterboard ceiling@ FOH and BOH area .
Celing Height : 3300 mm/3100 mm</t>
  </si>
  <si>
    <t xml:space="preserve">Supply &amp; installation of  200 mm Bulk head as per the drawings @ shopfront </t>
  </si>
  <si>
    <t xml:space="preserve">Supply &amp; apply fenomastic paint RAL 9010 on plasterboard ceiling @ FOH and BOH area </t>
  </si>
  <si>
    <t xml:space="preserve">Suply &amp; installation of Acess panel </t>
  </si>
  <si>
    <t>Supply &amp; installation of Roller shutter (3900 x 3100) mm</t>
  </si>
  <si>
    <t>Supply &amp; Install illuminated 4000K Sign reading "USPLO ASSN " , Non Lit Sign Reading "SINCE 1890" on wall cabinets as per elevation</t>
  </si>
  <si>
    <t>Supply &amp; Installation of "US POLO ASSN.SINCE 1890" sign to the façade as per the details provided. Size : 1500 x 300 mm</t>
  </si>
  <si>
    <t>Supply &amp; install 3D cutout double horseman illuminated logo . Size :  370 x 650 mm</t>
  </si>
  <si>
    <t>Supply &amp; install 3D cutout double horseman illuminated logo with non illuminated sign reading "USPA" . Size :  331 x 570 mm</t>
  </si>
  <si>
    <t>Supply &amp; Install Heritage Seal Logo - illuminated at Cash Desk</t>
  </si>
  <si>
    <t xml:space="preserve">Supply &amp; install Moulding with red,white, blue color @ cash desk. </t>
  </si>
  <si>
    <t>Supply &amp; installation of Tri Color illuminated Acrylic LED feature on ceiling</t>
  </si>
  <si>
    <t>Installation of track</t>
  </si>
  <si>
    <t>Lighting point for Tri Band ceiling LED</t>
  </si>
  <si>
    <t xml:space="preserve">Supply &amp; Installation of Light Box </t>
  </si>
  <si>
    <t>Supply &amp; insytallation of FR MDF portal for portal and bulkhead to receive final finishes with appropriate metal structure as required</t>
  </si>
  <si>
    <t>800 x 2800 mm  - RHS Shop Front</t>
  </si>
  <si>
    <t>650 x 1270 mm  - Shoe / Bag Display Unit</t>
  </si>
  <si>
    <t>Supply &amp; Installation of ducted type FCU, valve package</t>
  </si>
  <si>
    <t>Chilled water piping insulation with chemical fl;ushing &amp; 3rd paty certificate</t>
  </si>
  <si>
    <t>Shell &amp; Demiltion of existing Store</t>
  </si>
  <si>
    <r>
      <t xml:space="preserve">Glass Display Unit </t>
    </r>
    <r>
      <rPr>
        <b/>
        <sz val="12"/>
        <color indexed="8"/>
        <rFont val="Calibri"/>
        <family val="2"/>
      </rPr>
      <t>(Drawing not Available)</t>
    </r>
  </si>
  <si>
    <t>3 Bay Wall Cabinet with White Wood Bulkhead / Dividers ( Small )
2900 x 2500 mm</t>
  </si>
  <si>
    <t>Rate Only</t>
  </si>
  <si>
    <t>Supply of wall mounted mirror with wood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</si>
</sst>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_(* \(#,##0.00\);_(* &quot;-&quot;??_);_(@_)"/>
    <numFmt numFmtId="179" formatCode="_-* #,##0.00_-;\-* #,##0.00_-;_-* &quot;-&quot;??_-;_-@_-"/>
    <numFmt numFmtId="180" formatCode="0_);\(0\)"/>
    <numFmt numFmtId="181" formatCode="0.0"/>
    <numFmt numFmtId="182" formatCode="[$AED]\ #,##0.00"/>
  </numFmts>
  <fonts count="19" x14ac:knownFonts="1">
    <font>
      <sz val="10"/>
      <name val="Arial"/>
      <family val="2"/>
    </font>
    <font>
      <sz val="10"/>
      <name val="Arial"/>
      <family val="2"/>
    </font>
    <font>
      <b/>
      <sz val="10"/>
      <name val="Arial"/>
      <family val="2"/>
    </font>
    <font>
      <sz val="12"/>
      <color indexed="8"/>
      <name val="Calibri"/>
      <family val="2"/>
    </font>
    <font>
      <sz val="12"/>
      <name val="Calibri"/>
      <family val="2"/>
    </font>
    <font>
      <b/>
      <sz val="12"/>
      <color indexed="8"/>
      <name val="Calibri"/>
      <family val="2"/>
    </font>
    <font>
      <sz val="11"/>
      <color indexed="8"/>
      <name val="Calibri"/>
      <family val="2"/>
    </font>
    <font>
      <sz val="11"/>
      <name val="Calibri"/>
      <family val="2"/>
    </font>
    <font>
      <b/>
      <sz val="12"/>
      <color indexed="8"/>
      <name val="Calibri"/>
      <family val="2"/>
    </font>
    <font>
      <sz val="10"/>
      <color theme="1"/>
      <name val="Arial"/>
      <family val="2"/>
    </font>
    <font>
      <sz val="12"/>
      <color theme="1"/>
      <name val="Calibri"/>
      <family val="2"/>
      <scheme val="minor"/>
    </font>
    <font>
      <sz val="12"/>
      <name val="Calibri"/>
      <family val="2"/>
      <scheme val="minor"/>
    </font>
    <font>
      <sz val="12"/>
      <color indexed="8"/>
      <name val="Calibri"/>
      <family val="2"/>
      <scheme val="minor"/>
    </font>
    <font>
      <sz val="12"/>
      <color indexed="10"/>
      <name val="Calibri"/>
      <family val="2"/>
      <scheme val="minor"/>
    </font>
    <font>
      <b/>
      <sz val="12"/>
      <color indexed="8"/>
      <name val="Calibri"/>
      <family val="2"/>
      <scheme val="minor"/>
    </font>
    <font>
      <b/>
      <sz val="12"/>
      <name val="Calibri"/>
      <family val="2"/>
      <scheme val="minor"/>
    </font>
    <font>
      <b/>
      <u/>
      <sz val="12"/>
      <name val="Calibri"/>
      <family val="2"/>
      <scheme val="minor"/>
    </font>
    <font>
      <sz val="12"/>
      <color theme="1"/>
      <name val="Arial"/>
      <family val="2"/>
    </font>
    <font>
      <b/>
      <sz val="12"/>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5117038483843"/>
        <bgColor indexed="64"/>
      </patternFill>
    </fill>
    <fill>
      <patternFill patternType="solid">
        <fgColor theme="5" tint="0.599963377788628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alignment vertical="center"/>
    </xf>
    <xf numFmtId="171" fontId="1" fillId="0" borderId="0" applyFont="0" applyFill="0" applyBorder="0" applyAlignment="0" applyProtection="0">
      <alignment vertical="center"/>
    </xf>
    <xf numFmtId="171" fontId="1" fillId="0" borderId="0" applyFont="0" applyFill="0" applyBorder="0" applyAlignment="0" applyProtection="0"/>
  </cellStyleXfs>
  <cellXfs count="178">
    <xf numFmtId="0" fontId="0" fillId="0" borderId="0" xfId="0">
      <alignment vertical="center"/>
    </xf>
    <xf numFmtId="0" fontId="9" fillId="0" borderId="0" xfId="0" applyFont="1">
      <alignment vertical="center"/>
    </xf>
    <xf numFmtId="0" fontId="0" fillId="0" borderId="1" xfId="0" applyNumberFormat="1" applyBorder="1" applyAlignment="1"/>
    <xf numFmtId="0" fontId="10" fillId="2" borderId="1" xfId="0" applyNumberFormat="1" applyFont="1" applyFill="1" applyBorder="1" applyAlignment="1">
      <alignment horizontal="center" vertical="center" wrapText="1"/>
    </xf>
    <xf numFmtId="0" fontId="10" fillId="0" borderId="1" xfId="0" applyNumberFormat="1" applyFont="1" applyBorder="1" applyAlignment="1">
      <alignment horizontal="center" vertical="center" wrapText="1"/>
    </xf>
    <xf numFmtId="0" fontId="11" fillId="0" borderId="1" xfId="0" applyNumberFormat="1" applyFont="1" applyBorder="1" applyAlignment="1">
      <alignment horizontal="left" vertical="center" wrapText="1"/>
    </xf>
    <xf numFmtId="0" fontId="0" fillId="0" borderId="1" xfId="0" applyNumberFormat="1" applyBorder="1" applyAlignment="1">
      <alignment horizontal="center"/>
    </xf>
    <xf numFmtId="0" fontId="2" fillId="0" borderId="1" xfId="0" applyNumberFormat="1" applyFont="1" applyBorder="1" applyAlignment="1"/>
    <xf numFmtId="0" fontId="11" fillId="3" borderId="1" xfId="0" applyNumberFormat="1" applyFont="1" applyFill="1" applyBorder="1" applyAlignment="1">
      <alignment horizontal="left" vertical="center" wrapText="1"/>
    </xf>
    <xf numFmtId="4" fontId="12" fillId="0" borderId="1" xfId="0" applyNumberFormat="1" applyFont="1" applyBorder="1" applyAlignment="1">
      <alignment horizontal="center" vertical="center" wrapText="1"/>
    </xf>
    <xf numFmtId="171" fontId="12" fillId="0" borderId="1" xfId="1" applyFont="1" applyBorder="1" applyAlignment="1">
      <alignment horizontal="center" vertical="center"/>
    </xf>
    <xf numFmtId="0" fontId="11" fillId="0" borderId="1" xfId="0" applyNumberFormat="1" applyFont="1" applyBorder="1" applyAlignment="1">
      <alignment horizontal="center" vertical="center" wrapText="1"/>
    </xf>
    <xf numFmtId="2" fontId="11" fillId="0" borderId="1" xfId="0" applyNumberFormat="1" applyFont="1" applyBorder="1" applyAlignment="1">
      <alignment horizontal="center" vertical="center"/>
    </xf>
    <xf numFmtId="2" fontId="11" fillId="0" borderId="1" xfId="0" applyNumberFormat="1" applyFont="1" applyBorder="1" applyAlignment="1">
      <alignment horizontal="center" vertical="center" wrapText="1"/>
    </xf>
    <xf numFmtId="3" fontId="11" fillId="2" borderId="1" xfId="0" applyNumberFormat="1" applyFont="1" applyFill="1" applyBorder="1" applyAlignment="1">
      <alignment horizontal="center" vertical="center" wrapText="1"/>
    </xf>
    <xf numFmtId="3" fontId="11" fillId="0" borderId="1" xfId="0" applyNumberFormat="1" applyFont="1" applyBorder="1" applyAlignment="1">
      <alignment horizontal="center" vertical="center" wrapText="1"/>
    </xf>
    <xf numFmtId="3" fontId="11" fillId="0" borderId="1" xfId="0" applyNumberFormat="1" applyFont="1" applyBorder="1" applyAlignment="1">
      <alignment horizontal="center" vertical="center"/>
    </xf>
    <xf numFmtId="3" fontId="10" fillId="0" borderId="1" xfId="0" applyNumberFormat="1" applyFont="1" applyBorder="1" applyAlignment="1">
      <alignment horizontal="center" vertical="center"/>
    </xf>
    <xf numFmtId="4" fontId="12" fillId="0" borderId="1" xfId="0" applyNumberFormat="1" applyFont="1" applyBorder="1" applyAlignment="1">
      <alignment horizontal="center" vertical="center"/>
    </xf>
    <xf numFmtId="0" fontId="11" fillId="0" borderId="1" xfId="0" applyNumberFormat="1" applyFont="1" applyBorder="1" applyAlignment="1">
      <alignment vertical="top" wrapText="1"/>
    </xf>
    <xf numFmtId="3" fontId="10"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11" fillId="0" borderId="1" xfId="0" applyNumberFormat="1" applyFont="1" applyBorder="1" applyAlignment="1">
      <alignment vertical="top"/>
    </xf>
    <xf numFmtId="2" fontId="13" fillId="0" borderId="1" xfId="0" applyNumberFormat="1" applyFont="1" applyBorder="1" applyAlignment="1">
      <alignment horizontal="center" vertical="center" wrapText="1"/>
    </xf>
    <xf numFmtId="0" fontId="11" fillId="0" borderId="1" xfId="0" applyNumberFormat="1" applyFont="1" applyBorder="1" applyAlignment="1">
      <alignment horizontal="left" vertical="top" wrapText="1"/>
    </xf>
    <xf numFmtId="0" fontId="11" fillId="0" borderId="1" xfId="0" applyNumberFormat="1" applyFont="1" applyBorder="1" applyAlignment="1">
      <alignment horizontal="center" vertical="center"/>
    </xf>
    <xf numFmtId="0" fontId="13" fillId="0" borderId="1" xfId="0" applyNumberFormat="1" applyFont="1" applyBorder="1" applyAlignment="1">
      <alignment horizontal="center" vertical="center"/>
    </xf>
    <xf numFmtId="0" fontId="14" fillId="0" borderId="1" xfId="0" applyNumberFormat="1" applyFont="1" applyBorder="1" applyAlignment="1">
      <alignment horizontal="left" vertical="center" wrapText="1"/>
    </xf>
    <xf numFmtId="0" fontId="14" fillId="0" borderId="1" xfId="0" applyNumberFormat="1" applyFont="1" applyBorder="1" applyAlignment="1">
      <alignment horizontal="center" vertical="top"/>
    </xf>
    <xf numFmtId="0" fontId="11" fillId="0" borderId="1" xfId="0" applyNumberFormat="1" applyFont="1" applyBorder="1" applyAlignment="1">
      <alignment horizontal="center" vertical="top"/>
    </xf>
    <xf numFmtId="0" fontId="15" fillId="0" borderId="1" xfId="0" applyNumberFormat="1" applyFont="1" applyBorder="1" applyAlignment="1"/>
    <xf numFmtId="181" fontId="11" fillId="0" borderId="1" xfId="0" applyNumberFormat="1" applyFont="1" applyBorder="1" applyAlignment="1">
      <alignment horizontal="center" vertical="center"/>
    </xf>
    <xf numFmtId="0" fontId="11" fillId="0" borderId="1" xfId="0" applyNumberFormat="1" applyFont="1" applyBorder="1" applyAlignment="1">
      <alignment horizontal="center" vertical="top" wrapText="1"/>
    </xf>
    <xf numFmtId="0" fontId="13" fillId="0" borderId="1" xfId="0" applyNumberFormat="1" applyFont="1" applyBorder="1" applyAlignment="1">
      <alignment horizontal="center" vertical="top" wrapText="1"/>
    </xf>
    <xf numFmtId="0" fontId="15" fillId="0" borderId="1" xfId="0" applyNumberFormat="1" applyFont="1" applyBorder="1" applyAlignment="1">
      <alignment vertical="center"/>
    </xf>
    <xf numFmtId="0" fontId="11" fillId="0" borderId="1" xfId="0" applyNumberFormat="1" applyFont="1" applyBorder="1" applyAlignment="1">
      <alignment vertical="center" wrapText="1"/>
    </xf>
    <xf numFmtId="0" fontId="15" fillId="0" borderId="1" xfId="0" applyNumberFormat="1" applyFont="1" applyBorder="1" applyAlignment="1">
      <alignment horizontal="left" vertical="center"/>
    </xf>
    <xf numFmtId="0" fontId="15" fillId="0" borderId="1" xfId="0" applyNumberFormat="1" applyFont="1" applyBorder="1" applyAlignment="1">
      <alignment horizontal="left" vertical="center" wrapText="1"/>
    </xf>
    <xf numFmtId="181" fontId="15" fillId="4" borderId="1" xfId="0" applyNumberFormat="1" applyFont="1" applyFill="1" applyBorder="1" applyAlignment="1">
      <alignment horizontal="center" vertical="center"/>
    </xf>
    <xf numFmtId="0" fontId="15" fillId="4" borderId="1" xfId="0" applyNumberFormat="1" applyFont="1" applyFill="1" applyBorder="1" applyAlignment="1"/>
    <xf numFmtId="0" fontId="13" fillId="4" borderId="1" xfId="0" applyNumberFormat="1" applyFont="1" applyFill="1" applyBorder="1" applyAlignment="1">
      <alignment horizontal="center" vertical="center"/>
    </xf>
    <xf numFmtId="2" fontId="11" fillId="4" borderId="1" xfId="0" applyNumberFormat="1" applyFont="1" applyFill="1" applyBorder="1" applyAlignment="1">
      <alignment horizontal="center" vertical="center" wrapText="1"/>
    </xf>
    <xf numFmtId="4" fontId="12" fillId="4" borderId="1" xfId="0" applyNumberFormat="1" applyFont="1" applyFill="1" applyBorder="1" applyAlignment="1">
      <alignment horizontal="center" vertical="center"/>
    </xf>
    <xf numFmtId="0" fontId="11" fillId="0" borderId="1" xfId="0" applyNumberFormat="1" applyFont="1" applyBorder="1" applyAlignment="1">
      <alignment horizontal="justify" vertical="top" wrapText="1"/>
    </xf>
    <xf numFmtId="0" fontId="10" fillId="0" borderId="1" xfId="0" applyNumberFormat="1" applyFont="1" applyBorder="1" applyAlignment="1">
      <alignment horizontal="center" vertical="center"/>
    </xf>
    <xf numFmtId="4" fontId="12" fillId="0" borderId="1" xfId="0" applyNumberFormat="1" applyFont="1" applyBorder="1" applyAlignment="1">
      <alignment vertical="center"/>
    </xf>
    <xf numFmtId="181" fontId="15" fillId="4" borderId="1" xfId="0" applyNumberFormat="1" applyFont="1" applyFill="1" applyBorder="1" applyAlignment="1">
      <alignment horizontal="center" vertical="center" wrapText="1"/>
    </xf>
    <xf numFmtId="0" fontId="13" fillId="4" borderId="1" xfId="0" applyNumberFormat="1" applyFont="1" applyFill="1" applyBorder="1" applyAlignment="1">
      <alignment horizontal="center" vertical="center" wrapText="1"/>
    </xf>
    <xf numFmtId="181" fontId="15"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xf>
    <xf numFmtId="0" fontId="10" fillId="0" borderId="1" xfId="0" applyNumberFormat="1" applyFont="1" applyBorder="1" applyAlignment="1">
      <alignment horizontal="center"/>
    </xf>
    <xf numFmtId="0" fontId="12" fillId="0" borderId="1" xfId="0" applyNumberFormat="1" applyFont="1" applyBorder="1" applyAlignment="1">
      <alignment horizontal="left" vertical="center" wrapText="1"/>
    </xf>
    <xf numFmtId="0" fontId="15" fillId="4" borderId="1" xfId="0" applyNumberFormat="1" applyFont="1" applyFill="1" applyBorder="1" applyAlignment="1">
      <alignment horizontal="left" vertical="center"/>
    </xf>
    <xf numFmtId="0" fontId="11" fillId="0" borderId="1" xfId="0" applyNumberFormat="1" applyFont="1" applyBorder="1" applyAlignment="1"/>
    <xf numFmtId="0" fontId="11" fillId="0" borderId="1" xfId="0" applyNumberFormat="1" applyFont="1" applyBorder="1" applyAlignment="1">
      <alignment horizontal="left" vertical="center"/>
    </xf>
    <xf numFmtId="0" fontId="16" fillId="0" borderId="1" xfId="0" applyNumberFormat="1" applyFont="1" applyBorder="1" applyAlignment="1">
      <alignment horizontal="left" vertical="center"/>
    </xf>
    <xf numFmtId="0" fontId="11" fillId="0" borderId="1" xfId="0" applyNumberFormat="1" applyFont="1" applyBorder="1" applyAlignment="1">
      <alignment horizontal="center"/>
    </xf>
    <xf numFmtId="0" fontId="15" fillId="0" borderId="1" xfId="0" applyNumberFormat="1" applyFont="1" applyFill="1" applyBorder="1" applyAlignment="1">
      <alignment horizontal="center"/>
    </xf>
    <xf numFmtId="0" fontId="15" fillId="0" borderId="1" xfId="0" applyNumberFormat="1" applyFont="1" applyFill="1" applyBorder="1" applyAlignment="1"/>
    <xf numFmtId="0" fontId="15" fillId="0" borderId="1" xfId="0" applyNumberFormat="1" applyFont="1" applyFill="1" applyBorder="1" applyAlignment="1">
      <alignment horizontal="center" vertical="center" wrapText="1"/>
    </xf>
    <xf numFmtId="4" fontId="15" fillId="0" borderId="1" xfId="0" applyNumberFormat="1" applyFont="1" applyFill="1" applyBorder="1" applyAlignment="1"/>
    <xf numFmtId="0" fontId="15" fillId="5" borderId="1" xfId="0" applyNumberFormat="1" applyFont="1" applyFill="1" applyBorder="1" applyAlignment="1"/>
    <xf numFmtId="0" fontId="15" fillId="0" borderId="1" xfId="0" applyNumberFormat="1" applyFont="1" applyFill="1" applyBorder="1" applyAlignment="1">
      <alignment horizontal="left" vertical="center"/>
    </xf>
    <xf numFmtId="0" fontId="15" fillId="5" borderId="1" xfId="0" applyNumberFormat="1" applyFont="1" applyFill="1" applyBorder="1" applyAlignment="1">
      <alignment horizontal="left" vertical="center"/>
    </xf>
    <xf numFmtId="171" fontId="14" fillId="4" borderId="1" xfId="1" applyFont="1" applyFill="1" applyBorder="1" applyAlignment="1">
      <alignment vertical="center"/>
    </xf>
    <xf numFmtId="0" fontId="5" fillId="0" borderId="1" xfId="0" applyNumberFormat="1" applyFont="1" applyBorder="1" applyAlignment="1">
      <alignment horizontal="center" vertical="top" wrapText="1"/>
    </xf>
    <xf numFmtId="0" fontId="5" fillId="0" borderId="1" xfId="0" applyNumberFormat="1" applyFont="1" applyBorder="1" applyAlignment="1">
      <alignment horizontal="left" vertical="top" wrapText="1"/>
    </xf>
    <xf numFmtId="0" fontId="17" fillId="0" borderId="0" xfId="0" applyFont="1">
      <alignment vertical="center"/>
    </xf>
    <xf numFmtId="0" fontId="3" fillId="0" borderId="1" xfId="0" applyNumberFormat="1" applyFont="1" applyBorder="1" applyAlignment="1">
      <alignment horizontal="center" vertical="top" wrapText="1"/>
    </xf>
    <xf numFmtId="0" fontId="3" fillId="0" borderId="1" xfId="0" applyNumberFormat="1" applyFont="1" applyBorder="1" applyAlignment="1">
      <alignment horizontal="left" vertical="top" wrapText="1"/>
    </xf>
    <xf numFmtId="0" fontId="3" fillId="0" borderId="1" xfId="0" applyNumberFormat="1" applyFont="1" applyBorder="1" applyAlignment="1">
      <alignment vertical="top" wrapText="1"/>
    </xf>
    <xf numFmtId="4" fontId="3" fillId="0" borderId="1" xfId="0" applyNumberFormat="1" applyFont="1" applyBorder="1" applyAlignment="1">
      <alignment horizontal="center" vertical="top" wrapText="1"/>
    </xf>
    <xf numFmtId="171" fontId="4" fillId="0" borderId="1" xfId="2" applyFont="1" applyBorder="1" applyAlignment="1">
      <alignment horizontal="center" vertical="top" wrapText="1"/>
    </xf>
    <xf numFmtId="0" fontId="10" fillId="0" borderId="1" xfId="0" applyNumberFormat="1" applyFont="1" applyBorder="1" applyAlignment="1">
      <alignment vertical="top" wrapText="1"/>
    </xf>
    <xf numFmtId="0" fontId="10" fillId="0" borderId="1" xfId="0" applyNumberFormat="1" applyFont="1" applyBorder="1" applyAlignment="1">
      <alignment horizontal="center" vertical="top" wrapText="1"/>
    </xf>
    <xf numFmtId="4" fontId="4" fillId="0" borderId="1" xfId="2" applyNumberFormat="1" applyFont="1" applyBorder="1" applyAlignment="1">
      <alignment horizontal="center" vertical="top" wrapText="1"/>
    </xf>
    <xf numFmtId="0" fontId="10" fillId="2" borderId="1" xfId="0" applyNumberFormat="1" applyFont="1" applyFill="1" applyBorder="1" applyAlignment="1">
      <alignment vertical="top" wrapText="1"/>
    </xf>
    <xf numFmtId="0" fontId="10" fillId="2" borderId="1" xfId="0" applyNumberFormat="1" applyFont="1" applyFill="1" applyBorder="1" applyAlignment="1">
      <alignment horizontal="center" vertical="top" wrapText="1"/>
    </xf>
    <xf numFmtId="4" fontId="4" fillId="2" borderId="1" xfId="2" applyNumberFormat="1" applyFont="1" applyFill="1" applyBorder="1" applyAlignment="1">
      <alignment horizontal="center" vertical="top" wrapText="1"/>
    </xf>
    <xf numFmtId="171" fontId="4" fillId="2" borderId="1" xfId="2" applyFont="1" applyFill="1" applyBorder="1" applyAlignment="1">
      <alignment horizontal="center" vertical="top" wrapText="1"/>
    </xf>
    <xf numFmtId="0" fontId="10" fillId="2" borderId="1" xfId="0" applyNumberFormat="1" applyFont="1" applyFill="1" applyBorder="1" applyAlignment="1">
      <alignment horizontal="left" vertical="top" wrapText="1"/>
    </xf>
    <xf numFmtId="171" fontId="5" fillId="0" borderId="1" xfId="0" applyNumberFormat="1" applyFont="1" applyBorder="1" applyAlignment="1">
      <alignment horizontal="center" vertical="top" wrapText="1"/>
    </xf>
    <xf numFmtId="0" fontId="5" fillId="0" borderId="1" xfId="0" applyNumberFormat="1" applyFont="1" applyBorder="1" applyAlignment="1">
      <alignment horizontal="center" vertical="center" wrapText="1"/>
    </xf>
    <xf numFmtId="0" fontId="5" fillId="0" borderId="1" xfId="0" applyNumberFormat="1" applyFont="1" applyBorder="1" applyAlignment="1">
      <alignment horizontal="left" vertical="center" wrapText="1"/>
    </xf>
    <xf numFmtId="0" fontId="5" fillId="0" borderId="1" xfId="0" applyNumberFormat="1" applyFont="1" applyBorder="1" applyAlignment="1">
      <alignment horizontal="center" vertical="center"/>
    </xf>
    <xf numFmtId="0" fontId="3" fillId="0" borderId="1" xfId="0" applyNumberFormat="1" applyFont="1" applyBorder="1" applyAlignment="1">
      <alignment vertical="center" wrapText="1"/>
    </xf>
    <xf numFmtId="0" fontId="10" fillId="0" borderId="1" xfId="0" applyNumberFormat="1" applyFont="1" applyBorder="1" applyAlignment="1">
      <alignment vertical="center" wrapText="1"/>
    </xf>
    <xf numFmtId="0" fontId="3" fillId="0" borderId="1" xfId="0" applyNumberFormat="1" applyFont="1" applyBorder="1" applyAlignment="1">
      <alignment horizontal="left" vertical="center" wrapText="1"/>
    </xf>
    <xf numFmtId="0" fontId="10" fillId="0" borderId="1" xfId="0" applyNumberFormat="1" applyFont="1" applyBorder="1" applyAlignment="1">
      <alignment horizontal="left" vertical="center" wrapText="1"/>
    </xf>
    <xf numFmtId="0" fontId="3" fillId="0" borderId="1" xfId="0" applyNumberFormat="1" applyFont="1" applyBorder="1" applyAlignment="1">
      <alignment horizontal="center" vertical="center" wrapText="1"/>
    </xf>
    <xf numFmtId="0" fontId="10" fillId="2" borderId="1" xfId="0" applyNumberFormat="1" applyFont="1" applyFill="1" applyBorder="1" applyAlignment="1">
      <alignment horizontal="left" vertical="center"/>
    </xf>
    <xf numFmtId="0" fontId="10" fillId="2" borderId="1" xfId="0" applyNumberFormat="1" applyFont="1" applyFill="1" applyBorder="1" applyAlignment="1">
      <alignment horizontal="left" vertical="center" wrapText="1"/>
    </xf>
    <xf numFmtId="171" fontId="4" fillId="2" borderId="1" xfId="2" applyFont="1" applyFill="1" applyBorder="1" applyAlignment="1">
      <alignment horizontal="center" vertical="center" wrapText="1"/>
    </xf>
    <xf numFmtId="4" fontId="3" fillId="0" borderId="1" xfId="0" applyNumberFormat="1" applyFont="1" applyBorder="1" applyAlignment="1">
      <alignment horizontal="center" vertical="center" wrapText="1"/>
    </xf>
    <xf numFmtId="4" fontId="4" fillId="0" borderId="1" xfId="2" applyNumberFormat="1" applyFont="1" applyBorder="1" applyAlignment="1">
      <alignment horizontal="center" vertical="center" wrapText="1"/>
    </xf>
    <xf numFmtId="4" fontId="3" fillId="0" borderId="1" xfId="0" applyNumberFormat="1" applyFont="1" applyBorder="1" applyAlignment="1">
      <alignment horizontal="center" vertical="center"/>
    </xf>
    <xf numFmtId="4" fontId="4" fillId="0" borderId="1" xfId="2" applyNumberFormat="1" applyFont="1" applyBorder="1" applyAlignment="1">
      <alignment horizontal="center" vertical="center"/>
    </xf>
    <xf numFmtId="171" fontId="3" fillId="0" borderId="1" xfId="1" applyFont="1" applyBorder="1" applyAlignment="1">
      <alignment horizontal="right" vertical="center"/>
    </xf>
    <xf numFmtId="4" fontId="4" fillId="2" borderId="1" xfId="2" applyNumberFormat="1" applyFont="1" applyFill="1" applyBorder="1" applyAlignment="1">
      <alignment horizontal="center" vertical="center" wrapText="1"/>
    </xf>
    <xf numFmtId="171" fontId="15" fillId="0" borderId="1" xfId="1" applyFont="1" applyFill="1" applyBorder="1" applyAlignment="1">
      <alignment horizontal="right" vertical="center"/>
    </xf>
    <xf numFmtId="171" fontId="15" fillId="5" borderId="1" xfId="1" applyFont="1" applyFill="1" applyBorder="1" applyAlignment="1">
      <alignment vertical="center"/>
    </xf>
    <xf numFmtId="0" fontId="10" fillId="0" borderId="0" xfId="0" applyFont="1">
      <alignment vertical="center"/>
    </xf>
    <xf numFmtId="0" fontId="15" fillId="0" borderId="2" xfId="0" applyNumberFormat="1" applyFont="1" applyBorder="1" applyAlignment="1">
      <alignment horizontal="left"/>
    </xf>
    <xf numFmtId="0" fontId="15" fillId="0" borderId="3" xfId="0" applyNumberFormat="1" applyFont="1" applyBorder="1" applyAlignment="1">
      <alignment horizontal="left"/>
    </xf>
    <xf numFmtId="0" fontId="15" fillId="0" borderId="1" xfId="0" applyNumberFormat="1" applyFont="1" applyBorder="1" applyAlignment="1">
      <alignment horizontal="left"/>
    </xf>
    <xf numFmtId="0" fontId="16" fillId="0" borderId="1" xfId="0" applyNumberFormat="1" applyFont="1" applyBorder="1" applyAlignment="1"/>
    <xf numFmtId="179" fontId="15" fillId="4" borderId="1" xfId="1" applyNumberFormat="1" applyFont="1" applyFill="1" applyBorder="1" applyAlignment="1">
      <alignment horizontal="center" shrinkToFit="1"/>
    </xf>
    <xf numFmtId="179" fontId="15" fillId="4" borderId="1" xfId="1" applyNumberFormat="1" applyFont="1" applyFill="1" applyBorder="1" applyAlignment="1">
      <alignment horizontal="left" shrinkToFit="1"/>
    </xf>
    <xf numFmtId="179" fontId="15" fillId="4" borderId="1" xfId="1" applyNumberFormat="1" applyFont="1" applyFill="1" applyBorder="1" applyAlignment="1">
      <alignment horizontal="center" wrapText="1" shrinkToFit="1"/>
    </xf>
    <xf numFmtId="0" fontId="14" fillId="4" borderId="1" xfId="0" applyNumberFormat="1" applyFont="1" applyFill="1" applyBorder="1" applyAlignment="1">
      <alignment horizontal="center"/>
    </xf>
    <xf numFmtId="181" fontId="15" fillId="2" borderId="1" xfId="0" applyNumberFormat="1" applyFont="1" applyFill="1" applyBorder="1" applyAlignment="1">
      <alignment horizontal="center" vertical="center"/>
    </xf>
    <xf numFmtId="0" fontId="16" fillId="2" borderId="1" xfId="0" applyNumberFormat="1" applyFont="1" applyFill="1" applyBorder="1" applyAlignment="1">
      <alignment horizontal="left"/>
    </xf>
    <xf numFmtId="0" fontId="15" fillId="2" borderId="1" xfId="0" applyNumberFormat="1" applyFont="1" applyFill="1" applyBorder="1" applyAlignment="1">
      <alignment horizontal="center"/>
    </xf>
    <xf numFmtId="0" fontId="15" fillId="2" borderId="1" xfId="0" applyNumberFormat="1" applyFont="1" applyFill="1" applyBorder="1" applyAlignment="1">
      <alignment horizontal="center" vertical="center" wrapText="1"/>
    </xf>
    <xf numFmtId="0" fontId="11" fillId="2" borderId="1" xfId="0" applyNumberFormat="1" applyFont="1" applyFill="1" applyBorder="1" applyAlignment="1"/>
    <xf numFmtId="0" fontId="11" fillId="4" borderId="1" xfId="0" applyNumberFormat="1" applyFont="1" applyFill="1" applyBorder="1" applyAlignment="1">
      <alignment horizontal="center" vertical="center"/>
    </xf>
    <xf numFmtId="0" fontId="12" fillId="4" borderId="1" xfId="0" applyNumberFormat="1" applyFont="1" applyFill="1" applyBorder="1" applyAlignment="1"/>
    <xf numFmtId="181" fontId="15" fillId="0" borderId="1" xfId="0" applyNumberFormat="1" applyFont="1" applyBorder="1" applyAlignment="1">
      <alignment horizontal="center" vertical="center"/>
    </xf>
    <xf numFmtId="4" fontId="12" fillId="0" borderId="1" xfId="0" applyNumberFormat="1" applyFont="1" applyBorder="1" applyAlignment="1"/>
    <xf numFmtId="181" fontId="11" fillId="0" borderId="1" xfId="0" applyNumberFormat="1" applyFont="1" applyBorder="1" applyAlignment="1">
      <alignment horizontal="center" vertical="center" wrapText="1"/>
    </xf>
    <xf numFmtId="4" fontId="12" fillId="4" borderId="1" xfId="0" applyNumberFormat="1" applyFont="1" applyFill="1" applyBorder="1" applyAlignment="1">
      <alignment horizontal="center" vertical="center" wrapText="1"/>
    </xf>
    <xf numFmtId="0" fontId="13" fillId="0" borderId="1" xfId="0" applyNumberFormat="1" applyFont="1" applyBorder="1" applyAlignment="1">
      <alignment horizontal="center"/>
    </xf>
    <xf numFmtId="4" fontId="11" fillId="0" borderId="1" xfId="0" applyNumberFormat="1" applyFont="1" applyBorder="1" applyAlignment="1">
      <alignment horizontal="center" vertical="center"/>
    </xf>
    <xf numFmtId="182" fontId="14" fillId="4" borderId="1" xfId="0" applyNumberFormat="1" applyFont="1" applyFill="1" applyBorder="1" applyAlignment="1">
      <alignment horizontal="right" vertical="center"/>
    </xf>
    <xf numFmtId="0" fontId="11" fillId="6" borderId="1" xfId="0" applyNumberFormat="1" applyFont="1" applyFill="1" applyBorder="1" applyAlignment="1">
      <alignment vertical="center"/>
    </xf>
    <xf numFmtId="181" fontId="16" fillId="0" borderId="1" xfId="0" applyNumberFormat="1" applyFont="1" applyBorder="1" applyAlignment="1">
      <alignment horizontal="center" vertical="center"/>
    </xf>
    <xf numFmtId="4" fontId="6" fillId="0" borderId="1" xfId="0" applyNumberFormat="1" applyFont="1" applyBorder="1" applyAlignment="1">
      <alignment horizontal="center" vertical="top" wrapText="1"/>
    </xf>
    <xf numFmtId="4" fontId="7" fillId="0" borderId="1" xfId="2" applyNumberFormat="1" applyFont="1" applyBorder="1" applyAlignment="1">
      <alignment horizontal="center" vertical="top" wrapText="1"/>
    </xf>
    <xf numFmtId="4" fontId="7" fillId="3" borderId="1" xfId="2" applyNumberFormat="1" applyFont="1" applyFill="1" applyBorder="1" applyAlignment="1">
      <alignment horizontal="center" vertical="top" wrapText="1"/>
    </xf>
    <xf numFmtId="179" fontId="10" fillId="0" borderId="0" xfId="0" applyNumberFormat="1" applyFont="1">
      <alignment vertical="center"/>
    </xf>
    <xf numFmtId="1" fontId="11" fillId="0" borderId="4"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3" borderId="1" xfId="0" applyFont="1" applyFill="1" applyBorder="1" applyAlignment="1">
      <alignment horizontal="left" vertical="center" wrapText="1"/>
    </xf>
    <xf numFmtId="0" fontId="11" fillId="0" borderId="1" xfId="0" applyFont="1" applyBorder="1" applyAlignment="1">
      <alignment horizontal="justify" vertical="top" wrapText="1"/>
    </xf>
    <xf numFmtId="0" fontId="11" fillId="0" borderId="1" xfId="0" applyFont="1" applyBorder="1" applyAlignment="1">
      <alignment vertical="top" wrapText="1"/>
    </xf>
    <xf numFmtId="0" fontId="18" fillId="2" borderId="1" xfId="0" applyNumberFormat="1" applyFont="1" applyFill="1" applyBorder="1" applyAlignment="1">
      <alignment vertical="top" wrapText="1"/>
    </xf>
    <xf numFmtId="0" fontId="5"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top" wrapText="1"/>
    </xf>
    <xf numFmtId="0" fontId="3" fillId="0" borderId="1" xfId="0" applyNumberFormat="1" applyFont="1" applyFill="1" applyBorder="1" applyAlignment="1">
      <alignment horizontal="center" vertical="center" wrapText="1"/>
    </xf>
    <xf numFmtId="180" fontId="4" fillId="0" borderId="1" xfId="2" applyNumberFormat="1" applyFont="1" applyFill="1" applyBorder="1" applyAlignment="1">
      <alignment horizontal="center" vertical="center" wrapText="1"/>
    </xf>
    <xf numFmtId="171" fontId="4" fillId="0" borderId="1" xfId="2" applyFont="1" applyFill="1" applyBorder="1" applyAlignment="1">
      <alignment horizontal="center" vertical="top" wrapText="1"/>
    </xf>
    <xf numFmtId="180" fontId="4" fillId="0" borderId="1" xfId="2" applyNumberFormat="1" applyFont="1" applyFill="1" applyBorder="1" applyAlignment="1">
      <alignment horizontal="center" vertical="top" wrapText="1"/>
    </xf>
    <xf numFmtId="171" fontId="4" fillId="0" borderId="1" xfId="2" applyFont="1" applyFill="1" applyBorder="1" applyAlignment="1">
      <alignment horizontal="center" vertical="center" wrapText="1"/>
    </xf>
    <xf numFmtId="0" fontId="5" fillId="0" borderId="1" xfId="0" applyNumberFormat="1" applyFont="1" applyFill="1" applyBorder="1" applyAlignment="1">
      <alignment horizontal="center" vertical="top" wrapText="1"/>
    </xf>
    <xf numFmtId="0" fontId="0" fillId="0" borderId="1" xfId="0" applyNumberFormat="1" applyFill="1" applyBorder="1" applyAlignment="1"/>
    <xf numFmtId="0" fontId="9" fillId="0" borderId="0" xfId="0" applyFont="1" applyFill="1">
      <alignment vertical="center"/>
    </xf>
    <xf numFmtId="0" fontId="11" fillId="0" borderId="1" xfId="0" applyFont="1" applyBorder="1" applyAlignment="1">
      <alignment horizontal="center" vertical="center"/>
    </xf>
    <xf numFmtId="2" fontId="11" fillId="0" borderId="13" xfId="0" applyNumberFormat="1" applyFont="1" applyBorder="1" applyAlignment="1">
      <alignment horizontal="center" vertical="center"/>
    </xf>
    <xf numFmtId="2" fontId="11" fillId="0" borderId="4" xfId="0" applyNumberFormat="1" applyFont="1" applyBorder="1" applyAlignment="1">
      <alignment horizontal="center" vertical="center"/>
    </xf>
    <xf numFmtId="171" fontId="12" fillId="0" borderId="13" xfId="1" applyFont="1" applyBorder="1" applyAlignment="1">
      <alignment horizontal="center" vertical="center"/>
    </xf>
    <xf numFmtId="171" fontId="12" fillId="0" borderId="4" xfId="1" applyFont="1" applyBorder="1" applyAlignment="1">
      <alignment horizontal="center" vertical="center"/>
    </xf>
    <xf numFmtId="4" fontId="12" fillId="0" borderId="13" xfId="0" applyNumberFormat="1" applyFont="1" applyBorder="1" applyAlignment="1">
      <alignment horizontal="center" vertical="center"/>
    </xf>
    <xf numFmtId="4" fontId="12" fillId="0" borderId="14" xfId="0" applyNumberFormat="1" applyFont="1" applyBorder="1" applyAlignment="1">
      <alignment horizontal="center" vertical="center"/>
    </xf>
    <xf numFmtId="181" fontId="15" fillId="4" borderId="1" xfId="0" applyNumberFormat="1" applyFont="1" applyFill="1" applyBorder="1" applyAlignment="1">
      <alignment horizontal="center" vertical="center"/>
    </xf>
    <xf numFmtId="0" fontId="15" fillId="0" borderId="5" xfId="0" applyNumberFormat="1" applyFont="1" applyBorder="1" applyAlignment="1">
      <alignment horizontal="center" vertical="center"/>
    </xf>
    <xf numFmtId="0" fontId="15" fillId="0" borderId="6" xfId="0" applyNumberFormat="1" applyFont="1" applyBorder="1" applyAlignment="1">
      <alignment horizontal="center" vertical="center"/>
    </xf>
    <xf numFmtId="0" fontId="15" fillId="0" borderId="7" xfId="0" applyNumberFormat="1" applyFont="1" applyBorder="1" applyAlignment="1">
      <alignment horizontal="center" vertical="center"/>
    </xf>
    <xf numFmtId="0" fontId="15" fillId="0" borderId="8" xfId="0" applyNumberFormat="1" applyFont="1" applyBorder="1" applyAlignment="1">
      <alignment horizontal="center" vertical="center"/>
    </xf>
    <xf numFmtId="0" fontId="15" fillId="0" borderId="0" xfId="0" applyNumberFormat="1" applyFont="1" applyBorder="1" applyAlignment="1">
      <alignment horizontal="center" vertical="center"/>
    </xf>
    <xf numFmtId="0" fontId="15" fillId="0" borderId="9" xfId="0" applyNumberFormat="1" applyFont="1" applyBorder="1" applyAlignment="1">
      <alignment horizontal="center" vertical="center"/>
    </xf>
    <xf numFmtId="0" fontId="15" fillId="0" borderId="0" xfId="0" applyNumberFormat="1" applyFont="1" applyAlignment="1">
      <alignment horizontal="center" vertical="center"/>
    </xf>
    <xf numFmtId="0" fontId="15" fillId="0" borderId="10" xfId="0" applyNumberFormat="1" applyFont="1" applyBorder="1" applyAlignment="1">
      <alignment horizontal="center" vertical="center"/>
    </xf>
    <xf numFmtId="0" fontId="15" fillId="0" borderId="11" xfId="0" applyNumberFormat="1" applyFont="1" applyBorder="1" applyAlignment="1">
      <alignment horizontal="center" vertical="center"/>
    </xf>
    <xf numFmtId="0" fontId="15" fillId="0" borderId="12" xfId="0" applyNumberFormat="1" applyFont="1" applyBorder="1" applyAlignment="1">
      <alignment horizontal="center" vertical="center"/>
    </xf>
    <xf numFmtId="0" fontId="15" fillId="0" borderId="2" xfId="0" applyNumberFormat="1" applyFont="1" applyBorder="1" applyAlignment="1">
      <alignment horizontal="left"/>
    </xf>
    <xf numFmtId="0" fontId="15" fillId="0" borderId="3" xfId="0" applyNumberFormat="1" applyFont="1" applyBorder="1" applyAlignment="1">
      <alignment horizontal="left"/>
    </xf>
    <xf numFmtId="171" fontId="11" fillId="0" borderId="1" xfId="1" applyFont="1" applyBorder="1" applyAlignment="1">
      <alignment horizontal="center" vertical="center"/>
    </xf>
    <xf numFmtId="0" fontId="10" fillId="0" borderId="13" xfId="0" applyNumberFormat="1" applyFont="1" applyBorder="1" applyAlignment="1">
      <alignment horizontal="center" vertical="center" wrapText="1"/>
    </xf>
    <xf numFmtId="0" fontId="10" fillId="0" borderId="14" xfId="0" applyNumberFormat="1" applyFont="1" applyBorder="1" applyAlignment="1">
      <alignment horizontal="center" vertical="center" wrapText="1"/>
    </xf>
    <xf numFmtId="2" fontId="11" fillId="0" borderId="13" xfId="0" applyNumberFormat="1" applyFont="1" applyBorder="1" applyAlignment="1">
      <alignment horizontal="center" vertical="center" wrapText="1"/>
    </xf>
    <xf numFmtId="2" fontId="11" fillId="0" borderId="14" xfId="0" applyNumberFormat="1" applyFont="1" applyBorder="1" applyAlignment="1">
      <alignment horizontal="center" vertical="center" wrapText="1"/>
    </xf>
    <xf numFmtId="171" fontId="12" fillId="0" borderId="14" xfId="1" applyFont="1" applyBorder="1" applyAlignment="1">
      <alignment horizontal="center" vertical="center"/>
    </xf>
    <xf numFmtId="1" fontId="11" fillId="0" borderId="13" xfId="0" applyNumberFormat="1" applyFont="1" applyBorder="1" applyAlignment="1">
      <alignment horizontal="center" vertical="center" wrapText="1"/>
    </xf>
    <xf numFmtId="1" fontId="11" fillId="0" borderId="4" xfId="0" applyNumberFormat="1" applyFont="1" applyBorder="1" applyAlignment="1">
      <alignment horizontal="center" vertical="center" wrapText="1"/>
    </xf>
    <xf numFmtId="4" fontId="12" fillId="0" borderId="13" xfId="0" applyNumberFormat="1" applyFont="1" applyFill="1" applyBorder="1" applyAlignment="1">
      <alignment horizontal="center" vertical="center" wrapText="1"/>
    </xf>
    <xf numFmtId="4" fontId="12" fillId="0" borderId="4" xfId="0" applyNumberFormat="1" applyFont="1" applyFill="1" applyBorder="1" applyAlignment="1">
      <alignment horizontal="center" vertical="center" wrapText="1"/>
    </xf>
  </cellXfs>
  <cellStyles count="3">
    <cellStyle name="Comma" xfId="1" builtinId="3"/>
    <cellStyle name="Comma 2" xfId="2" xr:uid="{FEC8B2B3-0669-47FA-9771-78912A040D0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3B8B-7160-4823-BCB4-176D0EE9035C}">
  <dimension ref="A1:F165"/>
  <sheetViews>
    <sheetView tabSelected="1" view="pageBreakPreview" topLeftCell="A6" zoomScale="85" zoomScaleNormal="85" zoomScaleSheetLayoutView="85" workbookViewId="0">
      <selection activeCell="F13" sqref="F13"/>
    </sheetView>
  </sheetViews>
  <sheetFormatPr defaultRowHeight="13.15" customHeight="1" x14ac:dyDescent="0.2"/>
  <cols>
    <col min="1" max="1" width="8.140625" style="102" customWidth="1"/>
    <col min="2" max="2" width="75.7109375" style="102" customWidth="1"/>
    <col min="3" max="3" width="6.7109375" style="102" customWidth="1"/>
    <col min="4" max="4" width="6.85546875" style="102" customWidth="1"/>
    <col min="5" max="5" width="10.7109375" style="102" bestFit="1" customWidth="1"/>
    <col min="6" max="6" width="17.42578125" style="102" customWidth="1"/>
    <col min="7" max="16384" width="9.140625" style="102"/>
  </cols>
  <sheetData>
    <row r="1" spans="1:6" ht="14.45" customHeight="1" x14ac:dyDescent="0.25">
      <c r="A1" s="166" t="s">
        <v>180</v>
      </c>
      <c r="B1" s="167"/>
      <c r="C1" s="156"/>
      <c r="D1" s="157"/>
      <c r="E1" s="157"/>
      <c r="F1" s="158"/>
    </row>
    <row r="2" spans="1:6" ht="14.45" customHeight="1" x14ac:dyDescent="0.25">
      <c r="A2" s="103" t="s">
        <v>0</v>
      </c>
      <c r="B2" s="104"/>
      <c r="C2" s="159"/>
      <c r="D2" s="160"/>
      <c r="E2" s="160"/>
      <c r="F2" s="161"/>
    </row>
    <row r="3" spans="1:6" ht="14.45" customHeight="1" x14ac:dyDescent="0.25">
      <c r="A3" s="105" t="s">
        <v>163</v>
      </c>
      <c r="B3" s="30"/>
      <c r="C3" s="159"/>
      <c r="D3" s="162"/>
      <c r="E3" s="162"/>
      <c r="F3" s="161"/>
    </row>
    <row r="4" spans="1:6" ht="14.45" customHeight="1" x14ac:dyDescent="0.25">
      <c r="A4" s="105" t="s">
        <v>1</v>
      </c>
      <c r="B4" s="106"/>
      <c r="C4" s="159"/>
      <c r="D4" s="162"/>
      <c r="E4" s="162"/>
      <c r="F4" s="161"/>
    </row>
    <row r="5" spans="1:6" ht="14.45" customHeight="1" x14ac:dyDescent="0.25">
      <c r="A5" s="166"/>
      <c r="B5" s="167"/>
      <c r="C5" s="163"/>
      <c r="D5" s="164"/>
      <c r="E5" s="164"/>
      <c r="F5" s="165"/>
    </row>
    <row r="6" spans="1:6" ht="14.45" customHeight="1" x14ac:dyDescent="0.25">
      <c r="A6" s="107" t="s">
        <v>2</v>
      </c>
      <c r="B6" s="108" t="s">
        <v>3</v>
      </c>
      <c r="C6" s="107" t="s">
        <v>4</v>
      </c>
      <c r="D6" s="109" t="s">
        <v>5</v>
      </c>
      <c r="E6" s="110" t="s">
        <v>6</v>
      </c>
      <c r="F6" s="110" t="s">
        <v>7</v>
      </c>
    </row>
    <row r="7" spans="1:6" ht="14.45" customHeight="1" x14ac:dyDescent="0.25">
      <c r="A7" s="111"/>
      <c r="B7" s="112"/>
      <c r="C7" s="113"/>
      <c r="D7" s="114"/>
      <c r="E7" s="115"/>
      <c r="F7" s="115"/>
    </row>
    <row r="8" spans="1:6" ht="14.45" customHeight="1" x14ac:dyDescent="0.25">
      <c r="A8" s="38" t="s">
        <v>8</v>
      </c>
      <c r="B8" s="39" t="s">
        <v>9</v>
      </c>
      <c r="C8" s="116"/>
      <c r="D8" s="41"/>
      <c r="E8" s="117"/>
      <c r="F8" s="117"/>
    </row>
    <row r="9" spans="1:6" ht="14.45" customHeight="1" x14ac:dyDescent="0.25">
      <c r="A9" s="118"/>
      <c r="B9" s="30"/>
      <c r="C9" s="25"/>
      <c r="D9" s="13"/>
      <c r="E9" s="119"/>
      <c r="F9" s="119"/>
    </row>
    <row r="10" spans="1:6" ht="31.5" x14ac:dyDescent="0.2">
      <c r="A10" s="31"/>
      <c r="B10" s="8" t="s">
        <v>181</v>
      </c>
      <c r="C10" s="3">
        <v>1</v>
      </c>
      <c r="D10" s="4" t="s">
        <v>10</v>
      </c>
      <c r="E10" s="9"/>
      <c r="F10" s="10">
        <f t="shared" ref="F10:F17" si="0">SUM(C10*E10)</f>
        <v>0</v>
      </c>
    </row>
    <row r="11" spans="1:6" ht="47.25" x14ac:dyDescent="0.2">
      <c r="A11" s="31"/>
      <c r="B11" s="5" t="s">
        <v>11</v>
      </c>
      <c r="C11" s="3">
        <v>1</v>
      </c>
      <c r="D11" s="4" t="s">
        <v>10</v>
      </c>
      <c r="E11" s="9"/>
      <c r="F11" s="10">
        <f t="shared" si="0"/>
        <v>0</v>
      </c>
    </row>
    <row r="12" spans="1:6" ht="31.5" x14ac:dyDescent="0.2">
      <c r="A12" s="31"/>
      <c r="B12" s="5" t="s">
        <v>12</v>
      </c>
      <c r="C12" s="3">
        <v>1</v>
      </c>
      <c r="D12" s="4" t="s">
        <v>10</v>
      </c>
      <c r="E12" s="9"/>
      <c r="F12" s="10">
        <f t="shared" si="0"/>
        <v>0</v>
      </c>
    </row>
    <row r="13" spans="1:6" ht="31.5" x14ac:dyDescent="0.2">
      <c r="A13" s="31"/>
      <c r="B13" s="5" t="s">
        <v>182</v>
      </c>
      <c r="C13" s="3">
        <v>1</v>
      </c>
      <c r="D13" s="4" t="s">
        <v>10</v>
      </c>
      <c r="E13" s="9"/>
      <c r="F13" s="10">
        <f t="shared" si="0"/>
        <v>0</v>
      </c>
    </row>
    <row r="14" spans="1:6" ht="15.75" x14ac:dyDescent="0.2">
      <c r="A14" s="31"/>
      <c r="B14" s="5" t="s">
        <v>183</v>
      </c>
      <c r="C14" s="3">
        <v>1</v>
      </c>
      <c r="D14" s="4" t="s">
        <v>10</v>
      </c>
      <c r="E14" s="9"/>
      <c r="F14" s="10">
        <f t="shared" si="0"/>
        <v>0</v>
      </c>
    </row>
    <row r="15" spans="1:6" ht="31.5" x14ac:dyDescent="0.2">
      <c r="A15" s="31"/>
      <c r="B15" s="5" t="s">
        <v>184</v>
      </c>
      <c r="C15" s="3">
        <v>1</v>
      </c>
      <c r="D15" s="4" t="s">
        <v>10</v>
      </c>
      <c r="E15" s="9"/>
      <c r="F15" s="10">
        <f t="shared" si="0"/>
        <v>0</v>
      </c>
    </row>
    <row r="16" spans="1:6" ht="18.75" customHeight="1" x14ac:dyDescent="0.2">
      <c r="A16" s="31"/>
      <c r="B16" s="5" t="s">
        <v>185</v>
      </c>
      <c r="C16" s="11">
        <v>70</v>
      </c>
      <c r="D16" s="12" t="s">
        <v>13</v>
      </c>
      <c r="E16" s="9"/>
      <c r="F16" s="10">
        <f t="shared" si="0"/>
        <v>0</v>
      </c>
    </row>
    <row r="17" spans="1:6" ht="18.75" customHeight="1" x14ac:dyDescent="0.2">
      <c r="A17" s="31"/>
      <c r="B17" s="5" t="s">
        <v>186</v>
      </c>
      <c r="C17" s="11">
        <v>1</v>
      </c>
      <c r="D17" s="12" t="s">
        <v>10</v>
      </c>
      <c r="E17" s="9"/>
      <c r="F17" s="10">
        <f t="shared" si="0"/>
        <v>0</v>
      </c>
    </row>
    <row r="18" spans="1:6" ht="14.45" customHeight="1" x14ac:dyDescent="0.2">
      <c r="A18" s="31"/>
      <c r="B18" s="35"/>
      <c r="C18" s="11"/>
      <c r="D18" s="13"/>
      <c r="E18" s="9"/>
      <c r="F18" s="9"/>
    </row>
    <row r="19" spans="1:6" ht="14.45" customHeight="1" x14ac:dyDescent="0.25">
      <c r="A19" s="46" t="s">
        <v>14</v>
      </c>
      <c r="B19" s="39" t="s">
        <v>195</v>
      </c>
      <c r="C19" s="116"/>
      <c r="D19" s="41"/>
      <c r="E19" s="42"/>
      <c r="F19" s="42"/>
    </row>
    <row r="20" spans="1:6" ht="14.45" customHeight="1" x14ac:dyDescent="0.25">
      <c r="A20" s="48"/>
      <c r="B20" s="30"/>
      <c r="C20" s="25"/>
      <c r="D20" s="13"/>
      <c r="E20" s="18"/>
      <c r="F20" s="18"/>
    </row>
    <row r="21" spans="1:6" ht="38.25" customHeight="1" x14ac:dyDescent="0.2">
      <c r="A21" s="120"/>
      <c r="B21" s="5" t="s">
        <v>157</v>
      </c>
      <c r="C21" s="11">
        <v>142</v>
      </c>
      <c r="D21" s="12" t="s">
        <v>13</v>
      </c>
      <c r="E21" s="9"/>
      <c r="F21" s="10">
        <f>SUM(C21*E21)</f>
        <v>0</v>
      </c>
    </row>
    <row r="22" spans="1:6" ht="33.75" customHeight="1" x14ac:dyDescent="0.2">
      <c r="A22" s="120"/>
      <c r="B22" s="5" t="s">
        <v>187</v>
      </c>
      <c r="C22" s="174">
        <v>142</v>
      </c>
      <c r="D22" s="149" t="s">
        <v>13</v>
      </c>
      <c r="E22" s="176"/>
      <c r="F22" s="151">
        <f>SUM(C22*E22)</f>
        <v>0</v>
      </c>
    </row>
    <row r="23" spans="1:6" ht="33.75" customHeight="1" x14ac:dyDescent="0.2">
      <c r="A23" s="120"/>
      <c r="B23" s="5" t="s">
        <v>188</v>
      </c>
      <c r="C23" s="175"/>
      <c r="D23" s="150"/>
      <c r="E23" s="177"/>
      <c r="F23" s="152"/>
    </row>
    <row r="24" spans="1:6" ht="33.75" customHeight="1" x14ac:dyDescent="0.2">
      <c r="A24" s="120"/>
      <c r="B24" s="5" t="s">
        <v>189</v>
      </c>
      <c r="C24" s="131">
        <v>142</v>
      </c>
      <c r="D24" s="12" t="s">
        <v>13</v>
      </c>
      <c r="E24" s="9"/>
      <c r="F24" s="10">
        <f>SUM(C24*E24)</f>
        <v>0</v>
      </c>
    </row>
    <row r="25" spans="1:6" ht="21.75" customHeight="1" x14ac:dyDescent="0.2">
      <c r="A25" s="120"/>
      <c r="B25" s="5" t="s">
        <v>158</v>
      </c>
      <c r="C25" s="11">
        <v>7</v>
      </c>
      <c r="D25" s="12" t="s">
        <v>29</v>
      </c>
      <c r="E25" s="9"/>
      <c r="F25" s="10">
        <f>SUM(C25*E25)</f>
        <v>0</v>
      </c>
    </row>
    <row r="26" spans="1:6" ht="31.5" x14ac:dyDescent="0.2">
      <c r="A26" s="120"/>
      <c r="B26" s="132" t="s">
        <v>196</v>
      </c>
      <c r="C26" s="133">
        <v>12</v>
      </c>
      <c r="D26" s="12" t="s">
        <v>29</v>
      </c>
      <c r="E26" s="21"/>
      <c r="F26" s="10">
        <f>SUM(C26*E26)</f>
        <v>0</v>
      </c>
    </row>
    <row r="27" spans="1:6" ht="31.5" x14ac:dyDescent="0.2">
      <c r="A27" s="120"/>
      <c r="B27" s="132" t="s">
        <v>197</v>
      </c>
      <c r="C27" s="133">
        <v>2</v>
      </c>
      <c r="D27" s="12" t="s">
        <v>29</v>
      </c>
      <c r="E27" s="21"/>
      <c r="F27" s="10">
        <f>SUM(C27*E27)</f>
        <v>0</v>
      </c>
    </row>
    <row r="28" spans="1:6" ht="15.75" x14ac:dyDescent="0.2">
      <c r="A28" s="120"/>
      <c r="B28" s="132" t="s">
        <v>198</v>
      </c>
      <c r="C28" s="133">
        <v>17</v>
      </c>
      <c r="D28" s="12" t="s">
        <v>29</v>
      </c>
      <c r="E28" s="21"/>
      <c r="F28" s="10">
        <f>SUM(C28*E28)</f>
        <v>0</v>
      </c>
    </row>
    <row r="29" spans="1:6" ht="14.45" customHeight="1" x14ac:dyDescent="0.2">
      <c r="A29" s="48"/>
      <c r="B29" s="43"/>
      <c r="C29" s="25"/>
      <c r="D29" s="13"/>
      <c r="E29" s="9"/>
      <c r="F29" s="9"/>
    </row>
    <row r="30" spans="1:6" ht="14.45" customHeight="1" x14ac:dyDescent="0.25">
      <c r="A30" s="46" t="s">
        <v>16</v>
      </c>
      <c r="B30" s="39" t="s">
        <v>17</v>
      </c>
      <c r="C30" s="116"/>
      <c r="D30" s="41"/>
      <c r="E30" s="121"/>
      <c r="F30" s="121"/>
    </row>
    <row r="31" spans="1:6" ht="14.45" customHeight="1" x14ac:dyDescent="0.25">
      <c r="A31" s="48"/>
      <c r="B31" s="30"/>
      <c r="C31" s="25"/>
      <c r="D31" s="13"/>
      <c r="E31" s="18"/>
      <c r="F31" s="18"/>
    </row>
    <row r="32" spans="1:6" ht="14.45" customHeight="1" x14ac:dyDescent="0.2">
      <c r="A32" s="48"/>
      <c r="B32" s="132" t="s">
        <v>199</v>
      </c>
      <c r="C32" s="133">
        <v>137</v>
      </c>
      <c r="D32" s="13" t="s">
        <v>13</v>
      </c>
      <c r="E32" s="21"/>
      <c r="F32" s="10">
        <f>SUM(C32*E32)</f>
        <v>0</v>
      </c>
    </row>
    <row r="33" spans="1:6" ht="14.45" customHeight="1" x14ac:dyDescent="0.2">
      <c r="A33" s="48"/>
      <c r="B33" s="134" t="s">
        <v>201</v>
      </c>
      <c r="C33" s="14">
        <v>137</v>
      </c>
      <c r="D33" s="13" t="s">
        <v>13</v>
      </c>
      <c r="E33" s="21"/>
      <c r="F33" s="10">
        <f>SUM(C33*E33)</f>
        <v>0</v>
      </c>
    </row>
    <row r="34" spans="1:6" ht="14.45" customHeight="1" x14ac:dyDescent="0.2">
      <c r="A34" s="120"/>
      <c r="B34" s="134" t="s">
        <v>200</v>
      </c>
      <c r="C34" s="14">
        <v>5</v>
      </c>
      <c r="D34" s="13" t="s">
        <v>29</v>
      </c>
      <c r="E34" s="21"/>
      <c r="F34" s="10">
        <f>SUM(C34*E34)</f>
        <v>0</v>
      </c>
    </row>
    <row r="35" spans="1:6" ht="15.75" x14ac:dyDescent="0.2">
      <c r="A35" s="120"/>
      <c r="B35" s="135" t="s">
        <v>202</v>
      </c>
      <c r="C35" s="148">
        <v>3</v>
      </c>
      <c r="D35" s="13" t="s">
        <v>25</v>
      </c>
      <c r="E35" s="123"/>
      <c r="F35" s="10">
        <f>SUM(C35*E35)</f>
        <v>0</v>
      </c>
    </row>
    <row r="36" spans="1:6" ht="21.75" customHeight="1" x14ac:dyDescent="0.2">
      <c r="A36" s="120"/>
      <c r="B36" s="5"/>
      <c r="C36" s="14"/>
      <c r="D36" s="13"/>
      <c r="E36" s="9"/>
      <c r="F36" s="10"/>
    </row>
    <row r="37" spans="1:6" ht="14.45" customHeight="1" x14ac:dyDescent="0.2">
      <c r="A37" s="48"/>
      <c r="B37" s="43"/>
      <c r="C37" s="25"/>
      <c r="D37" s="13"/>
      <c r="E37" s="18"/>
      <c r="F37" s="18"/>
    </row>
    <row r="38" spans="1:6" ht="14.45" customHeight="1" x14ac:dyDescent="0.25">
      <c r="A38" s="46" t="s">
        <v>18</v>
      </c>
      <c r="B38" s="39" t="s">
        <v>19</v>
      </c>
      <c r="C38" s="116"/>
      <c r="D38" s="41"/>
      <c r="E38" s="42"/>
      <c r="F38" s="42"/>
    </row>
    <row r="39" spans="1:6" ht="14.45" customHeight="1" x14ac:dyDescent="0.25">
      <c r="A39" s="48"/>
      <c r="B39" s="30"/>
      <c r="C39" s="25"/>
      <c r="D39" s="13"/>
      <c r="E39" s="18"/>
      <c r="F39" s="18"/>
    </row>
    <row r="40" spans="1:6" ht="48" customHeight="1" x14ac:dyDescent="0.2">
      <c r="A40" s="120"/>
      <c r="B40" s="5" t="s">
        <v>164</v>
      </c>
      <c r="C40" s="15">
        <v>186</v>
      </c>
      <c r="D40" s="16" t="s">
        <v>13</v>
      </c>
      <c r="E40" s="9"/>
      <c r="F40" s="10">
        <f>SUM(C40*E40)</f>
        <v>0</v>
      </c>
    </row>
    <row r="41" spans="1:6" ht="33.75" customHeight="1" x14ac:dyDescent="0.2">
      <c r="A41" s="120"/>
      <c r="B41" s="5" t="s">
        <v>20</v>
      </c>
      <c r="C41" s="15">
        <v>69</v>
      </c>
      <c r="D41" s="16" t="s">
        <v>13</v>
      </c>
      <c r="E41" s="9"/>
      <c r="F41" s="10">
        <f>SUM(C41*E41)</f>
        <v>0</v>
      </c>
    </row>
    <row r="42" spans="1:6" ht="18.75" customHeight="1" x14ac:dyDescent="0.2">
      <c r="A42" s="120"/>
      <c r="B42" s="5" t="s">
        <v>21</v>
      </c>
      <c r="C42" s="15">
        <v>254</v>
      </c>
      <c r="D42" s="16" t="s">
        <v>13</v>
      </c>
      <c r="E42" s="9"/>
      <c r="F42" s="10">
        <f>SUM(C42*E42)</f>
        <v>0</v>
      </c>
    </row>
    <row r="43" spans="1:6" ht="22.5" customHeight="1" x14ac:dyDescent="0.2">
      <c r="A43" s="48"/>
      <c r="B43" s="5" t="s">
        <v>159</v>
      </c>
      <c r="C43" s="17">
        <v>1</v>
      </c>
      <c r="D43" s="16" t="s">
        <v>10</v>
      </c>
      <c r="E43" s="18"/>
      <c r="F43" s="10">
        <f>SUM(C43*E43)</f>
        <v>0</v>
      </c>
    </row>
    <row r="44" spans="1:6" ht="22.5" customHeight="1" x14ac:dyDescent="0.2">
      <c r="A44" s="48"/>
      <c r="B44" s="5"/>
      <c r="C44" s="17"/>
      <c r="D44" s="16"/>
      <c r="E44" s="18"/>
      <c r="F44" s="10"/>
    </row>
    <row r="45" spans="1:6" ht="14.45" customHeight="1" x14ac:dyDescent="0.25">
      <c r="A45" s="46" t="s">
        <v>22</v>
      </c>
      <c r="B45" s="39" t="s">
        <v>23</v>
      </c>
      <c r="C45" s="116"/>
      <c r="D45" s="41"/>
      <c r="E45" s="42"/>
      <c r="F45" s="42"/>
    </row>
    <row r="46" spans="1:6" ht="14.45" customHeight="1" x14ac:dyDescent="0.2">
      <c r="A46" s="118"/>
      <c r="B46" s="43"/>
      <c r="C46" s="25"/>
      <c r="D46" s="13"/>
      <c r="E46" s="18"/>
      <c r="F46" s="9"/>
    </row>
    <row r="47" spans="1:6" ht="31.5" x14ac:dyDescent="0.2">
      <c r="A47" s="118"/>
      <c r="B47" s="43" t="s">
        <v>214</v>
      </c>
      <c r="C47" s="25">
        <v>1</v>
      </c>
      <c r="D47" s="13" t="s">
        <v>10</v>
      </c>
      <c r="E47" s="18"/>
      <c r="F47" s="9"/>
    </row>
    <row r="48" spans="1:6" ht="20.25" customHeight="1" x14ac:dyDescent="0.2">
      <c r="A48" s="118"/>
      <c r="B48" s="19" t="s">
        <v>203</v>
      </c>
      <c r="C48" s="20">
        <v>1</v>
      </c>
      <c r="D48" s="16" t="s">
        <v>10</v>
      </c>
      <c r="E48" s="21"/>
      <c r="F48" s="10">
        <f t="shared" ref="F48:F56" si="1">SUM(C48*E48)</f>
        <v>0</v>
      </c>
    </row>
    <row r="49" spans="1:6" ht="51" customHeight="1" x14ac:dyDescent="0.2">
      <c r="A49" s="31"/>
      <c r="B49" s="19" t="s">
        <v>24</v>
      </c>
      <c r="C49" s="17">
        <v>1</v>
      </c>
      <c r="D49" s="16" t="s">
        <v>10</v>
      </c>
      <c r="E49" s="18"/>
      <c r="F49" s="10">
        <f t="shared" si="1"/>
        <v>0</v>
      </c>
    </row>
    <row r="50" spans="1:6" ht="35.25" customHeight="1" x14ac:dyDescent="0.2">
      <c r="A50" s="31"/>
      <c r="B50" s="19" t="s">
        <v>205</v>
      </c>
      <c r="C50" s="17">
        <v>1</v>
      </c>
      <c r="D50" s="16" t="s">
        <v>10</v>
      </c>
      <c r="E50" s="18"/>
      <c r="F50" s="10">
        <f t="shared" si="1"/>
        <v>0</v>
      </c>
    </row>
    <row r="51" spans="1:6" ht="31.5" x14ac:dyDescent="0.2">
      <c r="A51" s="31"/>
      <c r="B51" s="19" t="s">
        <v>207</v>
      </c>
      <c r="C51" s="17">
        <v>2</v>
      </c>
      <c r="D51" s="16" t="s">
        <v>10</v>
      </c>
      <c r="E51" s="18"/>
      <c r="F51" s="10" t="s">
        <v>222</v>
      </c>
    </row>
    <row r="52" spans="1:6" ht="31.5" x14ac:dyDescent="0.2">
      <c r="A52" s="31"/>
      <c r="B52" s="19" t="s">
        <v>206</v>
      </c>
      <c r="C52" s="17">
        <v>1</v>
      </c>
      <c r="D52" s="16" t="s">
        <v>25</v>
      </c>
      <c r="E52" s="18"/>
      <c r="F52" s="10">
        <f t="shared" si="1"/>
        <v>0</v>
      </c>
    </row>
    <row r="53" spans="1:6" ht="18.75" customHeight="1" x14ac:dyDescent="0.2">
      <c r="A53" s="31"/>
      <c r="B53" s="136" t="s">
        <v>156</v>
      </c>
      <c r="C53" s="17">
        <v>1</v>
      </c>
      <c r="D53" s="16" t="s">
        <v>25</v>
      </c>
      <c r="E53" s="18"/>
      <c r="F53" s="10">
        <f t="shared" si="1"/>
        <v>0</v>
      </c>
    </row>
    <row r="54" spans="1:6" ht="19.5" customHeight="1" x14ac:dyDescent="0.2">
      <c r="A54" s="31"/>
      <c r="B54" s="19" t="s">
        <v>208</v>
      </c>
      <c r="C54" s="17">
        <v>1</v>
      </c>
      <c r="D54" s="16" t="s">
        <v>25</v>
      </c>
      <c r="E54" s="18"/>
      <c r="F54" s="10">
        <f t="shared" si="1"/>
        <v>0</v>
      </c>
    </row>
    <row r="55" spans="1:6" ht="21" customHeight="1" x14ac:dyDescent="0.2">
      <c r="A55" s="31"/>
      <c r="B55" s="22" t="s">
        <v>209</v>
      </c>
      <c r="C55" s="17">
        <v>1</v>
      </c>
      <c r="D55" s="16" t="s">
        <v>10</v>
      </c>
      <c r="E55" s="18"/>
      <c r="F55" s="10">
        <f t="shared" si="1"/>
        <v>0</v>
      </c>
    </row>
    <row r="56" spans="1:6" ht="31.5" x14ac:dyDescent="0.2">
      <c r="A56" s="31"/>
      <c r="B56" s="19" t="s">
        <v>204</v>
      </c>
      <c r="C56" s="17">
        <v>4</v>
      </c>
      <c r="D56" s="16" t="s">
        <v>74</v>
      </c>
      <c r="E56" s="18"/>
      <c r="F56" s="10">
        <f t="shared" si="1"/>
        <v>0</v>
      </c>
    </row>
    <row r="57" spans="1:6" ht="21" customHeight="1" x14ac:dyDescent="0.2">
      <c r="A57" s="31"/>
      <c r="B57" s="22" t="s">
        <v>210</v>
      </c>
      <c r="C57" s="17">
        <v>33</v>
      </c>
      <c r="D57" s="16" t="s">
        <v>29</v>
      </c>
      <c r="E57" s="18"/>
      <c r="F57" s="10" t="s">
        <v>222</v>
      </c>
    </row>
    <row r="58" spans="1:6" ht="21" customHeight="1" x14ac:dyDescent="0.2">
      <c r="A58" s="31"/>
      <c r="B58" s="22" t="s">
        <v>213</v>
      </c>
      <c r="C58" s="17"/>
      <c r="D58" s="16"/>
      <c r="E58" s="18"/>
      <c r="F58" s="10"/>
    </row>
    <row r="59" spans="1:6" ht="21" customHeight="1" x14ac:dyDescent="0.2">
      <c r="A59" s="31"/>
      <c r="B59" s="22" t="s">
        <v>216</v>
      </c>
      <c r="C59" s="17">
        <v>1</v>
      </c>
      <c r="D59" s="16" t="s">
        <v>54</v>
      </c>
      <c r="E59" s="18"/>
      <c r="F59" s="10" t="s">
        <v>222</v>
      </c>
    </row>
    <row r="60" spans="1:6" ht="21" customHeight="1" x14ac:dyDescent="0.2">
      <c r="A60" s="31"/>
      <c r="B60" s="22" t="s">
        <v>215</v>
      </c>
      <c r="C60" s="17">
        <v>1</v>
      </c>
      <c r="D60" s="16" t="s">
        <v>10</v>
      </c>
      <c r="E60" s="18"/>
      <c r="F60" s="10" t="s">
        <v>222</v>
      </c>
    </row>
    <row r="61" spans="1:6" ht="14.45" customHeight="1" x14ac:dyDescent="0.2">
      <c r="A61" s="31"/>
      <c r="B61" s="22"/>
      <c r="C61" s="26"/>
      <c r="D61" s="13"/>
      <c r="E61" s="9"/>
      <c r="F61" s="9"/>
    </row>
    <row r="62" spans="1:6" ht="14.45" customHeight="1" x14ac:dyDescent="0.25">
      <c r="A62" s="38" t="s">
        <v>26</v>
      </c>
      <c r="B62" s="39" t="s">
        <v>27</v>
      </c>
      <c r="C62" s="40"/>
      <c r="D62" s="41"/>
      <c r="E62" s="121"/>
      <c r="F62" s="121"/>
    </row>
    <row r="63" spans="1:6" ht="14.45" customHeight="1" x14ac:dyDescent="0.25">
      <c r="A63" s="118"/>
      <c r="B63" s="30"/>
      <c r="C63" s="26"/>
      <c r="D63" s="13"/>
      <c r="E63" s="9"/>
      <c r="F63" s="9"/>
    </row>
    <row r="64" spans="1:6" ht="18" customHeight="1" x14ac:dyDescent="0.2">
      <c r="A64" s="28">
        <v>1</v>
      </c>
      <c r="B64" s="27" t="s">
        <v>28</v>
      </c>
      <c r="C64" s="23"/>
      <c r="D64" s="13"/>
      <c r="E64" s="9"/>
      <c r="F64" s="9"/>
    </row>
    <row r="65" spans="1:6" ht="31.5" x14ac:dyDescent="0.2">
      <c r="A65" s="29"/>
      <c r="B65" s="5" t="s">
        <v>190</v>
      </c>
      <c r="C65" s="11">
        <f>55+6+54+10+7+1+9+1</f>
        <v>143</v>
      </c>
      <c r="D65" s="11" t="s">
        <v>25</v>
      </c>
      <c r="E65" s="9"/>
      <c r="F65" s="10">
        <f t="shared" ref="F65:F70" si="2">SUM(C65*E65)</f>
        <v>0</v>
      </c>
    </row>
    <row r="66" spans="1:6" ht="18.95" customHeight="1" x14ac:dyDescent="0.2">
      <c r="A66" s="29"/>
      <c r="B66" s="5" t="s">
        <v>191</v>
      </c>
      <c r="C66" s="11">
        <v>7</v>
      </c>
      <c r="D66" s="11" t="s">
        <v>30</v>
      </c>
      <c r="E66" s="9"/>
      <c r="F66" s="10">
        <f t="shared" si="2"/>
        <v>0</v>
      </c>
    </row>
    <row r="67" spans="1:6" ht="18.95" customHeight="1" x14ac:dyDescent="0.2">
      <c r="A67" s="29"/>
      <c r="B67" s="5" t="s">
        <v>192</v>
      </c>
      <c r="C67" s="25">
        <v>5</v>
      </c>
      <c r="D67" s="13" t="s">
        <v>25</v>
      </c>
      <c r="E67" s="9"/>
      <c r="F67" s="10">
        <f t="shared" si="2"/>
        <v>0</v>
      </c>
    </row>
    <row r="68" spans="1:6" ht="14.45" customHeight="1" x14ac:dyDescent="0.2">
      <c r="A68" s="29"/>
      <c r="B68" s="52" t="s">
        <v>193</v>
      </c>
      <c r="C68" s="25">
        <v>7</v>
      </c>
      <c r="D68" s="13" t="s">
        <v>25</v>
      </c>
      <c r="E68" s="9"/>
      <c r="F68" s="10">
        <f t="shared" si="2"/>
        <v>0</v>
      </c>
    </row>
    <row r="69" spans="1:6" ht="14.45" customHeight="1" x14ac:dyDescent="0.2">
      <c r="A69" s="29"/>
      <c r="B69" s="52" t="s">
        <v>211</v>
      </c>
      <c r="C69" s="25">
        <v>65</v>
      </c>
      <c r="D69" s="13" t="s">
        <v>29</v>
      </c>
      <c r="E69" s="9"/>
      <c r="F69" s="10">
        <f t="shared" si="2"/>
        <v>0</v>
      </c>
    </row>
    <row r="70" spans="1:6" ht="14.45" customHeight="1" x14ac:dyDescent="0.2">
      <c r="A70" s="29"/>
      <c r="B70" s="52" t="s">
        <v>212</v>
      </c>
      <c r="C70" s="25">
        <v>33</v>
      </c>
      <c r="D70" s="13" t="s">
        <v>29</v>
      </c>
      <c r="E70" s="9"/>
      <c r="F70" s="10">
        <f t="shared" si="2"/>
        <v>0</v>
      </c>
    </row>
    <row r="71" spans="1:6" ht="16.5" customHeight="1" x14ac:dyDescent="0.2">
      <c r="A71" s="28">
        <v>2</v>
      </c>
      <c r="B71" s="27" t="s">
        <v>31</v>
      </c>
      <c r="C71" s="26"/>
      <c r="D71" s="13"/>
      <c r="E71" s="9"/>
      <c r="F71" s="9"/>
    </row>
    <row r="72" spans="1:6" ht="35.25" customHeight="1" x14ac:dyDescent="0.2">
      <c r="A72" s="29"/>
      <c r="B72" s="5" t="s">
        <v>32</v>
      </c>
      <c r="C72" s="25">
        <v>6</v>
      </c>
      <c r="D72" s="13" t="s">
        <v>25</v>
      </c>
      <c r="E72" s="9"/>
      <c r="F72" s="10">
        <f t="shared" ref="F72:F82" si="3">SUM(C72*E72)</f>
        <v>0</v>
      </c>
    </row>
    <row r="73" spans="1:6" ht="34.5" customHeight="1" x14ac:dyDescent="0.2">
      <c r="A73" s="29"/>
      <c r="B73" s="5" t="s">
        <v>33</v>
      </c>
      <c r="C73" s="25">
        <v>4</v>
      </c>
      <c r="D73" s="13" t="s">
        <v>25</v>
      </c>
      <c r="E73" s="9"/>
      <c r="F73" s="10">
        <f t="shared" si="3"/>
        <v>0</v>
      </c>
    </row>
    <row r="74" spans="1:6" ht="36.75" customHeight="1" x14ac:dyDescent="0.2">
      <c r="A74" s="29"/>
      <c r="B74" s="5" t="s">
        <v>34</v>
      </c>
      <c r="C74" s="25">
        <v>10</v>
      </c>
      <c r="D74" s="13" t="s">
        <v>25</v>
      </c>
      <c r="E74" s="9"/>
      <c r="F74" s="10">
        <f t="shared" si="3"/>
        <v>0</v>
      </c>
    </row>
    <row r="75" spans="1:6" ht="66.75" customHeight="1" x14ac:dyDescent="0.2">
      <c r="A75" s="29"/>
      <c r="B75" s="5" t="s">
        <v>35</v>
      </c>
      <c r="C75" s="25">
        <v>13</v>
      </c>
      <c r="D75" s="13" t="s">
        <v>25</v>
      </c>
      <c r="E75" s="9"/>
      <c r="F75" s="10">
        <f t="shared" si="3"/>
        <v>0</v>
      </c>
    </row>
    <row r="76" spans="1:6" ht="35.25" customHeight="1" x14ac:dyDescent="0.2">
      <c r="A76" s="29"/>
      <c r="B76" s="5" t="s">
        <v>36</v>
      </c>
      <c r="C76" s="25">
        <v>1</v>
      </c>
      <c r="D76" s="13" t="s">
        <v>25</v>
      </c>
      <c r="E76" s="9"/>
      <c r="F76" s="10">
        <f t="shared" si="3"/>
        <v>0</v>
      </c>
    </row>
    <row r="77" spans="1:6" ht="21.6" customHeight="1" x14ac:dyDescent="0.2">
      <c r="A77" s="29"/>
      <c r="B77" s="5" t="s">
        <v>37</v>
      </c>
      <c r="C77" s="11">
        <v>4</v>
      </c>
      <c r="D77" s="11" t="s">
        <v>25</v>
      </c>
      <c r="E77" s="18"/>
      <c r="F77" s="10">
        <f t="shared" si="3"/>
        <v>0</v>
      </c>
    </row>
    <row r="78" spans="1:6" ht="18.95" customHeight="1" x14ac:dyDescent="0.2">
      <c r="A78" s="29"/>
      <c r="B78" s="5" t="s">
        <v>38</v>
      </c>
      <c r="C78" s="11">
        <v>6</v>
      </c>
      <c r="D78" s="11" t="s">
        <v>25</v>
      </c>
      <c r="E78" s="18"/>
      <c r="F78" s="10">
        <f t="shared" si="3"/>
        <v>0</v>
      </c>
    </row>
    <row r="79" spans="1:6" ht="18.95" customHeight="1" x14ac:dyDescent="0.2">
      <c r="A79" s="29"/>
      <c r="B79" s="5" t="s">
        <v>39</v>
      </c>
      <c r="C79" s="11">
        <v>1</v>
      </c>
      <c r="D79" s="11" t="s">
        <v>25</v>
      </c>
      <c r="E79" s="18"/>
      <c r="F79" s="10">
        <f t="shared" si="3"/>
        <v>0</v>
      </c>
    </row>
    <row r="80" spans="1:6" ht="34.5" customHeight="1" x14ac:dyDescent="0.2">
      <c r="A80" s="29"/>
      <c r="B80" s="5" t="s">
        <v>40</v>
      </c>
      <c r="C80" s="11">
        <v>2</v>
      </c>
      <c r="D80" s="11" t="s">
        <v>25</v>
      </c>
      <c r="E80" s="18"/>
      <c r="F80" s="10">
        <f t="shared" si="3"/>
        <v>0</v>
      </c>
    </row>
    <row r="81" spans="1:6" ht="18.95" customHeight="1" x14ac:dyDescent="0.2">
      <c r="A81" s="28">
        <v>3</v>
      </c>
      <c r="B81" s="27" t="s">
        <v>41</v>
      </c>
      <c r="C81" s="26"/>
      <c r="D81" s="13"/>
      <c r="E81" s="18"/>
      <c r="F81" s="9"/>
    </row>
    <row r="82" spans="1:6" ht="18.95" customHeight="1" x14ac:dyDescent="0.2">
      <c r="A82" s="29"/>
      <c r="B82" s="5" t="s">
        <v>42</v>
      </c>
      <c r="C82" s="11">
        <v>1</v>
      </c>
      <c r="D82" s="13" t="s">
        <v>10</v>
      </c>
      <c r="E82" s="18"/>
      <c r="F82" s="10">
        <f t="shared" si="3"/>
        <v>0</v>
      </c>
    </row>
    <row r="83" spans="1:6" ht="14.45" customHeight="1" x14ac:dyDescent="0.2">
      <c r="A83" s="29"/>
      <c r="B83" s="24"/>
      <c r="C83" s="11"/>
      <c r="D83" s="13"/>
      <c r="E83" s="18"/>
      <c r="F83" s="9"/>
    </row>
    <row r="84" spans="1:6" ht="18.95" customHeight="1" x14ac:dyDescent="0.2">
      <c r="A84" s="28">
        <v>4</v>
      </c>
      <c r="B84" s="27" t="s">
        <v>43</v>
      </c>
      <c r="C84" s="26"/>
      <c r="D84" s="13"/>
      <c r="E84" s="18"/>
      <c r="F84" s="9"/>
    </row>
    <row r="85" spans="1:6" ht="18.95" customHeight="1" x14ac:dyDescent="0.2">
      <c r="A85" s="29"/>
      <c r="B85" s="5" t="s">
        <v>44</v>
      </c>
      <c r="C85" s="11">
        <v>4</v>
      </c>
      <c r="D85" s="11" t="s">
        <v>45</v>
      </c>
      <c r="E85" s="18"/>
      <c r="F85" s="10">
        <f>SUM(C85*E85)</f>
        <v>0</v>
      </c>
    </row>
    <row r="86" spans="1:6" ht="18.95" customHeight="1" x14ac:dyDescent="0.2">
      <c r="A86" s="29"/>
      <c r="B86" s="5" t="s">
        <v>46</v>
      </c>
      <c r="C86" s="11">
        <v>4</v>
      </c>
      <c r="D86" s="11" t="s">
        <v>25</v>
      </c>
      <c r="E86" s="18"/>
      <c r="F86" s="10">
        <f>SUM(C86*E86)</f>
        <v>0</v>
      </c>
    </row>
    <row r="87" spans="1:6" ht="18.95" customHeight="1" x14ac:dyDescent="0.2">
      <c r="A87" s="28">
        <v>5</v>
      </c>
      <c r="B87" s="34" t="s">
        <v>47</v>
      </c>
      <c r="C87" s="26"/>
      <c r="D87" s="13"/>
      <c r="E87" s="18"/>
      <c r="F87" s="9"/>
    </row>
    <row r="88" spans="1:6" ht="15.75" x14ac:dyDescent="0.2">
      <c r="A88" s="31"/>
      <c r="B88" s="35" t="s">
        <v>48</v>
      </c>
      <c r="C88" s="11">
        <v>4</v>
      </c>
      <c r="D88" s="11" t="s">
        <v>25</v>
      </c>
      <c r="E88" s="18"/>
      <c r="F88" s="10">
        <f>SUM(C88*E88)</f>
        <v>0</v>
      </c>
    </row>
    <row r="89" spans="1:6" ht="18.95" customHeight="1" x14ac:dyDescent="0.2">
      <c r="A89" s="31"/>
      <c r="B89" s="35" t="s">
        <v>49</v>
      </c>
      <c r="C89" s="32">
        <v>5</v>
      </c>
      <c r="D89" s="11" t="s">
        <v>25</v>
      </c>
      <c r="E89" s="18"/>
      <c r="F89" s="10">
        <f>SUM(C89*E89)</f>
        <v>0</v>
      </c>
    </row>
    <row r="90" spans="1:6" ht="18.95" customHeight="1" x14ac:dyDescent="0.2">
      <c r="A90" s="28">
        <v>6</v>
      </c>
      <c r="B90" s="36" t="s">
        <v>50</v>
      </c>
      <c r="C90" s="26"/>
      <c r="D90" s="13"/>
      <c r="E90" s="18"/>
      <c r="F90" s="9"/>
    </row>
    <row r="91" spans="1:6" ht="18.95" customHeight="1" x14ac:dyDescent="0.2">
      <c r="A91" s="31"/>
      <c r="B91" s="5" t="s">
        <v>155</v>
      </c>
      <c r="C91" s="11">
        <v>18</v>
      </c>
      <c r="D91" s="11" t="s">
        <v>25</v>
      </c>
      <c r="E91" s="18"/>
      <c r="F91" s="10">
        <f>SUM(C91*E91)</f>
        <v>0</v>
      </c>
    </row>
    <row r="92" spans="1:6" ht="18.95" customHeight="1" x14ac:dyDescent="0.2">
      <c r="A92" s="31"/>
      <c r="B92" s="5" t="s">
        <v>51</v>
      </c>
      <c r="C92" s="11">
        <v>2</v>
      </c>
      <c r="D92" s="11" t="s">
        <v>25</v>
      </c>
      <c r="E92" s="18"/>
      <c r="F92" s="10">
        <f>SUM(C92*E92)</f>
        <v>0</v>
      </c>
    </row>
    <row r="93" spans="1:6" ht="14.45" customHeight="1" x14ac:dyDescent="0.2">
      <c r="A93" s="31"/>
      <c r="B93" s="19"/>
      <c r="C93" s="11"/>
      <c r="D93" s="11"/>
      <c r="E93" s="18"/>
      <c r="F93" s="18"/>
    </row>
    <row r="94" spans="1:6" ht="18.95" customHeight="1" x14ac:dyDescent="0.2">
      <c r="A94" s="28">
        <v>7</v>
      </c>
      <c r="B94" s="37" t="s">
        <v>52</v>
      </c>
      <c r="C94" s="33"/>
      <c r="D94" s="11"/>
      <c r="E94" s="18"/>
      <c r="F94" s="18"/>
    </row>
    <row r="95" spans="1:6" ht="18.95" customHeight="1" x14ac:dyDescent="0.2">
      <c r="A95" s="31"/>
      <c r="B95" s="5" t="s">
        <v>53</v>
      </c>
      <c r="C95" s="4">
        <v>1</v>
      </c>
      <c r="D95" s="13" t="s">
        <v>54</v>
      </c>
      <c r="E95" s="18"/>
      <c r="F95" s="10">
        <f>SUM(C95*E95)</f>
        <v>0</v>
      </c>
    </row>
    <row r="96" spans="1:6" ht="18.95" customHeight="1" x14ac:dyDescent="0.2">
      <c r="A96" s="31"/>
      <c r="B96" s="35" t="s">
        <v>194</v>
      </c>
      <c r="C96" s="4">
        <v>1</v>
      </c>
      <c r="D96" s="13" t="s">
        <v>54</v>
      </c>
      <c r="E96" s="18"/>
      <c r="F96" s="10">
        <f>SUM(C96*E96)</f>
        <v>0</v>
      </c>
    </row>
    <row r="97" spans="1:6" ht="14.45" customHeight="1" x14ac:dyDescent="0.25">
      <c r="A97" s="31"/>
      <c r="B97" s="30"/>
      <c r="C97" s="49"/>
      <c r="D97" s="13"/>
      <c r="E97" s="18"/>
      <c r="F97" s="18"/>
    </row>
    <row r="98" spans="1:6" ht="18.95" customHeight="1" x14ac:dyDescent="0.25">
      <c r="A98" s="38" t="s">
        <v>55</v>
      </c>
      <c r="B98" s="39" t="s">
        <v>56</v>
      </c>
      <c r="C98" s="40"/>
      <c r="D98" s="41"/>
      <c r="E98" s="42"/>
      <c r="F98" s="42"/>
    </row>
    <row r="99" spans="1:6" ht="14.45" customHeight="1" x14ac:dyDescent="0.2">
      <c r="A99" s="31"/>
      <c r="B99" s="43"/>
      <c r="C99" s="44"/>
      <c r="D99" s="13"/>
      <c r="E99" s="18"/>
      <c r="F99" s="45"/>
    </row>
    <row r="100" spans="1:6" ht="18.95" customHeight="1" x14ac:dyDescent="0.2">
      <c r="A100" s="31"/>
      <c r="B100" s="5" t="s">
        <v>217</v>
      </c>
      <c r="C100" s="44">
        <v>1</v>
      </c>
      <c r="D100" s="13" t="s">
        <v>10</v>
      </c>
      <c r="E100" s="18"/>
      <c r="F100" s="151"/>
    </row>
    <row r="101" spans="1:6" ht="18.95" customHeight="1" x14ac:dyDescent="0.2">
      <c r="A101" s="31"/>
      <c r="B101" s="5" t="s">
        <v>57</v>
      </c>
      <c r="C101" s="44">
        <v>1</v>
      </c>
      <c r="D101" s="13" t="s">
        <v>10</v>
      </c>
      <c r="E101" s="18"/>
      <c r="F101" s="173"/>
    </row>
    <row r="102" spans="1:6" ht="18.95" customHeight="1" x14ac:dyDescent="0.2">
      <c r="A102" s="31"/>
      <c r="B102" s="5" t="s">
        <v>218</v>
      </c>
      <c r="C102" s="44">
        <v>1</v>
      </c>
      <c r="D102" s="13" t="s">
        <v>10</v>
      </c>
      <c r="E102" s="18"/>
      <c r="F102" s="173"/>
    </row>
    <row r="103" spans="1:6" ht="31.5" customHeight="1" x14ac:dyDescent="0.2">
      <c r="A103" s="31"/>
      <c r="B103" s="5" t="s">
        <v>58</v>
      </c>
      <c r="C103" s="44">
        <v>1</v>
      </c>
      <c r="D103" s="13" t="s">
        <v>10</v>
      </c>
      <c r="E103" s="18"/>
      <c r="F103" s="173"/>
    </row>
    <row r="104" spans="1:6" ht="18.95" customHeight="1" x14ac:dyDescent="0.2">
      <c r="A104" s="31"/>
      <c r="B104" s="5" t="s">
        <v>59</v>
      </c>
      <c r="C104" s="44">
        <v>1</v>
      </c>
      <c r="D104" s="13" t="s">
        <v>10</v>
      </c>
      <c r="E104" s="18"/>
      <c r="F104" s="173"/>
    </row>
    <row r="105" spans="1:6" ht="32.25" customHeight="1" x14ac:dyDescent="0.2">
      <c r="A105" s="31"/>
      <c r="B105" s="5" t="s">
        <v>60</v>
      </c>
      <c r="C105" s="44">
        <v>1</v>
      </c>
      <c r="D105" s="13" t="s">
        <v>10</v>
      </c>
      <c r="E105" s="18"/>
      <c r="F105" s="173"/>
    </row>
    <row r="106" spans="1:6" ht="18.95" customHeight="1" x14ac:dyDescent="0.2">
      <c r="A106" s="31"/>
      <c r="B106" s="5" t="s">
        <v>61</v>
      </c>
      <c r="C106" s="44">
        <v>1</v>
      </c>
      <c r="D106" s="13" t="s">
        <v>10</v>
      </c>
      <c r="E106" s="18"/>
      <c r="F106" s="173"/>
    </row>
    <row r="107" spans="1:6" ht="33" customHeight="1" x14ac:dyDescent="0.2">
      <c r="A107" s="31"/>
      <c r="B107" s="5" t="s">
        <v>62</v>
      </c>
      <c r="C107" s="44">
        <v>1</v>
      </c>
      <c r="D107" s="13" t="s">
        <v>10</v>
      </c>
      <c r="E107" s="18"/>
      <c r="F107" s="173"/>
    </row>
    <row r="108" spans="1:6" ht="31.5" x14ac:dyDescent="0.2">
      <c r="A108" s="31"/>
      <c r="B108" s="5" t="s">
        <v>63</v>
      </c>
      <c r="C108" s="44">
        <v>1</v>
      </c>
      <c r="D108" s="13" t="s">
        <v>10</v>
      </c>
      <c r="E108" s="18"/>
      <c r="F108" s="173"/>
    </row>
    <row r="109" spans="1:6" ht="18.95" customHeight="1" x14ac:dyDescent="0.2">
      <c r="A109" s="31"/>
      <c r="B109" s="5" t="s">
        <v>64</v>
      </c>
      <c r="C109" s="44">
        <v>1</v>
      </c>
      <c r="D109" s="13" t="s">
        <v>10</v>
      </c>
      <c r="E109" s="18"/>
      <c r="F109" s="152"/>
    </row>
    <row r="110" spans="1:6" ht="14.45" customHeight="1" x14ac:dyDescent="0.2">
      <c r="A110" s="31"/>
      <c r="B110" s="35"/>
      <c r="C110" s="26"/>
      <c r="D110" s="13"/>
      <c r="E110" s="18"/>
      <c r="F110" s="10"/>
    </row>
    <row r="111" spans="1:6" ht="18.95" customHeight="1" x14ac:dyDescent="0.2">
      <c r="A111" s="46" t="s">
        <v>65</v>
      </c>
      <c r="B111" s="53" t="s">
        <v>66</v>
      </c>
      <c r="C111" s="47"/>
      <c r="D111" s="41"/>
      <c r="E111" s="42"/>
      <c r="F111" s="42"/>
    </row>
    <row r="112" spans="1:6" ht="14.45" customHeight="1" x14ac:dyDescent="0.25">
      <c r="A112" s="48"/>
      <c r="B112" s="30"/>
      <c r="C112" s="49"/>
      <c r="D112" s="13"/>
      <c r="E112" s="18"/>
      <c r="F112" s="18"/>
    </row>
    <row r="113" spans="1:6" ht="18.95" customHeight="1" x14ac:dyDescent="0.2">
      <c r="A113" s="48"/>
      <c r="B113" s="52" t="s">
        <v>67</v>
      </c>
      <c r="C113" s="169">
        <v>1</v>
      </c>
      <c r="D113" s="171" t="s">
        <v>10</v>
      </c>
      <c r="E113" s="153"/>
      <c r="F113" s="168">
        <f>SUM(C113*E113)</f>
        <v>0</v>
      </c>
    </row>
    <row r="114" spans="1:6" ht="18.95" customHeight="1" x14ac:dyDescent="0.2">
      <c r="A114" s="48"/>
      <c r="B114" s="5" t="s">
        <v>68</v>
      </c>
      <c r="C114" s="170"/>
      <c r="D114" s="172"/>
      <c r="E114" s="154"/>
      <c r="F114" s="168"/>
    </row>
    <row r="115" spans="1:6" ht="18.95" customHeight="1" x14ac:dyDescent="0.2">
      <c r="A115" s="48"/>
      <c r="B115" s="5" t="s">
        <v>69</v>
      </c>
      <c r="C115" s="170"/>
      <c r="D115" s="172"/>
      <c r="E115" s="154"/>
      <c r="F115" s="168"/>
    </row>
    <row r="116" spans="1:6" ht="18.95" customHeight="1" x14ac:dyDescent="0.2">
      <c r="A116" s="48"/>
      <c r="B116" s="5" t="s">
        <v>70</v>
      </c>
      <c r="C116" s="170"/>
      <c r="D116" s="172"/>
      <c r="E116" s="154"/>
      <c r="F116" s="168"/>
    </row>
    <row r="117" spans="1:6" ht="18.95" customHeight="1" x14ac:dyDescent="0.2">
      <c r="A117" s="48"/>
      <c r="B117" s="5" t="s">
        <v>71</v>
      </c>
      <c r="C117" s="170"/>
      <c r="D117" s="172"/>
      <c r="E117" s="154"/>
      <c r="F117" s="168"/>
    </row>
    <row r="118" spans="1:6" ht="18.95" customHeight="1" x14ac:dyDescent="0.2">
      <c r="A118" s="48"/>
      <c r="B118" s="5" t="s">
        <v>162</v>
      </c>
      <c r="C118" s="170"/>
      <c r="D118" s="172"/>
      <c r="E118" s="154"/>
      <c r="F118" s="168"/>
    </row>
    <row r="119" spans="1:6" ht="18.95" customHeight="1" x14ac:dyDescent="0.2">
      <c r="A119" s="48"/>
      <c r="B119" s="5" t="s">
        <v>161</v>
      </c>
      <c r="C119" s="170"/>
      <c r="D119" s="172"/>
      <c r="E119" s="154"/>
      <c r="F119" s="168"/>
    </row>
    <row r="120" spans="1:6" ht="32.25" customHeight="1" x14ac:dyDescent="0.2">
      <c r="A120" s="31"/>
      <c r="B120" s="35" t="s">
        <v>72</v>
      </c>
      <c r="C120" s="44">
        <v>1</v>
      </c>
      <c r="D120" s="11" t="s">
        <v>10</v>
      </c>
      <c r="E120" s="50"/>
      <c r="F120" s="10">
        <f>SUM(C120*E120)</f>
        <v>0</v>
      </c>
    </row>
    <row r="121" spans="1:6" ht="18.95" customHeight="1" x14ac:dyDescent="0.25">
      <c r="A121" s="31"/>
      <c r="B121" s="5" t="s">
        <v>160</v>
      </c>
      <c r="C121" s="51">
        <v>1</v>
      </c>
      <c r="D121" s="11" t="s">
        <v>10</v>
      </c>
      <c r="E121" s="50"/>
      <c r="F121" s="10">
        <f>SUM(C121*E121)</f>
        <v>0</v>
      </c>
    </row>
    <row r="122" spans="1:6" ht="18.95" customHeight="1" x14ac:dyDescent="0.2">
      <c r="A122" s="31"/>
      <c r="B122" s="5" t="s">
        <v>73</v>
      </c>
      <c r="C122" s="44">
        <v>2</v>
      </c>
      <c r="D122" s="11" t="s">
        <v>74</v>
      </c>
      <c r="E122" s="50"/>
      <c r="F122" s="10">
        <f>SUM(C122*E122)</f>
        <v>0</v>
      </c>
    </row>
    <row r="123" spans="1:6" ht="14.45" customHeight="1" x14ac:dyDescent="0.25">
      <c r="A123" s="31"/>
      <c r="B123" s="35"/>
      <c r="C123" s="122"/>
      <c r="D123" s="11"/>
      <c r="E123" s="18"/>
      <c r="F123" s="18"/>
    </row>
    <row r="124" spans="1:6" ht="18.95" customHeight="1" x14ac:dyDescent="0.2">
      <c r="A124" s="46" t="s">
        <v>75</v>
      </c>
      <c r="B124" s="53" t="s">
        <v>76</v>
      </c>
      <c r="C124" s="47"/>
      <c r="D124" s="41"/>
      <c r="E124" s="42"/>
      <c r="F124" s="42"/>
    </row>
    <row r="125" spans="1:6" ht="18.95" customHeight="1" x14ac:dyDescent="0.2">
      <c r="A125" s="48"/>
      <c r="B125" s="55" t="s">
        <v>77</v>
      </c>
      <c r="C125" s="11">
        <v>1</v>
      </c>
      <c r="D125" s="13" t="s">
        <v>10</v>
      </c>
      <c r="E125" s="18"/>
      <c r="F125" s="10">
        <f>SUM(C125*E125)</f>
        <v>0</v>
      </c>
    </row>
    <row r="126" spans="1:6" ht="18.95" customHeight="1" x14ac:dyDescent="0.2">
      <c r="A126" s="48"/>
      <c r="B126" s="55" t="s">
        <v>219</v>
      </c>
      <c r="C126" s="11">
        <v>1</v>
      </c>
      <c r="D126" s="13" t="s">
        <v>10</v>
      </c>
      <c r="E126" s="18"/>
      <c r="F126" s="10">
        <f>SUM(C126*E126)</f>
        <v>0</v>
      </c>
    </row>
    <row r="127" spans="1:6" ht="18.95" customHeight="1" x14ac:dyDescent="0.2">
      <c r="A127" s="48"/>
      <c r="B127" s="55" t="s">
        <v>78</v>
      </c>
      <c r="C127" s="11">
        <v>3</v>
      </c>
      <c r="D127" s="13" t="s">
        <v>25</v>
      </c>
      <c r="E127" s="9"/>
      <c r="F127" s="10">
        <f>SUM(C127*E127)</f>
        <v>0</v>
      </c>
    </row>
    <row r="128" spans="1:6" ht="18.95" customHeight="1" x14ac:dyDescent="0.2">
      <c r="A128" s="31"/>
      <c r="B128" s="5" t="s">
        <v>79</v>
      </c>
      <c r="C128" s="4">
        <v>4</v>
      </c>
      <c r="D128" s="11" t="s">
        <v>25</v>
      </c>
      <c r="E128" s="9"/>
      <c r="F128" s="10">
        <f>SUM(C128*E128)</f>
        <v>0</v>
      </c>
    </row>
    <row r="129" spans="1:6" ht="18.95" customHeight="1" x14ac:dyDescent="0.2">
      <c r="A129" s="31"/>
      <c r="B129" s="5" t="s">
        <v>80</v>
      </c>
      <c r="C129" s="4">
        <v>1</v>
      </c>
      <c r="D129" s="11" t="s">
        <v>10</v>
      </c>
      <c r="E129" s="123"/>
      <c r="F129" s="10">
        <f>SUM(C129*E129)</f>
        <v>0</v>
      </c>
    </row>
    <row r="130" spans="1:6" ht="14.45" customHeight="1" x14ac:dyDescent="0.2">
      <c r="A130" s="31"/>
      <c r="B130" s="35"/>
      <c r="C130" s="25"/>
      <c r="D130" s="13"/>
      <c r="E130" s="123"/>
      <c r="F130" s="9"/>
    </row>
    <row r="131" spans="1:6" ht="14.45" customHeight="1" x14ac:dyDescent="0.2">
      <c r="A131" s="155" t="s">
        <v>81</v>
      </c>
      <c r="B131" s="155"/>
      <c r="C131" s="155"/>
      <c r="D131" s="155"/>
      <c r="E131" s="124"/>
      <c r="F131" s="65"/>
    </row>
    <row r="132" spans="1:6" ht="18.95" customHeight="1" x14ac:dyDescent="0.25">
      <c r="A132" s="31"/>
      <c r="B132" s="125" t="s">
        <v>82</v>
      </c>
      <c r="C132" s="57"/>
      <c r="D132" s="11"/>
      <c r="E132" s="54"/>
      <c r="F132" s="54"/>
    </row>
    <row r="133" spans="1:6" ht="14.45" customHeight="1" x14ac:dyDescent="0.2">
      <c r="A133" s="126"/>
      <c r="B133" s="126"/>
      <c r="C133" s="126"/>
      <c r="D133" s="126"/>
      <c r="E133" s="126"/>
      <c r="F133" s="126"/>
    </row>
    <row r="134" spans="1:6" ht="18.95" customHeight="1" x14ac:dyDescent="0.25">
      <c r="A134" s="31"/>
      <c r="B134" s="56" t="s">
        <v>83</v>
      </c>
      <c r="C134" s="57"/>
      <c r="D134" s="11"/>
      <c r="E134" s="54"/>
      <c r="F134" s="54"/>
    </row>
    <row r="135" spans="1:6" ht="18.95" customHeight="1" x14ac:dyDescent="0.25">
      <c r="A135" s="31"/>
      <c r="B135" s="55" t="s">
        <v>84</v>
      </c>
      <c r="C135" s="57"/>
      <c r="D135" s="11"/>
      <c r="E135" s="54"/>
      <c r="F135" s="54"/>
    </row>
    <row r="136" spans="1:6" ht="18.95" customHeight="1" x14ac:dyDescent="0.25">
      <c r="A136" s="31"/>
      <c r="B136" s="55" t="s">
        <v>85</v>
      </c>
      <c r="C136" s="57"/>
      <c r="D136" s="11"/>
      <c r="E136" s="54"/>
      <c r="F136" s="54"/>
    </row>
    <row r="137" spans="1:6" ht="18.95" customHeight="1" x14ac:dyDescent="0.25">
      <c r="A137" s="31"/>
      <c r="B137" s="55" t="s">
        <v>86</v>
      </c>
      <c r="C137" s="57"/>
      <c r="D137" s="11"/>
      <c r="E137" s="54"/>
      <c r="F137" s="54"/>
    </row>
    <row r="138" spans="1:6" ht="18.95" customHeight="1" x14ac:dyDescent="0.25">
      <c r="A138" s="31"/>
      <c r="B138" s="55" t="s">
        <v>87</v>
      </c>
      <c r="C138" s="57"/>
      <c r="D138" s="11"/>
      <c r="E138" s="54"/>
      <c r="F138" s="54"/>
    </row>
    <row r="139" spans="1:6" ht="14.45" customHeight="1" x14ac:dyDescent="0.25">
      <c r="A139" s="31"/>
      <c r="B139" s="54"/>
      <c r="C139" s="57" t="s">
        <v>88</v>
      </c>
      <c r="D139" s="11"/>
      <c r="E139" s="54"/>
      <c r="F139" s="54"/>
    </row>
    <row r="140" spans="1:6" ht="18.95" customHeight="1" x14ac:dyDescent="0.25">
      <c r="A140" s="31"/>
      <c r="B140" s="36" t="s">
        <v>89</v>
      </c>
      <c r="C140" s="57"/>
      <c r="D140" s="11"/>
      <c r="E140" s="54"/>
      <c r="F140" s="54"/>
    </row>
    <row r="141" spans="1:6" ht="18.95" customHeight="1" x14ac:dyDescent="0.25">
      <c r="A141" s="58" t="s">
        <v>8</v>
      </c>
      <c r="B141" s="63" t="s">
        <v>9</v>
      </c>
      <c r="C141" s="58"/>
      <c r="D141" s="60"/>
      <c r="E141" s="59"/>
      <c r="F141" s="100">
        <f>SUM(F10:F16)</f>
        <v>0</v>
      </c>
    </row>
    <row r="142" spans="1:6" ht="18.95" customHeight="1" x14ac:dyDescent="0.25">
      <c r="A142" s="58" t="s">
        <v>14</v>
      </c>
      <c r="B142" s="63" t="s">
        <v>15</v>
      </c>
      <c r="C142" s="58"/>
      <c r="D142" s="60"/>
      <c r="E142" s="59"/>
      <c r="F142" s="100">
        <f>SUM(F21:F25)</f>
        <v>0</v>
      </c>
    </row>
    <row r="143" spans="1:6" ht="18.95" customHeight="1" x14ac:dyDescent="0.25">
      <c r="A143" s="58" t="s">
        <v>16</v>
      </c>
      <c r="B143" s="63" t="s">
        <v>17</v>
      </c>
      <c r="C143" s="58"/>
      <c r="D143" s="60"/>
      <c r="E143" s="59"/>
      <c r="F143" s="100">
        <f>SUM(F32:F35)</f>
        <v>0</v>
      </c>
    </row>
    <row r="144" spans="1:6" ht="18.95" customHeight="1" x14ac:dyDescent="0.25">
      <c r="A144" s="58" t="s">
        <v>18</v>
      </c>
      <c r="B144" s="63" t="s">
        <v>19</v>
      </c>
      <c r="C144" s="58"/>
      <c r="D144" s="60"/>
      <c r="E144" s="59"/>
      <c r="F144" s="100">
        <f>SUM(F40:F43)</f>
        <v>0</v>
      </c>
    </row>
    <row r="145" spans="1:6" ht="18.95" customHeight="1" x14ac:dyDescent="0.25">
      <c r="A145" s="58" t="s">
        <v>22</v>
      </c>
      <c r="B145" s="63" t="s">
        <v>23</v>
      </c>
      <c r="C145" s="58"/>
      <c r="D145" s="60"/>
      <c r="E145" s="59"/>
      <c r="F145" s="100">
        <f>SUM(F48:F57)</f>
        <v>0</v>
      </c>
    </row>
    <row r="146" spans="1:6" ht="18.95" customHeight="1" x14ac:dyDescent="0.25">
      <c r="A146" s="58" t="s">
        <v>26</v>
      </c>
      <c r="B146" s="63" t="s">
        <v>27</v>
      </c>
      <c r="C146" s="58"/>
      <c r="D146" s="60"/>
      <c r="E146" s="59"/>
      <c r="F146" s="100">
        <f>SUM(F65:F96)</f>
        <v>0</v>
      </c>
    </row>
    <row r="147" spans="1:6" ht="18.95" customHeight="1" x14ac:dyDescent="0.25">
      <c r="A147" s="58" t="s">
        <v>55</v>
      </c>
      <c r="B147" s="63" t="s">
        <v>56</v>
      </c>
      <c r="C147" s="58"/>
      <c r="D147" s="60"/>
      <c r="E147" s="59"/>
      <c r="F147" s="100">
        <f>SUM(F100:F109)</f>
        <v>0</v>
      </c>
    </row>
    <row r="148" spans="1:6" ht="18.95" customHeight="1" x14ac:dyDescent="0.25">
      <c r="A148" s="58" t="s">
        <v>65</v>
      </c>
      <c r="B148" s="63" t="s">
        <v>66</v>
      </c>
      <c r="C148" s="58"/>
      <c r="D148" s="60"/>
      <c r="E148" s="59"/>
      <c r="F148" s="100">
        <f>SUM(F113:F122)</f>
        <v>0</v>
      </c>
    </row>
    <row r="149" spans="1:6" ht="18.95" customHeight="1" x14ac:dyDescent="0.25">
      <c r="A149" s="58" t="s">
        <v>75</v>
      </c>
      <c r="B149" s="63" t="s">
        <v>76</v>
      </c>
      <c r="C149" s="58"/>
      <c r="D149" s="60"/>
      <c r="E149" s="59"/>
      <c r="F149" s="100">
        <f>SUM(F125:F129)</f>
        <v>0</v>
      </c>
    </row>
    <row r="150" spans="1:6" ht="18.95" customHeight="1" x14ac:dyDescent="0.25">
      <c r="A150" s="58"/>
      <c r="B150" s="63"/>
      <c r="C150" s="58"/>
      <c r="D150" s="60"/>
      <c r="E150" s="59"/>
      <c r="F150" s="61"/>
    </row>
    <row r="151" spans="1:6" ht="18.95" customHeight="1" x14ac:dyDescent="0.25">
      <c r="A151" s="62"/>
      <c r="B151" s="64" t="s">
        <v>90</v>
      </c>
      <c r="C151" s="62"/>
      <c r="D151" s="62"/>
      <c r="E151" s="62"/>
      <c r="F151" s="101">
        <f>SUM(F141:F149)</f>
        <v>0</v>
      </c>
    </row>
    <row r="152" spans="1:6" ht="13.15" customHeight="1" x14ac:dyDescent="0.25">
      <c r="A152" s="54"/>
      <c r="B152" s="54"/>
      <c r="C152" s="54"/>
      <c r="D152" s="54"/>
      <c r="E152" s="54"/>
      <c r="F152" s="54"/>
    </row>
    <row r="153" spans="1:6" ht="13.15" customHeight="1" x14ac:dyDescent="0.25">
      <c r="A153" s="54"/>
      <c r="B153" s="54"/>
      <c r="C153" s="54"/>
      <c r="D153" s="54"/>
      <c r="E153" s="54"/>
      <c r="F153" s="54"/>
    </row>
    <row r="154" spans="1:6" ht="13.15" customHeight="1" x14ac:dyDescent="0.25">
      <c r="A154" s="54"/>
      <c r="B154" s="54"/>
      <c r="C154" s="54"/>
      <c r="D154" s="54"/>
      <c r="E154" s="54"/>
      <c r="F154" s="54"/>
    </row>
    <row r="155" spans="1:6" ht="13.15" customHeight="1" x14ac:dyDescent="0.25">
      <c r="A155" s="54"/>
      <c r="B155" s="54"/>
      <c r="C155" s="54"/>
      <c r="D155" s="54"/>
      <c r="E155" s="54"/>
      <c r="F155" s="54"/>
    </row>
    <row r="165" spans="6:6" ht="13.15" customHeight="1" x14ac:dyDescent="0.2">
      <c r="F165" s="130">
        <f>F151+Joinery!F124</f>
        <v>0</v>
      </c>
    </row>
  </sheetData>
  <mergeCells count="13">
    <mergeCell ref="F100:F109"/>
    <mergeCell ref="C22:C23"/>
    <mergeCell ref="E22:E23"/>
    <mergeCell ref="D22:D23"/>
    <mergeCell ref="F22:F23"/>
    <mergeCell ref="E113:E119"/>
    <mergeCell ref="A131:D131"/>
    <mergeCell ref="C1:F5"/>
    <mergeCell ref="A5:B5"/>
    <mergeCell ref="F113:F119"/>
    <mergeCell ref="C113:C119"/>
    <mergeCell ref="A1:B1"/>
    <mergeCell ref="D113:D119"/>
  </mergeCells>
  <printOptions horizontalCentered="1"/>
  <pageMargins left="0.25" right="0.25" top="0.75" bottom="0.75" header="0.3" footer="0.3"/>
  <pageSetup paperSize="9"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83C84-4FAA-498C-90CF-2DEF7B346819}">
  <dimension ref="A1:G125"/>
  <sheetViews>
    <sheetView view="pageBreakPreview" zoomScaleNormal="100" zoomScaleSheetLayoutView="100" workbookViewId="0">
      <selection activeCell="B40" sqref="B40"/>
    </sheetView>
  </sheetViews>
  <sheetFormatPr defaultRowHeight="13.15" customHeight="1" x14ac:dyDescent="0.2"/>
  <cols>
    <col min="1" max="1" width="10.140625" style="1" customWidth="1"/>
    <col min="2" max="2" width="66" style="1" customWidth="1"/>
    <col min="3" max="3" width="6.140625" style="147" bestFit="1" customWidth="1"/>
    <col min="4" max="4" width="7.5703125" style="1" customWidth="1"/>
    <col min="5" max="5" width="10.140625" style="1" bestFit="1" customWidth="1"/>
    <col min="6" max="6" width="11.5703125" style="1" bestFit="1" customWidth="1"/>
    <col min="7" max="7" width="16.140625" style="1" customWidth="1"/>
    <col min="8" max="16384" width="9.140625" style="1"/>
  </cols>
  <sheetData>
    <row r="1" spans="1:7" s="68" customFormat="1" ht="28.9" customHeight="1" x14ac:dyDescent="0.2">
      <c r="A1" s="83" t="s">
        <v>91</v>
      </c>
      <c r="B1" s="84" t="s">
        <v>92</v>
      </c>
      <c r="C1" s="138" t="s">
        <v>93</v>
      </c>
      <c r="D1" s="83" t="s">
        <v>94</v>
      </c>
      <c r="E1" s="83" t="s">
        <v>95</v>
      </c>
      <c r="F1" s="85"/>
      <c r="G1" s="85" t="s">
        <v>96</v>
      </c>
    </row>
    <row r="2" spans="1:7" s="68" customFormat="1" ht="14.45" customHeight="1" x14ac:dyDescent="0.2">
      <c r="A2" s="69"/>
      <c r="B2" s="70"/>
      <c r="C2" s="139"/>
      <c r="D2" s="69"/>
      <c r="E2" s="69"/>
      <c r="F2" s="69"/>
      <c r="G2" s="69"/>
    </row>
    <row r="3" spans="1:7" s="68" customFormat="1" ht="31.5" x14ac:dyDescent="0.2">
      <c r="A3" s="83">
        <v>1</v>
      </c>
      <c r="B3" s="88" t="s">
        <v>166</v>
      </c>
      <c r="C3" s="140">
        <v>1</v>
      </c>
      <c r="D3" s="90" t="s">
        <v>25</v>
      </c>
      <c r="E3" s="96"/>
      <c r="F3" s="98"/>
      <c r="G3" s="98">
        <f>E3*C3</f>
        <v>0</v>
      </c>
    </row>
    <row r="4" spans="1:7" s="68" customFormat="1" ht="31.5" x14ac:dyDescent="0.2">
      <c r="A4" s="69"/>
      <c r="B4" s="88" t="s">
        <v>97</v>
      </c>
      <c r="C4" s="140">
        <v>4</v>
      </c>
      <c r="D4" s="90" t="s">
        <v>25</v>
      </c>
      <c r="E4" s="96"/>
      <c r="F4" s="98">
        <f t="shared" ref="F4:F9" si="0">SUM(C4*E4)</f>
        <v>0</v>
      </c>
      <c r="G4" s="98"/>
    </row>
    <row r="5" spans="1:7" s="68" customFormat="1" ht="14.45" customHeight="1" x14ac:dyDescent="0.2">
      <c r="A5" s="69"/>
      <c r="B5" s="88" t="s">
        <v>98</v>
      </c>
      <c r="C5" s="140">
        <v>2</v>
      </c>
      <c r="D5" s="90" t="s">
        <v>25</v>
      </c>
      <c r="E5" s="96"/>
      <c r="F5" s="98">
        <f t="shared" si="0"/>
        <v>0</v>
      </c>
      <c r="G5" s="98"/>
    </row>
    <row r="6" spans="1:7" s="68" customFormat="1" ht="14.45" customHeight="1" x14ac:dyDescent="0.2">
      <c r="A6" s="69"/>
      <c r="B6" s="88" t="s">
        <v>99</v>
      </c>
      <c r="C6" s="140">
        <v>5</v>
      </c>
      <c r="D6" s="90" t="s">
        <v>25</v>
      </c>
      <c r="E6" s="96"/>
      <c r="F6" s="98">
        <f t="shared" si="0"/>
        <v>0</v>
      </c>
      <c r="G6" s="98"/>
    </row>
    <row r="7" spans="1:7" s="68" customFormat="1" ht="14.45" customHeight="1" x14ac:dyDescent="0.2">
      <c r="A7" s="69"/>
      <c r="B7" s="88" t="s">
        <v>100</v>
      </c>
      <c r="C7" s="140">
        <v>1</v>
      </c>
      <c r="D7" s="90" t="s">
        <v>10</v>
      </c>
      <c r="E7" s="96"/>
      <c r="F7" s="98">
        <f t="shared" si="0"/>
        <v>0</v>
      </c>
      <c r="G7" s="98"/>
    </row>
    <row r="8" spans="1:7" s="68" customFormat="1" ht="31.5" x14ac:dyDescent="0.2">
      <c r="A8" s="69"/>
      <c r="B8" s="88" t="s">
        <v>101</v>
      </c>
      <c r="C8" s="140">
        <v>1</v>
      </c>
      <c r="D8" s="90" t="s">
        <v>10</v>
      </c>
      <c r="E8" s="96"/>
      <c r="F8" s="98">
        <f t="shared" si="0"/>
        <v>0</v>
      </c>
      <c r="G8" s="98"/>
    </row>
    <row r="9" spans="1:7" s="68" customFormat="1" ht="14.45" customHeight="1" x14ac:dyDescent="0.2">
      <c r="A9" s="69"/>
      <c r="B9" s="88" t="s">
        <v>102</v>
      </c>
      <c r="C9" s="140">
        <v>2</v>
      </c>
      <c r="D9" s="90" t="s">
        <v>25</v>
      </c>
      <c r="E9" s="96"/>
      <c r="F9" s="98">
        <f t="shared" si="0"/>
        <v>0</v>
      </c>
      <c r="G9" s="98"/>
    </row>
    <row r="10" spans="1:7" s="68" customFormat="1" ht="14.45" customHeight="1" x14ac:dyDescent="0.2">
      <c r="A10" s="69"/>
      <c r="B10" s="89" t="s">
        <v>103</v>
      </c>
      <c r="C10" s="141">
        <v>16</v>
      </c>
      <c r="D10" s="4" t="s">
        <v>25</v>
      </c>
      <c r="E10" s="96"/>
      <c r="F10" s="98">
        <f>SUM(C10*E10)</f>
        <v>0</v>
      </c>
      <c r="G10" s="98"/>
    </row>
    <row r="11" spans="1:7" s="68" customFormat="1" ht="14.45" customHeight="1" x14ac:dyDescent="0.2">
      <c r="A11" s="69"/>
      <c r="B11" s="89" t="s">
        <v>104</v>
      </c>
      <c r="C11" s="141">
        <v>32</v>
      </c>
      <c r="D11" s="4" t="s">
        <v>25</v>
      </c>
      <c r="E11" s="96"/>
      <c r="F11" s="98">
        <f>SUM(C11*E11)</f>
        <v>0</v>
      </c>
      <c r="G11" s="98"/>
    </row>
    <row r="12" spans="1:7" s="68" customFormat="1" ht="14.45" customHeight="1" x14ac:dyDescent="0.2">
      <c r="A12" s="69"/>
      <c r="B12" s="89" t="s">
        <v>105</v>
      </c>
      <c r="C12" s="141">
        <v>2</v>
      </c>
      <c r="D12" s="4" t="s">
        <v>25</v>
      </c>
      <c r="E12" s="96"/>
      <c r="F12" s="98">
        <f>SUM(C12*E12)</f>
        <v>0</v>
      </c>
      <c r="G12" s="98"/>
    </row>
    <row r="13" spans="1:7" s="68" customFormat="1" ht="14.45" customHeight="1" x14ac:dyDescent="0.2">
      <c r="A13" s="69"/>
      <c r="B13" s="89" t="s">
        <v>112</v>
      </c>
      <c r="C13" s="141">
        <v>2</v>
      </c>
      <c r="D13" s="4" t="s">
        <v>25</v>
      </c>
      <c r="E13" s="96"/>
      <c r="F13" s="98">
        <f>SUM(C13*E13)</f>
        <v>0</v>
      </c>
      <c r="G13" s="98"/>
    </row>
    <row r="14" spans="1:7" s="68" customFormat="1" ht="14.45" customHeight="1" x14ac:dyDescent="0.2">
      <c r="A14" s="69"/>
      <c r="B14" s="70"/>
      <c r="C14" s="139"/>
      <c r="D14" s="69"/>
      <c r="E14" s="69"/>
      <c r="F14" s="69"/>
      <c r="G14" s="69"/>
    </row>
    <row r="15" spans="1:7" s="68" customFormat="1" ht="31.5" x14ac:dyDescent="0.2">
      <c r="A15" s="83">
        <v>2</v>
      </c>
      <c r="B15" s="88" t="s">
        <v>221</v>
      </c>
      <c r="C15" s="140">
        <v>1</v>
      </c>
      <c r="D15" s="90" t="s">
        <v>25</v>
      </c>
      <c r="E15" s="96"/>
      <c r="F15" s="98"/>
      <c r="G15" s="98">
        <f>E15*C15</f>
        <v>0</v>
      </c>
    </row>
    <row r="16" spans="1:7" s="68" customFormat="1" ht="31.5" x14ac:dyDescent="0.2">
      <c r="A16" s="69"/>
      <c r="B16" s="88" t="s">
        <v>97</v>
      </c>
      <c r="C16" s="140">
        <v>5</v>
      </c>
      <c r="D16" s="90" t="s">
        <v>25</v>
      </c>
      <c r="E16" s="96"/>
      <c r="F16" s="98">
        <f t="shared" ref="F16:F26" si="1">SUM(C16*E16)</f>
        <v>0</v>
      </c>
      <c r="G16" s="98"/>
    </row>
    <row r="17" spans="1:7" s="68" customFormat="1" ht="15.75" x14ac:dyDescent="0.2">
      <c r="A17" s="69"/>
      <c r="B17" s="88" t="s">
        <v>98</v>
      </c>
      <c r="C17" s="140">
        <v>2</v>
      </c>
      <c r="D17" s="90" t="s">
        <v>25</v>
      </c>
      <c r="E17" s="96"/>
      <c r="F17" s="98">
        <f t="shared" si="1"/>
        <v>0</v>
      </c>
      <c r="G17" s="98"/>
    </row>
    <row r="18" spans="1:7" s="68" customFormat="1" ht="15.75" x14ac:dyDescent="0.2">
      <c r="A18" s="69"/>
      <c r="B18" s="88" t="s">
        <v>99</v>
      </c>
      <c r="C18" s="140">
        <v>6</v>
      </c>
      <c r="D18" s="90" t="s">
        <v>25</v>
      </c>
      <c r="E18" s="96"/>
      <c r="F18" s="98">
        <f t="shared" si="1"/>
        <v>0</v>
      </c>
      <c r="G18" s="98"/>
    </row>
    <row r="19" spans="1:7" s="68" customFormat="1" ht="15.75" x14ac:dyDescent="0.2">
      <c r="A19" s="69"/>
      <c r="B19" s="88" t="s">
        <v>100</v>
      </c>
      <c r="C19" s="140">
        <v>1</v>
      </c>
      <c r="D19" s="90" t="s">
        <v>10</v>
      </c>
      <c r="E19" s="96"/>
      <c r="F19" s="98">
        <f t="shared" si="1"/>
        <v>0</v>
      </c>
      <c r="G19" s="98"/>
    </row>
    <row r="20" spans="1:7" s="68" customFormat="1" ht="31.5" x14ac:dyDescent="0.2">
      <c r="A20" s="69"/>
      <c r="B20" s="88" t="s">
        <v>101</v>
      </c>
      <c r="C20" s="140">
        <v>1</v>
      </c>
      <c r="D20" s="90" t="s">
        <v>10</v>
      </c>
      <c r="E20" s="96"/>
      <c r="F20" s="98">
        <f t="shared" si="1"/>
        <v>0</v>
      </c>
      <c r="G20" s="98"/>
    </row>
    <row r="21" spans="1:7" s="68" customFormat="1" ht="15.75" x14ac:dyDescent="0.2">
      <c r="A21" s="69"/>
      <c r="B21" s="88" t="s">
        <v>102</v>
      </c>
      <c r="C21" s="140">
        <v>2</v>
      </c>
      <c r="D21" s="90" t="s">
        <v>25</v>
      </c>
      <c r="E21" s="96"/>
      <c r="F21" s="98">
        <f t="shared" si="1"/>
        <v>0</v>
      </c>
      <c r="G21" s="98"/>
    </row>
    <row r="22" spans="1:7" s="68" customFormat="1" ht="15.75" x14ac:dyDescent="0.2">
      <c r="A22" s="69"/>
      <c r="B22" s="74" t="s">
        <v>110</v>
      </c>
      <c r="C22" s="141">
        <v>4</v>
      </c>
      <c r="D22" s="4" t="s">
        <v>25</v>
      </c>
      <c r="E22" s="97"/>
      <c r="F22" s="98">
        <f>SUM(C22*E22)</f>
        <v>0</v>
      </c>
      <c r="G22" s="98"/>
    </row>
    <row r="23" spans="1:7" s="68" customFormat="1" ht="15.75" x14ac:dyDescent="0.2">
      <c r="A23" s="69"/>
      <c r="B23" s="89" t="s">
        <v>103</v>
      </c>
      <c r="C23" s="141">
        <v>4</v>
      </c>
      <c r="D23" s="4" t="s">
        <v>25</v>
      </c>
      <c r="E23" s="96"/>
      <c r="F23" s="98">
        <f t="shared" si="1"/>
        <v>0</v>
      </c>
      <c r="G23" s="98"/>
    </row>
    <row r="24" spans="1:7" s="68" customFormat="1" ht="15.75" x14ac:dyDescent="0.2">
      <c r="A24" s="69"/>
      <c r="B24" s="89" t="s">
        <v>104</v>
      </c>
      <c r="C24" s="141">
        <v>20</v>
      </c>
      <c r="D24" s="4" t="s">
        <v>25</v>
      </c>
      <c r="E24" s="96"/>
      <c r="F24" s="98">
        <f t="shared" si="1"/>
        <v>0</v>
      </c>
      <c r="G24" s="98"/>
    </row>
    <row r="25" spans="1:7" s="68" customFormat="1" ht="15.75" x14ac:dyDescent="0.2">
      <c r="A25" s="69"/>
      <c r="B25" s="89" t="s">
        <v>105</v>
      </c>
      <c r="C25" s="141">
        <v>5</v>
      </c>
      <c r="D25" s="4" t="s">
        <v>25</v>
      </c>
      <c r="E25" s="96"/>
      <c r="F25" s="98">
        <f t="shared" si="1"/>
        <v>0</v>
      </c>
      <c r="G25" s="98"/>
    </row>
    <row r="26" spans="1:7" s="68" customFormat="1" ht="15.75" x14ac:dyDescent="0.2">
      <c r="A26" s="69"/>
      <c r="B26" s="89" t="s">
        <v>112</v>
      </c>
      <c r="C26" s="141">
        <v>2</v>
      </c>
      <c r="D26" s="4" t="s">
        <v>25</v>
      </c>
      <c r="E26" s="96"/>
      <c r="F26" s="98">
        <f t="shared" si="1"/>
        <v>0</v>
      </c>
      <c r="G26" s="98"/>
    </row>
    <row r="27" spans="1:7" s="68" customFormat="1" ht="14.45" customHeight="1" x14ac:dyDescent="0.2">
      <c r="A27" s="69"/>
      <c r="B27" s="71"/>
      <c r="C27" s="139"/>
      <c r="D27" s="69"/>
      <c r="E27" s="72"/>
      <c r="F27" s="69"/>
      <c r="G27" s="69"/>
    </row>
    <row r="28" spans="1:7" s="68" customFormat="1" ht="31.5" x14ac:dyDescent="0.2">
      <c r="A28" s="83">
        <v>3</v>
      </c>
      <c r="B28" s="71" t="s">
        <v>106</v>
      </c>
      <c r="C28" s="140">
        <v>4</v>
      </c>
      <c r="D28" s="90" t="s">
        <v>25</v>
      </c>
      <c r="E28" s="96"/>
      <c r="F28" s="98"/>
      <c r="G28" s="98">
        <f>E28*C28</f>
        <v>0</v>
      </c>
    </row>
    <row r="29" spans="1:7" s="68" customFormat="1" ht="31.5" x14ac:dyDescent="0.2">
      <c r="A29" s="69"/>
      <c r="B29" s="71" t="s">
        <v>97</v>
      </c>
      <c r="C29" s="140">
        <v>6</v>
      </c>
      <c r="D29" s="90" t="s">
        <v>25</v>
      </c>
      <c r="E29" s="96"/>
      <c r="F29" s="98">
        <f t="shared" ref="F29:F72" si="2">SUM(C29*E29)</f>
        <v>0</v>
      </c>
      <c r="G29" s="98"/>
    </row>
    <row r="30" spans="1:7" s="68" customFormat="1" ht="15.75" x14ac:dyDescent="0.2">
      <c r="A30" s="69"/>
      <c r="B30" s="71" t="s">
        <v>98</v>
      </c>
      <c r="C30" s="140">
        <v>2</v>
      </c>
      <c r="D30" s="90" t="s">
        <v>25</v>
      </c>
      <c r="E30" s="96"/>
      <c r="F30" s="98">
        <f t="shared" si="2"/>
        <v>0</v>
      </c>
      <c r="G30" s="98"/>
    </row>
    <row r="31" spans="1:7" s="68" customFormat="1" ht="15.75" x14ac:dyDescent="0.2">
      <c r="A31" s="69"/>
      <c r="B31" s="71" t="s">
        <v>99</v>
      </c>
      <c r="C31" s="140">
        <v>7</v>
      </c>
      <c r="D31" s="90" t="s">
        <v>25</v>
      </c>
      <c r="E31" s="96"/>
      <c r="F31" s="98">
        <f t="shared" si="2"/>
        <v>0</v>
      </c>
      <c r="G31" s="98"/>
    </row>
    <row r="32" spans="1:7" s="68" customFormat="1" ht="15.75" x14ac:dyDescent="0.2">
      <c r="A32" s="69"/>
      <c r="B32" s="71" t="s">
        <v>107</v>
      </c>
      <c r="C32" s="140">
        <v>1</v>
      </c>
      <c r="D32" s="90" t="s">
        <v>10</v>
      </c>
      <c r="E32" s="96"/>
      <c r="F32" s="98">
        <f t="shared" si="2"/>
        <v>0</v>
      </c>
      <c r="G32" s="98"/>
    </row>
    <row r="33" spans="1:7" s="68" customFormat="1" ht="31.5" x14ac:dyDescent="0.2">
      <c r="A33" s="69"/>
      <c r="B33" s="71" t="s">
        <v>108</v>
      </c>
      <c r="C33" s="140">
        <v>1</v>
      </c>
      <c r="D33" s="90" t="s">
        <v>10</v>
      </c>
      <c r="E33" s="96"/>
      <c r="F33" s="98">
        <f t="shared" si="2"/>
        <v>0</v>
      </c>
      <c r="G33" s="98"/>
    </row>
    <row r="34" spans="1:7" s="68" customFormat="1" ht="15.75" x14ac:dyDescent="0.2">
      <c r="A34" s="69"/>
      <c r="B34" s="71" t="s">
        <v>109</v>
      </c>
      <c r="C34" s="140">
        <v>2</v>
      </c>
      <c r="D34" s="90" t="s">
        <v>25</v>
      </c>
      <c r="E34" s="96"/>
      <c r="F34" s="98">
        <f t="shared" si="2"/>
        <v>0</v>
      </c>
      <c r="G34" s="98"/>
    </row>
    <row r="35" spans="1:7" s="68" customFormat="1" ht="15.75" x14ac:dyDescent="0.2">
      <c r="A35" s="69"/>
      <c r="B35" s="74" t="s">
        <v>110</v>
      </c>
      <c r="C35" s="141">
        <v>9</v>
      </c>
      <c r="D35" s="4" t="s">
        <v>25</v>
      </c>
      <c r="E35" s="97"/>
      <c r="F35" s="98">
        <f t="shared" si="2"/>
        <v>0</v>
      </c>
      <c r="G35" s="98"/>
    </row>
    <row r="36" spans="1:7" s="68" customFormat="1" ht="15.75" x14ac:dyDescent="0.2">
      <c r="A36" s="69"/>
      <c r="B36" s="74" t="s">
        <v>104</v>
      </c>
      <c r="C36" s="141">
        <v>24</v>
      </c>
      <c r="D36" s="4" t="s">
        <v>25</v>
      </c>
      <c r="E36" s="97"/>
      <c r="F36" s="98">
        <f t="shared" si="2"/>
        <v>0</v>
      </c>
      <c r="G36" s="98"/>
    </row>
    <row r="37" spans="1:7" s="68" customFormat="1" ht="15.75" x14ac:dyDescent="0.2">
      <c r="A37" s="69"/>
      <c r="B37" s="74" t="s">
        <v>105</v>
      </c>
      <c r="C37" s="141">
        <v>2</v>
      </c>
      <c r="D37" s="4" t="s">
        <v>25</v>
      </c>
      <c r="E37" s="97"/>
      <c r="F37" s="98">
        <f t="shared" si="2"/>
        <v>0</v>
      </c>
      <c r="G37" s="98"/>
    </row>
    <row r="38" spans="1:7" s="68" customFormat="1" ht="15.75" x14ac:dyDescent="0.2">
      <c r="A38" s="69"/>
      <c r="B38" s="74" t="s">
        <v>112</v>
      </c>
      <c r="C38" s="141">
        <v>3</v>
      </c>
      <c r="D38" s="4" t="s">
        <v>25</v>
      </c>
      <c r="E38" s="97"/>
      <c r="F38" s="98">
        <f t="shared" si="2"/>
        <v>0</v>
      </c>
      <c r="G38" s="98"/>
    </row>
    <row r="39" spans="1:7" s="68" customFormat="1" ht="14.45" customHeight="1" x14ac:dyDescent="0.2">
      <c r="A39" s="69"/>
      <c r="B39" s="74"/>
      <c r="C39" s="142"/>
      <c r="D39" s="75"/>
      <c r="E39" s="76"/>
      <c r="F39" s="73"/>
      <c r="G39" s="73"/>
    </row>
    <row r="40" spans="1:7" s="68" customFormat="1" ht="31.5" x14ac:dyDescent="0.2">
      <c r="A40" s="83">
        <v>4</v>
      </c>
      <c r="B40" s="88" t="s">
        <v>165</v>
      </c>
      <c r="C40" s="139">
        <v>1</v>
      </c>
      <c r="D40" s="69" t="s">
        <v>25</v>
      </c>
      <c r="E40" s="96"/>
      <c r="F40" s="98"/>
      <c r="G40" s="98">
        <f>E40*C40</f>
        <v>0</v>
      </c>
    </row>
    <row r="41" spans="1:7" s="68" customFormat="1" ht="31.5" x14ac:dyDescent="0.2">
      <c r="A41" s="69"/>
      <c r="B41" s="86" t="s">
        <v>97</v>
      </c>
      <c r="C41" s="140">
        <v>10</v>
      </c>
      <c r="D41" s="90" t="s">
        <v>25</v>
      </c>
      <c r="E41" s="94"/>
      <c r="F41" s="98">
        <f t="shared" si="2"/>
        <v>0</v>
      </c>
      <c r="G41" s="98"/>
    </row>
    <row r="42" spans="1:7" s="68" customFormat="1" ht="15.75" x14ac:dyDescent="0.2">
      <c r="A42" s="69"/>
      <c r="B42" s="86" t="s">
        <v>98</v>
      </c>
      <c r="C42" s="140">
        <v>2</v>
      </c>
      <c r="D42" s="90" t="s">
        <v>25</v>
      </c>
      <c r="E42" s="94"/>
      <c r="F42" s="98">
        <f t="shared" si="2"/>
        <v>0</v>
      </c>
      <c r="G42" s="98"/>
    </row>
    <row r="43" spans="1:7" s="68" customFormat="1" ht="15.75" x14ac:dyDescent="0.2">
      <c r="A43" s="69"/>
      <c r="B43" s="86" t="s">
        <v>99</v>
      </c>
      <c r="C43" s="140">
        <v>11</v>
      </c>
      <c r="D43" s="90" t="s">
        <v>25</v>
      </c>
      <c r="E43" s="94"/>
      <c r="F43" s="98">
        <f t="shared" si="2"/>
        <v>0</v>
      </c>
      <c r="G43" s="98"/>
    </row>
    <row r="44" spans="1:7" s="68" customFormat="1" ht="15.75" x14ac:dyDescent="0.2">
      <c r="A44" s="69"/>
      <c r="B44" s="86" t="s">
        <v>100</v>
      </c>
      <c r="C44" s="140">
        <v>1</v>
      </c>
      <c r="D44" s="90" t="s">
        <v>10</v>
      </c>
      <c r="E44" s="94"/>
      <c r="F44" s="98">
        <f t="shared" si="2"/>
        <v>0</v>
      </c>
      <c r="G44" s="98"/>
    </row>
    <row r="45" spans="1:7" s="68" customFormat="1" ht="31.5" x14ac:dyDescent="0.2">
      <c r="A45" s="69"/>
      <c r="B45" s="86" t="s">
        <v>101</v>
      </c>
      <c r="C45" s="140">
        <v>1</v>
      </c>
      <c r="D45" s="90" t="s">
        <v>10</v>
      </c>
      <c r="E45" s="94"/>
      <c r="F45" s="98">
        <f t="shared" si="2"/>
        <v>0</v>
      </c>
      <c r="G45" s="98"/>
    </row>
    <row r="46" spans="1:7" s="68" customFormat="1" ht="15.75" x14ac:dyDescent="0.2">
      <c r="A46" s="69"/>
      <c r="B46" s="86" t="s">
        <v>102</v>
      </c>
      <c r="C46" s="140">
        <v>2</v>
      </c>
      <c r="D46" s="90" t="s">
        <v>25</v>
      </c>
      <c r="E46" s="94"/>
      <c r="F46" s="98">
        <f t="shared" si="2"/>
        <v>0</v>
      </c>
      <c r="G46" s="98"/>
    </row>
    <row r="47" spans="1:7" s="68" customFormat="1" ht="15.75" x14ac:dyDescent="0.2">
      <c r="A47" s="69"/>
      <c r="B47" s="87" t="s">
        <v>111</v>
      </c>
      <c r="C47" s="141">
        <v>16</v>
      </c>
      <c r="D47" s="4" t="s">
        <v>25</v>
      </c>
      <c r="E47" s="95"/>
      <c r="F47" s="98">
        <f t="shared" si="2"/>
        <v>0</v>
      </c>
      <c r="G47" s="98"/>
    </row>
    <row r="48" spans="1:7" s="68" customFormat="1" ht="15.75" x14ac:dyDescent="0.2">
      <c r="A48" s="69"/>
      <c r="B48" s="87" t="s">
        <v>104</v>
      </c>
      <c r="C48" s="141">
        <v>48</v>
      </c>
      <c r="D48" s="4" t="s">
        <v>25</v>
      </c>
      <c r="E48" s="95"/>
      <c r="F48" s="98">
        <f t="shared" si="2"/>
        <v>0</v>
      </c>
      <c r="G48" s="98"/>
    </row>
    <row r="49" spans="1:7" s="68" customFormat="1" ht="15.75" x14ac:dyDescent="0.2">
      <c r="A49" s="69"/>
      <c r="B49" s="87" t="s">
        <v>105</v>
      </c>
      <c r="C49" s="141">
        <v>3</v>
      </c>
      <c r="D49" s="4" t="s">
        <v>25</v>
      </c>
      <c r="E49" s="95"/>
      <c r="F49" s="98">
        <f t="shared" si="2"/>
        <v>0</v>
      </c>
      <c r="G49" s="98"/>
    </row>
    <row r="50" spans="1:7" s="68" customFormat="1" ht="15.75" x14ac:dyDescent="0.2">
      <c r="A50" s="69"/>
      <c r="B50" s="87" t="s">
        <v>112</v>
      </c>
      <c r="C50" s="141">
        <v>5</v>
      </c>
      <c r="D50" s="4" t="s">
        <v>25</v>
      </c>
      <c r="E50" s="95"/>
      <c r="F50" s="98">
        <f t="shared" si="2"/>
        <v>0</v>
      </c>
      <c r="G50" s="98"/>
    </row>
    <row r="51" spans="1:7" s="68" customFormat="1" ht="14.45" customHeight="1" x14ac:dyDescent="0.2">
      <c r="A51" s="69"/>
      <c r="B51" s="74"/>
      <c r="C51" s="142"/>
      <c r="D51" s="75"/>
      <c r="E51" s="76"/>
      <c r="F51" s="73"/>
      <c r="G51" s="73"/>
    </row>
    <row r="52" spans="1:7" s="68" customFormat="1" ht="31.5" x14ac:dyDescent="0.2">
      <c r="A52" s="83">
        <v>5</v>
      </c>
      <c r="B52" s="88" t="s">
        <v>167</v>
      </c>
      <c r="C52" s="140">
        <v>1</v>
      </c>
      <c r="D52" s="90" t="s">
        <v>25</v>
      </c>
      <c r="E52" s="96"/>
      <c r="F52" s="98"/>
      <c r="G52" s="98">
        <f>E52*C52</f>
        <v>0</v>
      </c>
    </row>
    <row r="53" spans="1:7" s="68" customFormat="1" ht="31.5" x14ac:dyDescent="0.2">
      <c r="A53" s="69"/>
      <c r="B53" s="88" t="s">
        <v>113</v>
      </c>
      <c r="C53" s="140">
        <v>1</v>
      </c>
      <c r="D53" s="90" t="s">
        <v>10</v>
      </c>
      <c r="E53" s="127"/>
      <c r="F53" s="98">
        <f t="shared" si="2"/>
        <v>0</v>
      </c>
      <c r="G53" s="98"/>
    </row>
    <row r="54" spans="1:7" s="68" customFormat="1" ht="15.75" x14ac:dyDescent="0.2">
      <c r="A54" s="69"/>
      <c r="B54" s="88" t="s">
        <v>114</v>
      </c>
      <c r="C54" s="140">
        <v>3</v>
      </c>
      <c r="D54" s="90" t="s">
        <v>25</v>
      </c>
      <c r="E54" s="127"/>
      <c r="F54" s="98">
        <f t="shared" si="2"/>
        <v>0</v>
      </c>
      <c r="G54" s="98"/>
    </row>
    <row r="55" spans="1:7" s="68" customFormat="1" ht="31.5" x14ac:dyDescent="0.2">
      <c r="A55" s="69"/>
      <c r="B55" s="88" t="s">
        <v>115</v>
      </c>
      <c r="C55" s="140">
        <v>1</v>
      </c>
      <c r="D55" s="90" t="s">
        <v>10</v>
      </c>
      <c r="E55" s="127"/>
      <c r="F55" s="98">
        <f t="shared" si="2"/>
        <v>0</v>
      </c>
      <c r="G55" s="98"/>
    </row>
    <row r="56" spans="1:7" s="68" customFormat="1" ht="15.75" x14ac:dyDescent="0.2">
      <c r="A56" s="69"/>
      <c r="B56" s="88" t="s">
        <v>109</v>
      </c>
      <c r="C56" s="140">
        <v>3</v>
      </c>
      <c r="D56" s="90" t="s">
        <v>25</v>
      </c>
      <c r="E56" s="127"/>
      <c r="F56" s="98">
        <f t="shared" si="2"/>
        <v>0</v>
      </c>
      <c r="G56" s="98"/>
    </row>
    <row r="57" spans="1:7" s="68" customFormat="1" ht="15.75" x14ac:dyDescent="0.2">
      <c r="A57" s="69"/>
      <c r="B57" s="89" t="s">
        <v>116</v>
      </c>
      <c r="C57" s="141">
        <v>7</v>
      </c>
      <c r="D57" s="4" t="s">
        <v>25</v>
      </c>
      <c r="E57" s="128"/>
      <c r="F57" s="98">
        <f t="shared" si="2"/>
        <v>0</v>
      </c>
      <c r="G57" s="98"/>
    </row>
    <row r="58" spans="1:7" s="68" customFormat="1" ht="14.45" customHeight="1" x14ac:dyDescent="0.2">
      <c r="A58" s="69"/>
      <c r="B58" s="74"/>
      <c r="C58" s="142"/>
      <c r="D58" s="75"/>
      <c r="E58" s="76"/>
      <c r="F58" s="73"/>
      <c r="G58" s="73"/>
    </row>
    <row r="59" spans="1:7" s="68" customFormat="1" ht="14.45" customHeight="1" x14ac:dyDescent="0.2">
      <c r="A59" s="66">
        <v>6</v>
      </c>
      <c r="B59" s="74" t="s">
        <v>173</v>
      </c>
      <c r="C59" s="142">
        <v>2</v>
      </c>
      <c r="D59" s="75" t="s">
        <v>10</v>
      </c>
      <c r="E59" s="76"/>
      <c r="F59" s="98"/>
      <c r="G59" s="98">
        <f>E59*C59</f>
        <v>0</v>
      </c>
    </row>
    <row r="60" spans="1:7" s="68" customFormat="1" ht="38.25" customHeight="1" x14ac:dyDescent="0.2">
      <c r="A60" s="69"/>
      <c r="B60" s="88" t="s">
        <v>174</v>
      </c>
      <c r="C60" s="142">
        <v>1</v>
      </c>
      <c r="D60" s="75" t="s">
        <v>10</v>
      </c>
      <c r="E60" s="76"/>
      <c r="F60" s="98">
        <f t="shared" si="2"/>
        <v>0</v>
      </c>
      <c r="G60" s="98"/>
    </row>
    <row r="61" spans="1:7" s="68" customFormat="1" ht="38.25" customHeight="1" x14ac:dyDescent="0.2">
      <c r="A61" s="69"/>
      <c r="B61" s="88" t="s">
        <v>179</v>
      </c>
      <c r="C61" s="142">
        <v>2</v>
      </c>
      <c r="D61" s="75" t="s">
        <v>25</v>
      </c>
      <c r="E61" s="76"/>
      <c r="F61" s="98">
        <f t="shared" si="2"/>
        <v>0</v>
      </c>
      <c r="G61" s="98"/>
    </row>
    <row r="62" spans="1:7" s="68" customFormat="1" ht="14.45" customHeight="1" x14ac:dyDescent="0.2">
      <c r="A62" s="69"/>
      <c r="B62" s="88" t="s">
        <v>175</v>
      </c>
      <c r="C62" s="142">
        <v>3</v>
      </c>
      <c r="D62" s="75" t="s">
        <v>25</v>
      </c>
      <c r="E62" s="76"/>
      <c r="F62" s="98">
        <f t="shared" si="2"/>
        <v>0</v>
      </c>
      <c r="G62" s="98"/>
    </row>
    <row r="63" spans="1:7" s="68" customFormat="1" ht="14.45" customHeight="1" x14ac:dyDescent="0.2">
      <c r="A63" s="69"/>
      <c r="B63" s="88" t="s">
        <v>177</v>
      </c>
      <c r="C63" s="142">
        <v>6</v>
      </c>
      <c r="D63" s="75" t="s">
        <v>25</v>
      </c>
      <c r="E63" s="76"/>
      <c r="F63" s="98">
        <f t="shared" si="2"/>
        <v>0</v>
      </c>
      <c r="G63" s="98"/>
    </row>
    <row r="64" spans="1:7" s="68" customFormat="1" ht="14.45" customHeight="1" x14ac:dyDescent="0.2">
      <c r="A64" s="69"/>
      <c r="B64" s="88" t="s">
        <v>176</v>
      </c>
      <c r="C64" s="142">
        <v>6</v>
      </c>
      <c r="D64" s="75" t="s">
        <v>25</v>
      </c>
      <c r="E64" s="76"/>
      <c r="F64" s="98">
        <f t="shared" si="2"/>
        <v>0</v>
      </c>
      <c r="G64" s="98"/>
    </row>
    <row r="65" spans="1:7" s="68" customFormat="1" ht="14.45" customHeight="1" x14ac:dyDescent="0.2">
      <c r="A65" s="69"/>
      <c r="B65" s="88" t="s">
        <v>178</v>
      </c>
      <c r="C65" s="142">
        <v>6</v>
      </c>
      <c r="D65" s="75" t="s">
        <v>25</v>
      </c>
      <c r="E65" s="76"/>
      <c r="F65" s="98">
        <f t="shared" si="2"/>
        <v>0</v>
      </c>
      <c r="G65" s="98"/>
    </row>
    <row r="66" spans="1:7" s="68" customFormat="1" ht="14.45" customHeight="1" x14ac:dyDescent="0.2">
      <c r="A66" s="69"/>
      <c r="B66" s="87" t="s">
        <v>105</v>
      </c>
      <c r="C66" s="141">
        <v>2</v>
      </c>
      <c r="D66" s="4" t="s">
        <v>25</v>
      </c>
      <c r="E66" s="95"/>
      <c r="F66" s="98">
        <f>SUM(C66*E66)</f>
        <v>0</v>
      </c>
      <c r="G66" s="98"/>
    </row>
    <row r="67" spans="1:7" s="68" customFormat="1" ht="14.45" customHeight="1" x14ac:dyDescent="0.2">
      <c r="A67" s="69"/>
      <c r="B67" s="74"/>
      <c r="C67" s="142"/>
      <c r="D67" s="75"/>
      <c r="E67" s="76"/>
      <c r="F67" s="73"/>
      <c r="G67" s="73"/>
    </row>
    <row r="68" spans="1:7" s="68" customFormat="1" ht="15.75" x14ac:dyDescent="0.2">
      <c r="A68" s="83">
        <v>7</v>
      </c>
      <c r="B68" s="89" t="s">
        <v>169</v>
      </c>
      <c r="C68" s="141">
        <v>1</v>
      </c>
      <c r="D68" s="4" t="s">
        <v>25</v>
      </c>
      <c r="E68" s="95"/>
      <c r="F68" s="98"/>
      <c r="G68" s="98">
        <f>E68*C68</f>
        <v>0</v>
      </c>
    </row>
    <row r="69" spans="1:7" s="68" customFormat="1" ht="15.75" x14ac:dyDescent="0.2">
      <c r="A69" s="69"/>
      <c r="B69" s="89" t="s">
        <v>171</v>
      </c>
      <c r="C69" s="141">
        <v>1</v>
      </c>
      <c r="D69" s="4" t="s">
        <v>10</v>
      </c>
      <c r="E69" s="128"/>
      <c r="F69" s="98">
        <f t="shared" si="2"/>
        <v>0</v>
      </c>
      <c r="G69" s="98"/>
    </row>
    <row r="70" spans="1:7" s="68" customFormat="1" ht="15.75" x14ac:dyDescent="0.2">
      <c r="A70" s="69"/>
      <c r="B70" s="89" t="s">
        <v>170</v>
      </c>
      <c r="C70" s="141">
        <v>1</v>
      </c>
      <c r="D70" s="4" t="s">
        <v>10</v>
      </c>
      <c r="E70" s="128"/>
      <c r="F70" s="98">
        <f t="shared" si="2"/>
        <v>0</v>
      </c>
      <c r="G70" s="98"/>
    </row>
    <row r="71" spans="1:7" s="68" customFormat="1" ht="15.75" x14ac:dyDescent="0.2">
      <c r="A71" s="69"/>
      <c r="B71" s="89" t="s">
        <v>117</v>
      </c>
      <c r="C71" s="141">
        <v>3</v>
      </c>
      <c r="D71" s="4" t="s">
        <v>25</v>
      </c>
      <c r="E71" s="128"/>
      <c r="F71" s="98">
        <f t="shared" si="2"/>
        <v>0</v>
      </c>
      <c r="G71" s="98"/>
    </row>
    <row r="72" spans="1:7" s="68" customFormat="1" ht="15.75" x14ac:dyDescent="0.2">
      <c r="A72" s="69"/>
      <c r="B72" s="89" t="s">
        <v>172</v>
      </c>
      <c r="C72" s="141">
        <v>24</v>
      </c>
      <c r="D72" s="4" t="s">
        <v>25</v>
      </c>
      <c r="E72" s="128"/>
      <c r="F72" s="98">
        <f t="shared" si="2"/>
        <v>0</v>
      </c>
      <c r="G72" s="98"/>
    </row>
    <row r="73" spans="1:7" s="68" customFormat="1" ht="14.45" customHeight="1" x14ac:dyDescent="0.2">
      <c r="A73" s="69"/>
      <c r="B73" s="74"/>
      <c r="C73" s="142"/>
      <c r="D73" s="75"/>
      <c r="E73" s="95"/>
      <c r="F73" s="73"/>
      <c r="G73" s="73"/>
    </row>
    <row r="74" spans="1:7" s="68" customFormat="1" ht="15.75" x14ac:dyDescent="0.2">
      <c r="A74" s="83">
        <v>8</v>
      </c>
      <c r="B74" s="89" t="s">
        <v>118</v>
      </c>
      <c r="C74" s="143">
        <v>1</v>
      </c>
      <c r="D74" s="75" t="s">
        <v>10</v>
      </c>
      <c r="E74" s="95"/>
      <c r="F74" s="98"/>
      <c r="G74" s="98">
        <f>E74*C74</f>
        <v>0</v>
      </c>
    </row>
    <row r="75" spans="1:7" s="68" customFormat="1" ht="31.5" x14ac:dyDescent="0.2">
      <c r="A75" s="69"/>
      <c r="B75" s="89" t="s">
        <v>119</v>
      </c>
      <c r="C75" s="142"/>
      <c r="D75" s="75"/>
      <c r="E75" s="76"/>
      <c r="F75" s="73"/>
      <c r="G75" s="73"/>
    </row>
    <row r="76" spans="1:7" s="68" customFormat="1" ht="15.75" x14ac:dyDescent="0.2">
      <c r="A76" s="69"/>
      <c r="B76" s="89" t="s">
        <v>120</v>
      </c>
      <c r="C76" s="142"/>
      <c r="D76" s="75"/>
      <c r="E76" s="76"/>
      <c r="F76" s="73"/>
      <c r="G76" s="73"/>
    </row>
    <row r="77" spans="1:7" s="68" customFormat="1" ht="14.45" customHeight="1" x14ac:dyDescent="0.2">
      <c r="A77" s="69"/>
      <c r="B77" s="74"/>
      <c r="C77" s="142"/>
      <c r="D77" s="75"/>
      <c r="E77" s="76"/>
      <c r="F77" s="73"/>
      <c r="G77" s="73"/>
    </row>
    <row r="78" spans="1:7" s="68" customFormat="1" ht="47.25" x14ac:dyDescent="0.2">
      <c r="A78" s="83">
        <v>9</v>
      </c>
      <c r="B78" s="87" t="s">
        <v>121</v>
      </c>
      <c r="C78" s="141">
        <v>1</v>
      </c>
      <c r="D78" s="4" t="s">
        <v>10</v>
      </c>
      <c r="E78" s="95"/>
      <c r="F78" s="98"/>
      <c r="G78" s="98">
        <f>E78*C78</f>
        <v>0</v>
      </c>
    </row>
    <row r="79" spans="1:7" s="68" customFormat="1" ht="14.45" customHeight="1" x14ac:dyDescent="0.2">
      <c r="A79" s="69"/>
      <c r="B79" s="74"/>
      <c r="C79" s="142"/>
      <c r="D79" s="75"/>
      <c r="E79" s="76"/>
      <c r="F79" s="73"/>
      <c r="G79" s="73"/>
    </row>
    <row r="80" spans="1:7" s="68" customFormat="1" ht="31.5" x14ac:dyDescent="0.2">
      <c r="A80" s="83">
        <v>10</v>
      </c>
      <c r="B80" s="89" t="s">
        <v>122</v>
      </c>
      <c r="C80" s="144"/>
      <c r="D80" s="4"/>
      <c r="E80" s="76"/>
      <c r="F80" s="73"/>
      <c r="G80" s="73"/>
    </row>
    <row r="81" spans="1:7" s="68" customFormat="1" ht="15.75" x14ac:dyDescent="0.2">
      <c r="A81" s="69"/>
      <c r="B81" s="89" t="s">
        <v>123</v>
      </c>
      <c r="C81" s="141">
        <v>2</v>
      </c>
      <c r="D81" s="4" t="s">
        <v>25</v>
      </c>
      <c r="E81" s="95"/>
      <c r="F81" s="98"/>
      <c r="G81" s="98">
        <f>E81*C81</f>
        <v>0</v>
      </c>
    </row>
    <row r="82" spans="1:7" s="68" customFormat="1" ht="15.75" x14ac:dyDescent="0.2">
      <c r="A82" s="69"/>
      <c r="B82" s="89" t="s">
        <v>124</v>
      </c>
      <c r="C82" s="141">
        <v>10</v>
      </c>
      <c r="D82" s="4" t="s">
        <v>25</v>
      </c>
      <c r="E82" s="95"/>
      <c r="F82" s="98"/>
      <c r="G82" s="98">
        <f t="shared" ref="G82:G122" si="3">E82*C82</f>
        <v>0</v>
      </c>
    </row>
    <row r="83" spans="1:7" s="68" customFormat="1" ht="15.75" x14ac:dyDescent="0.2">
      <c r="A83" s="69"/>
      <c r="B83" s="89" t="s">
        <v>125</v>
      </c>
      <c r="C83" s="141">
        <v>1</v>
      </c>
      <c r="D83" s="4" t="s">
        <v>25</v>
      </c>
      <c r="E83" s="95"/>
      <c r="F83" s="98"/>
      <c r="G83" s="98">
        <f t="shared" si="3"/>
        <v>0</v>
      </c>
    </row>
    <row r="84" spans="1:7" s="68" customFormat="1" ht="15.75" x14ac:dyDescent="0.2">
      <c r="A84" s="69"/>
      <c r="B84" s="89" t="s">
        <v>220</v>
      </c>
      <c r="C84" s="141">
        <v>1</v>
      </c>
      <c r="D84" s="4" t="s">
        <v>10</v>
      </c>
      <c r="E84" s="95"/>
      <c r="F84" s="98"/>
      <c r="G84" s="98">
        <f t="shared" si="3"/>
        <v>0</v>
      </c>
    </row>
    <row r="85" spans="1:7" s="68" customFormat="1" ht="14.45" customHeight="1" x14ac:dyDescent="0.2">
      <c r="A85" s="69"/>
      <c r="B85" s="74"/>
      <c r="C85" s="141"/>
      <c r="D85" s="4"/>
      <c r="E85" s="76"/>
      <c r="F85" s="73"/>
      <c r="G85" s="98"/>
    </row>
    <row r="86" spans="1:7" s="68" customFormat="1" ht="15.75" x14ac:dyDescent="0.2">
      <c r="A86" s="83">
        <v>11</v>
      </c>
      <c r="B86" s="91" t="s">
        <v>126</v>
      </c>
      <c r="C86" s="141">
        <v>4</v>
      </c>
      <c r="D86" s="3" t="s">
        <v>25</v>
      </c>
      <c r="E86" s="99"/>
      <c r="F86" s="98"/>
      <c r="G86" s="98">
        <f t="shared" si="3"/>
        <v>0</v>
      </c>
    </row>
    <row r="87" spans="1:7" s="68" customFormat="1" ht="15.75" x14ac:dyDescent="0.2">
      <c r="A87" s="69"/>
      <c r="B87" s="92" t="s">
        <v>127</v>
      </c>
      <c r="C87" s="141">
        <v>1</v>
      </c>
      <c r="D87" s="3" t="s">
        <v>25</v>
      </c>
      <c r="E87" s="99"/>
      <c r="F87" s="98">
        <f t="shared" ref="F87:F92" si="4">SUM(C87*E87)</f>
        <v>0</v>
      </c>
      <c r="G87" s="98"/>
    </row>
    <row r="88" spans="1:7" s="68" customFormat="1" ht="15.75" x14ac:dyDescent="0.2">
      <c r="A88" s="69"/>
      <c r="B88" s="92" t="s">
        <v>128</v>
      </c>
      <c r="C88" s="141">
        <v>2</v>
      </c>
      <c r="D88" s="3" t="s">
        <v>25</v>
      </c>
      <c r="E88" s="99"/>
      <c r="F88" s="98">
        <f t="shared" si="4"/>
        <v>0</v>
      </c>
      <c r="G88" s="98"/>
    </row>
    <row r="89" spans="1:7" s="68" customFormat="1" ht="14.45" customHeight="1" x14ac:dyDescent="0.2">
      <c r="A89" s="69"/>
      <c r="B89" s="77"/>
      <c r="C89" s="143"/>
      <c r="D89" s="78"/>
      <c r="E89" s="79"/>
      <c r="F89" s="73"/>
      <c r="G89" s="98"/>
    </row>
    <row r="90" spans="1:7" s="68" customFormat="1" ht="14.45" customHeight="1" x14ac:dyDescent="0.2">
      <c r="A90" s="83">
        <v>12</v>
      </c>
      <c r="B90" s="77" t="s">
        <v>129</v>
      </c>
      <c r="C90" s="143">
        <v>2</v>
      </c>
      <c r="D90" s="78" t="s">
        <v>25</v>
      </c>
      <c r="E90" s="99"/>
      <c r="F90" s="98"/>
      <c r="G90" s="98">
        <f t="shared" si="3"/>
        <v>0</v>
      </c>
    </row>
    <row r="91" spans="1:7" s="68" customFormat="1" ht="14.45" customHeight="1" x14ac:dyDescent="0.2">
      <c r="A91" s="69"/>
      <c r="B91" s="77" t="s">
        <v>130</v>
      </c>
      <c r="C91" s="143">
        <v>1</v>
      </c>
      <c r="D91" s="78" t="s">
        <v>25</v>
      </c>
      <c r="E91" s="99"/>
      <c r="F91" s="98">
        <f t="shared" si="4"/>
        <v>0</v>
      </c>
      <c r="G91" s="98"/>
    </row>
    <row r="92" spans="1:7" s="68" customFormat="1" ht="14.45" customHeight="1" x14ac:dyDescent="0.2">
      <c r="A92" s="69"/>
      <c r="B92" s="77" t="s">
        <v>128</v>
      </c>
      <c r="C92" s="143">
        <v>2</v>
      </c>
      <c r="D92" s="78" t="s">
        <v>25</v>
      </c>
      <c r="E92" s="99"/>
      <c r="F92" s="98">
        <f t="shared" si="4"/>
        <v>0</v>
      </c>
      <c r="G92" s="98"/>
    </row>
    <row r="93" spans="1:7" s="68" customFormat="1" ht="14.45" customHeight="1" x14ac:dyDescent="0.2">
      <c r="A93" s="69"/>
      <c r="B93" s="77"/>
      <c r="C93" s="143"/>
      <c r="D93" s="78"/>
      <c r="E93" s="79"/>
      <c r="F93" s="73"/>
      <c r="G93" s="98"/>
    </row>
    <row r="94" spans="1:7" s="68" customFormat="1" ht="31.5" x14ac:dyDescent="0.2">
      <c r="A94" s="83">
        <v>13</v>
      </c>
      <c r="B94" s="74" t="s">
        <v>168</v>
      </c>
      <c r="C94" s="141">
        <v>1</v>
      </c>
      <c r="D94" s="3" t="s">
        <v>25</v>
      </c>
      <c r="E94" s="129"/>
      <c r="F94" s="98"/>
      <c r="G94" s="98">
        <f t="shared" si="3"/>
        <v>0</v>
      </c>
    </row>
    <row r="95" spans="1:7" s="68" customFormat="1" ht="14.45" customHeight="1" x14ac:dyDescent="0.2">
      <c r="A95" s="69"/>
      <c r="B95" s="74"/>
      <c r="C95" s="143"/>
      <c r="D95" s="78"/>
      <c r="E95" s="79"/>
      <c r="F95" s="73"/>
      <c r="G95" s="98"/>
    </row>
    <row r="96" spans="1:7" s="68" customFormat="1" ht="14.45" customHeight="1" x14ac:dyDescent="0.2">
      <c r="A96" s="69">
        <v>14</v>
      </c>
      <c r="B96" s="77" t="s">
        <v>137</v>
      </c>
      <c r="C96" s="141">
        <v>4</v>
      </c>
      <c r="D96" s="3" t="s">
        <v>25</v>
      </c>
      <c r="E96" s="99"/>
      <c r="F96" s="98"/>
      <c r="G96" s="98">
        <f t="shared" si="3"/>
        <v>0</v>
      </c>
    </row>
    <row r="97" spans="1:7" s="68" customFormat="1" ht="14.45" customHeight="1" x14ac:dyDescent="0.2">
      <c r="A97" s="69"/>
      <c r="B97" s="74"/>
      <c r="C97" s="143"/>
      <c r="D97" s="78"/>
      <c r="E97" s="79"/>
      <c r="F97" s="73"/>
      <c r="G97" s="98"/>
    </row>
    <row r="98" spans="1:7" s="68" customFormat="1" ht="15.75" x14ac:dyDescent="0.2">
      <c r="A98" s="83">
        <v>15</v>
      </c>
      <c r="B98" s="137" t="s">
        <v>131</v>
      </c>
      <c r="C98" s="143"/>
      <c r="D98" s="75"/>
      <c r="E98" s="79"/>
      <c r="F98" s="73"/>
      <c r="G98" s="98"/>
    </row>
    <row r="99" spans="1:7" s="68" customFormat="1" ht="15.75" x14ac:dyDescent="0.2">
      <c r="A99" s="69"/>
      <c r="B99" s="77" t="s">
        <v>223</v>
      </c>
      <c r="C99" s="141">
        <v>2</v>
      </c>
      <c r="D99" s="4" t="s">
        <v>25</v>
      </c>
      <c r="E99" s="99"/>
      <c r="F99" s="98"/>
      <c r="G99" s="98">
        <f t="shared" si="3"/>
        <v>0</v>
      </c>
    </row>
    <row r="100" spans="1:7" s="68" customFormat="1" ht="15.75" x14ac:dyDescent="0.2">
      <c r="A100" s="69"/>
      <c r="B100" s="77" t="s">
        <v>132</v>
      </c>
      <c r="C100" s="141">
        <v>2</v>
      </c>
      <c r="D100" s="3" t="s">
        <v>25</v>
      </c>
      <c r="E100" s="99"/>
      <c r="F100" s="98"/>
      <c r="G100" s="98">
        <f t="shared" si="3"/>
        <v>0</v>
      </c>
    </row>
    <row r="101" spans="1:7" s="68" customFormat="1" ht="15.75" x14ac:dyDescent="0.2">
      <c r="A101" s="69"/>
      <c r="B101" s="77" t="s">
        <v>133</v>
      </c>
      <c r="C101" s="141">
        <v>2</v>
      </c>
      <c r="D101" s="3" t="s">
        <v>134</v>
      </c>
      <c r="E101" s="99"/>
      <c r="F101" s="98"/>
      <c r="G101" s="98">
        <f t="shared" si="3"/>
        <v>0</v>
      </c>
    </row>
    <row r="102" spans="1:7" s="68" customFormat="1" ht="15.75" x14ac:dyDescent="0.2">
      <c r="A102" s="69"/>
      <c r="B102" s="77" t="s">
        <v>135</v>
      </c>
      <c r="C102" s="141">
        <v>3</v>
      </c>
      <c r="D102" s="3" t="s">
        <v>25</v>
      </c>
      <c r="E102" s="99"/>
      <c r="F102" s="98"/>
      <c r="G102" s="98">
        <f t="shared" si="3"/>
        <v>0</v>
      </c>
    </row>
    <row r="103" spans="1:7" s="68" customFormat="1" ht="15.75" x14ac:dyDescent="0.2">
      <c r="A103" s="69"/>
      <c r="B103" s="77" t="s">
        <v>136</v>
      </c>
      <c r="C103" s="141">
        <v>2</v>
      </c>
      <c r="D103" s="3" t="s">
        <v>25</v>
      </c>
      <c r="E103" s="99"/>
      <c r="F103" s="98"/>
      <c r="G103" s="98">
        <f t="shared" si="3"/>
        <v>0</v>
      </c>
    </row>
    <row r="104" spans="1:7" s="68" customFormat="1" ht="15.75" x14ac:dyDescent="0.2">
      <c r="A104" s="69"/>
      <c r="B104" s="77" t="s">
        <v>137</v>
      </c>
      <c r="C104" s="141">
        <v>2</v>
      </c>
      <c r="D104" s="3" t="s">
        <v>25</v>
      </c>
      <c r="E104" s="99"/>
      <c r="F104" s="98"/>
      <c r="G104" s="98">
        <f>E104*C104</f>
        <v>0</v>
      </c>
    </row>
    <row r="105" spans="1:7" s="68" customFormat="1" ht="15.75" x14ac:dyDescent="0.2">
      <c r="A105" s="69"/>
      <c r="B105" s="77" t="s">
        <v>138</v>
      </c>
      <c r="C105" s="141">
        <v>15</v>
      </c>
      <c r="D105" s="3" t="s">
        <v>29</v>
      </c>
      <c r="E105" s="99"/>
      <c r="F105" s="98"/>
      <c r="G105" s="98">
        <f t="shared" si="3"/>
        <v>0</v>
      </c>
    </row>
    <row r="106" spans="1:7" s="68" customFormat="1" ht="15.75" x14ac:dyDescent="0.2">
      <c r="A106" s="69"/>
      <c r="B106" s="77" t="s">
        <v>139</v>
      </c>
      <c r="C106" s="141">
        <v>1</v>
      </c>
      <c r="D106" s="3" t="s">
        <v>25</v>
      </c>
      <c r="E106" s="99"/>
      <c r="F106" s="98"/>
      <c r="G106" s="98">
        <f t="shared" si="3"/>
        <v>0</v>
      </c>
    </row>
    <row r="107" spans="1:7" s="68" customFormat="1" ht="15.75" x14ac:dyDescent="0.2">
      <c r="A107" s="69"/>
      <c r="B107" s="77" t="s">
        <v>140</v>
      </c>
      <c r="C107" s="141">
        <v>2</v>
      </c>
      <c r="D107" s="3" t="s">
        <v>25</v>
      </c>
      <c r="E107" s="99"/>
      <c r="F107" s="98"/>
      <c r="G107" s="98">
        <f t="shared" si="3"/>
        <v>0</v>
      </c>
    </row>
    <row r="108" spans="1:7" s="68" customFormat="1" ht="31.5" x14ac:dyDescent="0.2">
      <c r="A108" s="69"/>
      <c r="B108" s="77" t="s">
        <v>141</v>
      </c>
      <c r="C108" s="141">
        <v>1</v>
      </c>
      <c r="D108" s="3" t="s">
        <v>10</v>
      </c>
      <c r="E108" s="99"/>
      <c r="F108" s="98"/>
      <c r="G108" s="98" t="s">
        <v>222</v>
      </c>
    </row>
    <row r="109" spans="1:7" s="68" customFormat="1" ht="15.75" x14ac:dyDescent="0.2">
      <c r="A109" s="69"/>
      <c r="B109" s="77" t="s">
        <v>142</v>
      </c>
      <c r="C109" s="141">
        <v>1</v>
      </c>
      <c r="D109" s="3" t="s">
        <v>10</v>
      </c>
      <c r="E109" s="99"/>
      <c r="F109" s="98"/>
      <c r="G109" s="98">
        <f t="shared" si="3"/>
        <v>0</v>
      </c>
    </row>
    <row r="110" spans="1:7" s="68" customFormat="1" ht="31.5" x14ac:dyDescent="0.2">
      <c r="A110" s="69"/>
      <c r="B110" s="77" t="s">
        <v>143</v>
      </c>
      <c r="C110" s="141">
        <v>2</v>
      </c>
      <c r="D110" s="3" t="s">
        <v>144</v>
      </c>
      <c r="E110" s="99"/>
      <c r="F110" s="98"/>
      <c r="G110" s="98">
        <f t="shared" si="3"/>
        <v>0</v>
      </c>
    </row>
    <row r="111" spans="1:7" s="68" customFormat="1" ht="15.75" x14ac:dyDescent="0.2">
      <c r="A111" s="69"/>
      <c r="B111" s="77" t="s">
        <v>145</v>
      </c>
      <c r="C111" s="141">
        <v>1</v>
      </c>
      <c r="D111" s="3" t="s">
        <v>10</v>
      </c>
      <c r="E111" s="99"/>
      <c r="F111" s="98"/>
      <c r="G111" s="98">
        <f t="shared" si="3"/>
        <v>0</v>
      </c>
    </row>
    <row r="112" spans="1:7" s="68" customFormat="1" ht="15.75" x14ac:dyDescent="0.2">
      <c r="A112" s="69"/>
      <c r="B112" s="77" t="s">
        <v>146</v>
      </c>
      <c r="C112" s="141">
        <v>2</v>
      </c>
      <c r="D112" s="3" t="s">
        <v>25</v>
      </c>
      <c r="E112" s="99"/>
      <c r="F112" s="98"/>
      <c r="G112" s="98">
        <f t="shared" si="3"/>
        <v>0</v>
      </c>
    </row>
    <row r="113" spans="1:7" s="68" customFormat="1" ht="14.45" customHeight="1" x14ac:dyDescent="0.2">
      <c r="A113" s="69"/>
      <c r="B113" s="77"/>
      <c r="C113" s="143"/>
      <c r="D113" s="78"/>
      <c r="E113" s="79"/>
      <c r="F113" s="73"/>
      <c r="G113" s="98"/>
    </row>
    <row r="114" spans="1:7" s="68" customFormat="1" ht="15.75" x14ac:dyDescent="0.2">
      <c r="A114" s="83">
        <v>16</v>
      </c>
      <c r="B114" s="77" t="s">
        <v>147</v>
      </c>
      <c r="C114" s="141">
        <v>1</v>
      </c>
      <c r="D114" s="4" t="s">
        <v>10</v>
      </c>
      <c r="E114" s="99"/>
      <c r="F114" s="98"/>
      <c r="G114" s="98">
        <f t="shared" si="3"/>
        <v>0</v>
      </c>
    </row>
    <row r="115" spans="1:7" s="68" customFormat="1" ht="14.45" customHeight="1" x14ac:dyDescent="0.2">
      <c r="A115" s="69"/>
      <c r="B115" s="77"/>
      <c r="C115" s="143"/>
      <c r="D115" s="75"/>
      <c r="E115" s="79"/>
      <c r="F115" s="73"/>
      <c r="G115" s="98"/>
    </row>
    <row r="116" spans="1:7" s="68" customFormat="1" ht="47.25" x14ac:dyDescent="0.2">
      <c r="A116" s="66">
        <v>17</v>
      </c>
      <c r="B116" s="77" t="s">
        <v>148</v>
      </c>
      <c r="C116" s="141">
        <v>1</v>
      </c>
      <c r="D116" s="3" t="s">
        <v>74</v>
      </c>
      <c r="E116" s="99"/>
      <c r="F116" s="98"/>
      <c r="G116" s="98" t="s">
        <v>222</v>
      </c>
    </row>
    <row r="117" spans="1:7" s="68" customFormat="1" ht="14.45" customHeight="1" x14ac:dyDescent="0.2">
      <c r="A117" s="69"/>
      <c r="B117" s="77"/>
      <c r="C117" s="143"/>
      <c r="D117" s="78"/>
      <c r="E117" s="79"/>
      <c r="F117" s="73"/>
      <c r="G117" s="98"/>
    </row>
    <row r="118" spans="1:7" s="68" customFormat="1" ht="15.75" x14ac:dyDescent="0.2">
      <c r="A118" s="66">
        <v>18</v>
      </c>
      <c r="B118" s="77" t="s">
        <v>149</v>
      </c>
      <c r="C118" s="143"/>
      <c r="D118" s="78"/>
      <c r="E118" s="79"/>
      <c r="F118" s="73"/>
      <c r="G118" s="98"/>
    </row>
    <row r="119" spans="1:7" s="68" customFormat="1" ht="15.75" x14ac:dyDescent="0.2">
      <c r="A119" s="69"/>
      <c r="B119" s="77" t="s">
        <v>150</v>
      </c>
      <c r="C119" s="141">
        <v>1</v>
      </c>
      <c r="D119" s="3" t="s">
        <v>25</v>
      </c>
      <c r="E119" s="99"/>
      <c r="F119" s="98"/>
      <c r="G119" s="98">
        <f t="shared" si="3"/>
        <v>0</v>
      </c>
    </row>
    <row r="120" spans="1:7" s="68" customFormat="1" ht="15.75" x14ac:dyDescent="0.2">
      <c r="A120" s="69"/>
      <c r="B120" s="77" t="s">
        <v>151</v>
      </c>
      <c r="C120" s="141">
        <v>15</v>
      </c>
      <c r="D120" s="3" t="s">
        <v>25</v>
      </c>
      <c r="E120" s="99"/>
      <c r="F120" s="98"/>
      <c r="G120" s="98">
        <f t="shared" si="3"/>
        <v>0</v>
      </c>
    </row>
    <row r="121" spans="1:7" s="68" customFormat="1" ht="15.75" x14ac:dyDescent="0.2">
      <c r="A121" s="69"/>
      <c r="B121" s="77" t="s">
        <v>152</v>
      </c>
      <c r="C121" s="141">
        <v>10</v>
      </c>
      <c r="D121" s="3" t="s">
        <v>25</v>
      </c>
      <c r="E121" s="99"/>
      <c r="F121" s="98"/>
      <c r="G121" s="98">
        <f t="shared" si="3"/>
        <v>0</v>
      </c>
    </row>
    <row r="122" spans="1:7" s="68" customFormat="1" ht="15.75" x14ac:dyDescent="0.2">
      <c r="A122" s="69"/>
      <c r="B122" s="81" t="s">
        <v>153</v>
      </c>
      <c r="C122" s="144">
        <v>2</v>
      </c>
      <c r="D122" s="3" t="s">
        <v>74</v>
      </c>
      <c r="E122" s="93"/>
      <c r="F122" s="98"/>
      <c r="G122" s="98">
        <f t="shared" si="3"/>
        <v>0</v>
      </c>
    </row>
    <row r="123" spans="1:7" s="68" customFormat="1" ht="14.45" customHeight="1" x14ac:dyDescent="0.2">
      <c r="A123" s="69"/>
      <c r="B123" s="81"/>
      <c r="C123" s="142"/>
      <c r="D123" s="78"/>
      <c r="E123" s="80"/>
      <c r="F123" s="73"/>
      <c r="G123" s="73"/>
    </row>
    <row r="124" spans="1:7" s="68" customFormat="1" ht="15.75" x14ac:dyDescent="0.2">
      <c r="A124" s="66"/>
      <c r="B124" s="67" t="s">
        <v>154</v>
      </c>
      <c r="C124" s="145"/>
      <c r="D124" s="66"/>
      <c r="E124" s="66"/>
      <c r="F124" s="82"/>
      <c r="G124" s="82">
        <f>SUM(G3:G122)</f>
        <v>0</v>
      </c>
    </row>
    <row r="125" spans="1:7" ht="13.15" customHeight="1" x14ac:dyDescent="0.2">
      <c r="A125" s="2"/>
      <c r="B125" s="7"/>
      <c r="C125" s="146"/>
      <c r="D125" s="2"/>
      <c r="E125" s="6"/>
      <c r="F125" s="2"/>
      <c r="G125" s="2"/>
    </row>
  </sheetData>
  <pageMargins left="0.75" right="0.75" top="1" bottom="1" header="0.5" footer="0.5"/>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3246D897-A990-4570-8BA2-C93BBAC468C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Fit Out</vt:lpstr>
      <vt:lpstr>Joinery</vt:lpstr>
      <vt:lpstr>'Fit Out'!Print_Area</vt:lpstr>
      <vt:lpstr>Joinery!Print_Area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Lala</dc:creator>
  <cp:lastModifiedBy>Armaan Siddiqui</cp:lastModifiedBy>
  <cp:lastPrinted>2025-07-16T15:35:10Z</cp:lastPrinted>
  <dcterms:created xsi:type="dcterms:W3CDTF">2023-05-24T09:50:21Z</dcterms:created>
  <dcterms:modified xsi:type="dcterms:W3CDTF">2025-09-12T09:29:31Z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{3246D897-A990-4570-8BA2-C93BBAC468C2}</vt:lpwstr>
  </property>
</Properties>
</file>