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fronovds\Desktop\"/>
    </mc:Choice>
  </mc:AlternateContent>
  <bookViews>
    <workbookView xWindow="0" yWindow="0" windowWidth="20430" windowHeight="7050" tabRatio="751"/>
  </bookViews>
  <sheets>
    <sheet name="Приложение 1_ЮРЛ_" sheetId="87" r:id="rId1"/>
    <sheet name="Приложение 2 Прейск _ФЛ+" sheetId="89" r:id="rId2"/>
    <sheet name="прил 1_к прейск_ФЛ_АКЦИИ НЕТ" sheetId="72" state="hidden" r:id="rId3"/>
    <sheet name="прил1_к прейскуранту_ЭМР(" sheetId="48" r:id="rId4"/>
    <sheet name="прил2_ прейск_Сантехн работы" sheetId="76" r:id="rId5"/>
    <sheet name="прил3_к прейск_системыОтПротеч" sheetId="81" r:id="rId6"/>
    <sheet name="прил4 _ремонтные работы (" sheetId="69" r:id="rId7"/>
    <sheet name="прил5_Компьютерная помощь= " sheetId="82" r:id="rId8"/>
    <sheet name="прил6_уборка и чистка помещ" sheetId="83" r:id="rId9"/>
    <sheet name="прил7_сборка мебели" sheetId="80" r:id="rId10"/>
    <sheet name="прил8_ремонт смартфонов" sheetId="84" r:id="rId11"/>
    <sheet name="прил9_ремонт бытов_техники" sheetId="85" r:id="rId12"/>
    <sheet name="прил10_санобработка" sheetId="86" r:id="rId13"/>
  </sheets>
  <externalReferences>
    <externalReference r:id="rId14"/>
  </externalReferences>
  <definedNames>
    <definedName name="_GoBack" localSheetId="3">'прил1_к прейскуранту_ЭМР('!#REF!</definedName>
    <definedName name="_xlnm._FilterDatabase" localSheetId="2" hidden="1">'прил 1_к прейск_ФЛ_АКЦИИ НЕТ'!$A$12:$R$62</definedName>
    <definedName name="_xlnm._FilterDatabase" localSheetId="3" hidden="1">'прил1_к прейскуранту_ЭМР('!$A$8:$H$300</definedName>
    <definedName name="_xlnm._FilterDatabase" localSheetId="4" hidden="1">'прил2_ прейск_Сантехн работы'!$A$8:$G$8</definedName>
    <definedName name="_xlnm._FilterDatabase" localSheetId="5" hidden="1">'прил3_к прейск_системыОтПротеч'!$A$7:$E$7</definedName>
    <definedName name="_xlnm._FilterDatabase" localSheetId="6" hidden="1">'прил4 _ремонтные работы ('!$A$7:$G$395</definedName>
    <definedName name="_xlnm._FilterDatabase" localSheetId="7" hidden="1">'прил5_Компьютерная помощь= '!$A$6:$G$37</definedName>
    <definedName name="_xlnm._FilterDatabase" localSheetId="9" hidden="1">'прил7_сборка мебели'!$A$7:$H$127</definedName>
    <definedName name="_xlnm._FilterDatabase" localSheetId="10" hidden="1">'прил8_ремонт смартфонов'!$A$6:$G$35</definedName>
    <definedName name="_xlnm._FilterDatabase" localSheetId="11" hidden="1">'прил9_ремонт бытов_техники'!$A$6:$G$154</definedName>
    <definedName name="_xlnm._FilterDatabase" localSheetId="0" hidden="1">'Приложение 1_ЮРЛ_'!$A$12:$F$472</definedName>
    <definedName name="_xlnm._FilterDatabase" localSheetId="1" hidden="1">'Приложение 2 Прейск _ФЛ+'!$A$12:$F$320</definedName>
    <definedName name="OLE_LINK1" localSheetId="3">'прил1_к прейскуранту_ЭМР('!#REF!</definedName>
    <definedName name="_xlnm.Print_Titles" localSheetId="2">'прил 1_к прейск_ФЛ_АКЦИИ НЕТ'!$11:$12</definedName>
    <definedName name="_xlnm.Print_Titles" localSheetId="3">'прил1_к прейскуранту_ЭМР('!$7:$8</definedName>
    <definedName name="_xlnm.Print_Titles" localSheetId="12">прил10_санобработка!$6:$7</definedName>
    <definedName name="_xlnm.Print_Titles" localSheetId="4">'прил2_ прейск_Сантехн работы'!$7:$8</definedName>
    <definedName name="_xlnm.Print_Titles" localSheetId="6">'прил4 _ремонтные работы ('!$6:$7</definedName>
    <definedName name="_xlnm.Print_Titles" localSheetId="8">'прил6_уборка и чистка помещ'!$6:$7</definedName>
    <definedName name="_xlnm.Print_Titles" localSheetId="9">'прил7_сборка мебели'!$6:$7</definedName>
    <definedName name="_xlnm.Print_Titles" localSheetId="11">'прил9_ремонт бытов_техники'!$5:$6</definedName>
    <definedName name="_xlnm.Print_Titles" localSheetId="0">'Приложение 1_ЮРЛ_'!$11:$12</definedName>
    <definedName name="_xlnm.Print_Titles" localSheetId="1">'Приложение 2 Прейск _ФЛ+'!$11:$12</definedName>
    <definedName name="_xlnm.Print_Area" localSheetId="2">'прил 1_к прейск_ФЛ_АКЦИИ НЕТ'!$A$2:$F$49</definedName>
    <definedName name="_xlnm.Print_Area" localSheetId="3">'прил1_к прейскуранту_ЭМР('!$A$2:$H$306</definedName>
    <definedName name="_xlnm.Print_Area" localSheetId="12">прил10_санобработка!$A$2:$H$12</definedName>
    <definedName name="_xlnm.Print_Area" localSheetId="4">'прил2_ прейск_Сантехн работы'!$A$2:$G$137</definedName>
    <definedName name="_xlnm.Print_Area" localSheetId="5">'прил3_к прейск_системыОтПротеч'!$A$2:$E$25</definedName>
    <definedName name="_xlnm.Print_Area" localSheetId="6">'прил4 _ремонтные работы ('!$A$2:$G$452</definedName>
    <definedName name="_xlnm.Print_Area" localSheetId="7">'прил5_Компьютерная помощь= '!$A$2:$G$39</definedName>
    <definedName name="_xlnm.Print_Area" localSheetId="8">'прил6_уборка и чистка помещ'!$A$2:$H$65</definedName>
    <definedName name="_xlnm.Print_Area" localSheetId="9">'прил7_сборка мебели'!$A$2:$H$127</definedName>
    <definedName name="_xlnm.Print_Area" localSheetId="10">'прил8_ремонт смартфонов'!$A$2:$G$37</definedName>
    <definedName name="_xlnm.Print_Area" localSheetId="11">'прил9_ремонт бытов_техники'!$A$2:$G$167</definedName>
    <definedName name="_xlnm.Print_Area" localSheetId="0">'Приложение 1_ЮРЛ_'!$A$2:$F$472</definedName>
    <definedName name="_xlnm.Print_Area" localSheetId="1">'Приложение 2 Прейск _ФЛ+'!$A$2:$F$330</definedName>
    <definedName name="ПУ">[1]закуп_цены_!$C$5:$C$15</definedName>
    <definedName name="Тип" localSheetId="2">#REF!</definedName>
    <definedName name="Тип" localSheetId="3">#REF!</definedName>
    <definedName name="Тип" localSheetId="12">#REF!</definedName>
    <definedName name="Тип" localSheetId="4">#REF!</definedName>
    <definedName name="Тип" localSheetId="6">#REF!</definedName>
    <definedName name="Тип" localSheetId="7">#REF!</definedName>
    <definedName name="Тип" localSheetId="8">#REF!</definedName>
    <definedName name="Тип" localSheetId="10">#REF!</definedName>
    <definedName name="Тип" localSheetId="11">#REF!</definedName>
    <definedName name="Тип" localSheetId="0">#REF!</definedName>
    <definedName name="Тип" localSheetId="1">#REF!</definedName>
    <definedName name="Тип">#REF!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6" i="89" l="1"/>
  <c r="D386" i="89"/>
  <c r="F209" i="89"/>
  <c r="D209" i="89"/>
  <c r="F176" i="89"/>
  <c r="D176" i="89"/>
  <c r="F56" i="89"/>
  <c r="D56" i="89"/>
  <c r="F55" i="89"/>
  <c r="D55" i="89"/>
  <c r="F443" i="87" l="1"/>
  <c r="F441" i="87"/>
  <c r="F440" i="87"/>
  <c r="D439" i="87"/>
  <c r="D436" i="87"/>
  <c r="F435" i="87"/>
  <c r="D435" i="87"/>
  <c r="F434" i="87"/>
  <c r="D434" i="87"/>
  <c r="F433" i="87"/>
  <c r="G154" i="85" l="1"/>
  <c r="G153" i="85"/>
  <c r="G152" i="85"/>
  <c r="G151" i="85"/>
  <c r="G150" i="85"/>
  <c r="G149" i="85"/>
  <c r="G148" i="85"/>
  <c r="G147" i="85"/>
  <c r="G146" i="85"/>
  <c r="G145" i="85"/>
  <c r="G144" i="85"/>
  <c r="G143" i="85"/>
  <c r="G142" i="85"/>
  <c r="G141" i="85"/>
  <c r="G140" i="85"/>
  <c r="G139" i="85"/>
  <c r="G138" i="85"/>
  <c r="G137" i="85"/>
  <c r="G136" i="85"/>
  <c r="G135" i="85"/>
  <c r="G134" i="85"/>
  <c r="G133" i="85"/>
  <c r="G132" i="85"/>
  <c r="G130" i="85"/>
  <c r="G129" i="85"/>
  <c r="G128" i="85"/>
  <c r="G127" i="85"/>
  <c r="G126" i="85"/>
  <c r="G125" i="85"/>
  <c r="G124" i="85"/>
  <c r="G123" i="85"/>
  <c r="G122" i="85"/>
  <c r="G121" i="85"/>
  <c r="G120" i="85"/>
  <c r="G119" i="85"/>
  <c r="G118" i="85"/>
  <c r="G117" i="85"/>
  <c r="G116" i="85"/>
  <c r="G115" i="85"/>
  <c r="G114" i="85"/>
  <c r="G113" i="85"/>
  <c r="G112" i="85"/>
  <c r="G111" i="85"/>
  <c r="G110" i="85"/>
  <c r="G109" i="85"/>
  <c r="G108" i="85"/>
  <c r="G107" i="85"/>
  <c r="G106" i="85"/>
  <c r="G105" i="85"/>
  <c r="G104" i="85"/>
  <c r="G103" i="85"/>
  <c r="G102" i="85"/>
  <c r="G101" i="85"/>
  <c r="G100" i="85"/>
  <c r="G99" i="85"/>
  <c r="G98" i="85"/>
  <c r="G97" i="85"/>
  <c r="G96" i="85"/>
  <c r="G95" i="85"/>
  <c r="G94" i="85"/>
  <c r="G93" i="85"/>
  <c r="G92" i="85"/>
  <c r="G91" i="85"/>
  <c r="G89" i="85"/>
  <c r="G88" i="85"/>
  <c r="G87" i="85"/>
  <c r="G86" i="85"/>
  <c r="G85" i="85"/>
  <c r="G84" i="85"/>
  <c r="G83" i="85"/>
  <c r="G82" i="85"/>
  <c r="G81" i="85"/>
  <c r="G80" i="85"/>
  <c r="G79" i="85"/>
  <c r="G78" i="85"/>
  <c r="G77" i="85"/>
  <c r="G76" i="85"/>
  <c r="G75" i="85"/>
  <c r="G74" i="85"/>
  <c r="G73" i="85"/>
  <c r="G72" i="85"/>
  <c r="G71" i="85"/>
  <c r="G70" i="85"/>
  <c r="G69" i="85"/>
  <c r="G68" i="85"/>
  <c r="G67" i="85"/>
  <c r="G66" i="85"/>
  <c r="G65" i="85"/>
  <c r="G64" i="85"/>
  <c r="G63" i="85"/>
  <c r="G62" i="85"/>
  <c r="G61" i="85"/>
  <c r="G60" i="85"/>
  <c r="G59" i="85"/>
  <c r="G58" i="85"/>
  <c r="G57" i="85"/>
  <c r="G56" i="85"/>
  <c r="G55" i="85"/>
  <c r="G54" i="85"/>
  <c r="G53" i="85"/>
  <c r="G52" i="85"/>
  <c r="G50" i="85"/>
  <c r="G49" i="85"/>
  <c r="G48" i="85"/>
  <c r="G47" i="85"/>
  <c r="G46" i="85"/>
  <c r="G45" i="85"/>
  <c r="G44" i="85"/>
  <c r="G43" i="85"/>
  <c r="G42" i="85"/>
  <c r="G41" i="85"/>
  <c r="G40" i="85"/>
  <c r="G39" i="85"/>
  <c r="G38" i="85"/>
  <c r="G37" i="85"/>
  <c r="G36" i="85"/>
  <c r="G35" i="85"/>
  <c r="G34" i="85"/>
  <c r="G33" i="85"/>
  <c r="G32" i="85"/>
  <c r="G31" i="85"/>
  <c r="G30" i="85"/>
  <c r="G29" i="85"/>
  <c r="G28" i="85"/>
  <c r="G27" i="85"/>
  <c r="G26" i="85"/>
  <c r="G25" i="85"/>
  <c r="G24" i="85"/>
  <c r="G23" i="85"/>
  <c r="G22" i="85"/>
  <c r="G21" i="85"/>
  <c r="G20" i="85"/>
  <c r="G19" i="85"/>
  <c r="G18" i="85"/>
  <c r="G17" i="85"/>
  <c r="G16" i="85"/>
  <c r="G15" i="85"/>
  <c r="G14" i="85"/>
  <c r="G13" i="85"/>
  <c r="G12" i="85"/>
  <c r="G11" i="85"/>
  <c r="G10" i="85"/>
  <c r="G9" i="85"/>
  <c r="G8" i="85"/>
  <c r="G35" i="84"/>
  <c r="G34" i="84"/>
  <c r="G33" i="84"/>
  <c r="G32" i="84"/>
  <c r="G31" i="84"/>
  <c r="G30" i="84"/>
  <c r="G29" i="84"/>
  <c r="G28" i="84"/>
  <c r="G27" i="84"/>
  <c r="G26" i="84"/>
  <c r="G25" i="84"/>
  <c r="G24" i="84"/>
  <c r="G23" i="84"/>
  <c r="G22" i="84"/>
  <c r="G21" i="84"/>
  <c r="G20" i="84"/>
  <c r="G19" i="84"/>
  <c r="G18" i="84"/>
  <c r="G17" i="84"/>
  <c r="G16" i="84"/>
  <c r="G15" i="84"/>
  <c r="G14" i="84"/>
  <c r="G13" i="84"/>
  <c r="G12" i="84"/>
  <c r="G11" i="84"/>
  <c r="G10" i="84"/>
  <c r="G9" i="84"/>
  <c r="G8" i="84"/>
  <c r="G20" i="83"/>
  <c r="H222" i="48" l="1"/>
  <c r="E222" i="48"/>
</calcChain>
</file>

<file path=xl/sharedStrings.xml><?xml version="1.0" encoding="utf-8"?>
<sst xmlns="http://schemas.openxmlformats.org/spreadsheetml/2006/main" count="8874" uniqueCount="6167">
  <si>
    <t>Приложение № 1 к приказу</t>
  </si>
  <si>
    <t>№</t>
  </si>
  <si>
    <t>Наименование</t>
  </si>
  <si>
    <t>1.</t>
  </si>
  <si>
    <t>ПОДГОТОВКА И СОПРОВОЖДЕНИЕ ТЕХНИЧЕСКОЙ ДОКУМЕНТАЦИИ, КОНСУЛЬТАЦИОННЫЕ УСЛУГИ</t>
  </si>
  <si>
    <t>1.1.</t>
  </si>
  <si>
    <t>ПОДГОТОВКА И СОПРОВОЖДЕНИЕ ТЕХНИЧЕСКОЙ ДОКУМЕНТАЦИИ</t>
  </si>
  <si>
    <t>до 150 кВт</t>
  </si>
  <si>
    <t>500.501</t>
  </si>
  <si>
    <t>500.502</t>
  </si>
  <si>
    <t>от 150 кВт до 670 кВт</t>
  </si>
  <si>
    <t>500.503</t>
  </si>
  <si>
    <t>500.504</t>
  </si>
  <si>
    <t>от 670 кВт до 10 МВт</t>
  </si>
  <si>
    <t>500.505</t>
  </si>
  <si>
    <t>500.506</t>
  </si>
  <si>
    <t>Составление плана и оценка объема работ по подготовке пакета технической документации в зависимости от максимальной присоединенной мощности:</t>
  </si>
  <si>
    <t>до 15 кВт</t>
  </si>
  <si>
    <t>501.501</t>
  </si>
  <si>
    <t>501.502</t>
  </si>
  <si>
    <t xml:space="preserve">от 15 кВт до 100 кВт </t>
  </si>
  <si>
    <t>501.503</t>
  </si>
  <si>
    <t>501.504</t>
  </si>
  <si>
    <t>от 100 кВт до 300 кВт</t>
  </si>
  <si>
    <t>501.505</t>
  </si>
  <si>
    <t>501.506</t>
  </si>
  <si>
    <t>от 300 кВт до 670 кВт</t>
  </si>
  <si>
    <t>501.507</t>
  </si>
  <si>
    <t>501.508</t>
  </si>
  <si>
    <t>свыше 670 кВт</t>
  </si>
  <si>
    <t>501.509</t>
  </si>
  <si>
    <t>501.510</t>
  </si>
  <si>
    <t>Составление плана и оценка объема работ по подготовке  пакета технической документации с выездом на объект клиента в зависимости от максимальной присоединенной мощности:</t>
  </si>
  <si>
    <t>502.501</t>
  </si>
  <si>
    <t>502.502</t>
  </si>
  <si>
    <t>502.503</t>
  </si>
  <si>
    <t>502.504</t>
  </si>
  <si>
    <t>502.505</t>
  </si>
  <si>
    <t>502.506</t>
  </si>
  <si>
    <t>502.507</t>
  </si>
  <si>
    <t>502.508</t>
  </si>
  <si>
    <t>502.509</t>
  </si>
  <si>
    <t>502.510</t>
  </si>
  <si>
    <t>503.501</t>
  </si>
  <si>
    <t>503.502</t>
  </si>
  <si>
    <t>503.503</t>
  </si>
  <si>
    <t>503.504</t>
  </si>
  <si>
    <t>503.505</t>
  </si>
  <si>
    <t>503.506</t>
  </si>
  <si>
    <t>503.507</t>
  </si>
  <si>
    <t>503.508</t>
  </si>
  <si>
    <t>503.509</t>
  </si>
  <si>
    <t>503.510</t>
  </si>
  <si>
    <t>Подготовка и сопровождение документов для получения проекта договора об осуществлении технологического присоединения энергопринимающих устройств (с техническими условиями) в сетевой организации (в том числе при присоединении впервые вводимых в эксплуатацию энергопринимающих устройств, смене собственника, увеличении/перераспределении мощности, изменении категории надежности электроснабжения, точки присоединения, а также в случае восстановления ранее выданных технических условий в отношении еще не присоединенных энергопринимающих устройств) в зависимости от максимальной присоединенной мощности:</t>
  </si>
  <si>
    <t>510.501</t>
  </si>
  <si>
    <t>510.502</t>
  </si>
  <si>
    <t>510.503</t>
  </si>
  <si>
    <t>510.504</t>
  </si>
  <si>
    <t>510.505</t>
  </si>
  <si>
    <t>510.506</t>
  </si>
  <si>
    <t>510.507</t>
  </si>
  <si>
    <t>510.508</t>
  </si>
  <si>
    <t>510.509</t>
  </si>
  <si>
    <t>510.510</t>
  </si>
  <si>
    <t>511.501</t>
  </si>
  <si>
    <t>511.502</t>
  </si>
  <si>
    <t>511.503</t>
  </si>
  <si>
    <t>511.504</t>
  </si>
  <si>
    <t>511.505</t>
  </si>
  <si>
    <t>511.506</t>
  </si>
  <si>
    <t>511.507</t>
  </si>
  <si>
    <t>511.508</t>
  </si>
  <si>
    <t>511.509</t>
  </si>
  <si>
    <t>511.510</t>
  </si>
  <si>
    <t xml:space="preserve">до 15 кВт </t>
  </si>
  <si>
    <t>505.501</t>
  </si>
  <si>
    <t>505.502</t>
  </si>
  <si>
    <t>505.503</t>
  </si>
  <si>
    <t>505.504</t>
  </si>
  <si>
    <t>505.505</t>
  </si>
  <si>
    <t>505.506</t>
  </si>
  <si>
    <t>505.507</t>
  </si>
  <si>
    <t>505.508</t>
  </si>
  <si>
    <t>505.509</t>
  </si>
  <si>
    <t>505.510</t>
  </si>
  <si>
    <t>Подготовка и сопровождение документации для получения разрешения на допуск в эксплуатацию электроустановки
(по поручению клиента)</t>
  </si>
  <si>
    <t>506.501</t>
  </si>
  <si>
    <t xml:space="preserve">определяется в зависимости от объема работ </t>
  </si>
  <si>
    <t>506.502</t>
  </si>
  <si>
    <t>Оценка выполнения клиентом правил эксплуатации электроустановки и соответствия ее требованиям проектно-технической документации и  действующих норм законодательства с целью предупреждения возникновения аварийных ситуаций и наложения санкций со стороны контролирующих органов (с выдачей клиенту письменных рекомендаций)</t>
  </si>
  <si>
    <t>507.501</t>
  </si>
  <si>
    <t>507.502</t>
  </si>
  <si>
    <t>Подготовка технического задания на проектирование</t>
  </si>
  <si>
    <t>509.501</t>
  </si>
  <si>
    <t xml:space="preserve">20% от стоимости проекта, но не менее 5000 руб. </t>
  </si>
  <si>
    <t>509.502</t>
  </si>
  <si>
    <t>513.501</t>
  </si>
  <si>
    <t>определяется в зависимости от объема работ</t>
  </si>
  <si>
    <t>513.502</t>
  </si>
  <si>
    <t>Составление акта согласования технологической и (или) аварийной брони электроснабжения потребителя электрической энергии (мощности)</t>
  </si>
  <si>
    <t>515.501</t>
  </si>
  <si>
    <t>515.502</t>
  </si>
  <si>
    <t>Выполнение работ по проектированию</t>
  </si>
  <si>
    <t>разработка (корректировка) однолинейной схемы</t>
  </si>
  <si>
    <t>519.501</t>
  </si>
  <si>
    <t>519.502</t>
  </si>
  <si>
    <t>подготовка проекта внутренних систем электроснабжения</t>
  </si>
  <si>
    <t>519.503</t>
  </si>
  <si>
    <t>519.504</t>
  </si>
  <si>
    <t>подготовка проекта наружных сетей электроснабжения
 до 35 кВ включительно и их сооружений</t>
  </si>
  <si>
    <t>519.505</t>
  </si>
  <si>
    <t>519.506</t>
  </si>
  <si>
    <t>Выполнение работ в соответствии с техническими условиями по установке электросчетчиков</t>
  </si>
  <si>
    <t>520.501</t>
  </si>
  <si>
    <t>520.502</t>
  </si>
  <si>
    <t>1.2.</t>
  </si>
  <si>
    <t>КОНСУЛЬТАЦИОННЫЕ УСЛУГИ</t>
  </si>
  <si>
    <t>до 670 кВт</t>
  </si>
  <si>
    <t>530.501</t>
  </si>
  <si>
    <t>530.502</t>
  </si>
  <si>
    <t>530.503</t>
  </si>
  <si>
    <t>530.504</t>
  </si>
  <si>
    <t xml:space="preserve">Консультация (устная или письменная) по определению технических параметров при проектировании систем учета </t>
  </si>
  <si>
    <t>за 1 точку учета</t>
  </si>
  <si>
    <t>531.501</t>
  </si>
  <si>
    <t>531.502</t>
  </si>
  <si>
    <t>за 1 щитовую (многоквартирный дом)</t>
  </si>
  <si>
    <t>531.503</t>
  </si>
  <si>
    <t>531.504</t>
  </si>
  <si>
    <t>532.501</t>
  </si>
  <si>
    <t>532.502</t>
  </si>
  <si>
    <t>532.503</t>
  </si>
  <si>
    <t>532.504</t>
  </si>
  <si>
    <t>532.505</t>
  </si>
  <si>
    <t>532.506</t>
  </si>
  <si>
    <t>533.501</t>
  </si>
  <si>
    <t>533.502</t>
  </si>
  <si>
    <t>Консультация (устная) по вопросам применения/внедрения энергосберегающих технологий в зависимости от максимальной присоединенной мощности:</t>
  </si>
  <si>
    <t>534.501</t>
  </si>
  <si>
    <t>534.502</t>
  </si>
  <si>
    <t xml:space="preserve"> от 15 кВт  до 100 кВт</t>
  </si>
  <si>
    <t>534.503</t>
  </si>
  <si>
    <t>534.504</t>
  </si>
  <si>
    <t xml:space="preserve"> от 100 кВт до 300 кВт</t>
  </si>
  <si>
    <t>534.505</t>
  </si>
  <si>
    <t>534.506</t>
  </si>
  <si>
    <t xml:space="preserve"> от 300 кВт до 670 кВт</t>
  </si>
  <si>
    <t>534.507</t>
  </si>
  <si>
    <t>534.508</t>
  </si>
  <si>
    <t>от 670 кВт до 2000 кВт</t>
  </si>
  <si>
    <t>534.509</t>
  </si>
  <si>
    <t>534.510</t>
  </si>
  <si>
    <t xml:space="preserve"> от 2000 кВт до 5000 кВт</t>
  </si>
  <si>
    <t>534.511</t>
  </si>
  <si>
    <t>534.512</t>
  </si>
  <si>
    <t xml:space="preserve"> свыше 5000  кВт</t>
  </si>
  <si>
    <t>534.513</t>
  </si>
  <si>
    <t>534.514</t>
  </si>
  <si>
    <t>1.3.</t>
  </si>
  <si>
    <t>ПЕРЕОФОРМЛЕНИЕ И ВЫДАЧА ДОКУМЕНТОВ</t>
  </si>
  <si>
    <t xml:space="preserve">Предоставление клиенту дубликата договора энергоснабжения и приложений к нему </t>
  </si>
  <si>
    <t>560.501</t>
  </si>
  <si>
    <t>560.502</t>
  </si>
  <si>
    <t>561.501</t>
  </si>
  <si>
    <t>561.502</t>
  </si>
  <si>
    <t>Переоформление документов (счетов, актов) при несвоевременном сообщении клиентом информации об изменении своих реквизитов и предоставление переоформленных документов клиенту</t>
  </si>
  <si>
    <t>562.501</t>
  </si>
  <si>
    <t>562.502</t>
  </si>
  <si>
    <t>Отзыв из банка платежного требования за потребленную электроэнергию в случае нарушения порядка расчетов по вине абонента</t>
  </si>
  <si>
    <t>563.501</t>
  </si>
  <si>
    <t>563.502</t>
  </si>
  <si>
    <t>Переоформление платежных требований при несвоевременном сообщении клиентом об изменении реквизитов</t>
  </si>
  <si>
    <t>564.501</t>
  </si>
  <si>
    <t>564.502</t>
  </si>
  <si>
    <t>Выдача справки о режиме электропотребления или установленной мощности, о сверке взаиморасчетов</t>
  </si>
  <si>
    <t>за текущий год</t>
  </si>
  <si>
    <t>566.501</t>
  </si>
  <si>
    <t>566.502</t>
  </si>
  <si>
    <t>за предыдущий год</t>
  </si>
  <si>
    <t>566.503</t>
  </si>
  <si>
    <t>566.504</t>
  </si>
  <si>
    <t>за два предыдущих года</t>
  </si>
  <si>
    <t>566.505</t>
  </si>
  <si>
    <t>566.506</t>
  </si>
  <si>
    <t>за три предыдущих года</t>
  </si>
  <si>
    <t>566.507</t>
  </si>
  <si>
    <t>566.508</t>
  </si>
  <si>
    <t>за четыре предыдущих года</t>
  </si>
  <si>
    <t>566.509</t>
  </si>
  <si>
    <t>566.510</t>
  </si>
  <si>
    <t>Копирование документов (1 страница)</t>
  </si>
  <si>
    <t>567.501</t>
  </si>
  <si>
    <t>567.502</t>
  </si>
  <si>
    <t>1.4.</t>
  </si>
  <si>
    <t>ЭНЕРГОМЕНЕДЖМЕНТ</t>
  </si>
  <si>
    <t>Оценка экономической целесообразности изменения клиентом ценовой категории для осуществления расчетов за потребляемую электрическую энергию (мощность) без выезда на объект клиента в зависимости от присоединенной максимальной мощности:</t>
  </si>
  <si>
    <t xml:space="preserve">до 150 кВт </t>
  </si>
  <si>
    <t>590.501</t>
  </si>
  <si>
    <t>590.502</t>
  </si>
  <si>
    <t>590.503</t>
  </si>
  <si>
    <t>590.504</t>
  </si>
  <si>
    <t>590.505</t>
  </si>
  <si>
    <t>590.506</t>
  </si>
  <si>
    <t>2.</t>
  </si>
  <si>
    <t>2.1.</t>
  </si>
  <si>
    <t>ПЕРЕВОД НА МНОГОТАРИФНЫЙ УЧЕТ С ЦЕЛЬЮ СОКРАЩЕНИЯ РАСХОДОВ НА ЭЛЕКТРОЭНЕРГИЮ</t>
  </si>
  <si>
    <t>без учета стоимости электросчетчика</t>
  </si>
  <si>
    <t>однофазные</t>
  </si>
  <si>
    <t>329.501</t>
  </si>
  <si>
    <t>329.502</t>
  </si>
  <si>
    <t>трехфазные прямого включения</t>
  </si>
  <si>
    <t>329.503</t>
  </si>
  <si>
    <t>329.504</t>
  </si>
  <si>
    <t>трехфазные прямого включения
 в составе АИИС КУЭ</t>
  </si>
  <si>
    <t>329.505</t>
  </si>
  <si>
    <t>329.506</t>
  </si>
  <si>
    <t>трехфазные трансформаторного включения в сетях 0,4 кВ</t>
  </si>
  <si>
    <t>329.507</t>
  </si>
  <si>
    <t>329.508</t>
  </si>
  <si>
    <t>трехфазные трансформаторного включения в сетях 0,4 кВ 
в составе АИИС КУЭ</t>
  </si>
  <si>
    <t>329.509</t>
  </si>
  <si>
    <t>329.510</t>
  </si>
  <si>
    <t>трехфазные трансформаторного включения в сетях 6-10 кВ</t>
  </si>
  <si>
    <t>329.511</t>
  </si>
  <si>
    <t>329.512</t>
  </si>
  <si>
    <t>трехфазные трансформаторного включения в сетях 6-10 кВ 
в составе АИИС КУЭ</t>
  </si>
  <si>
    <t>329.513</t>
  </si>
  <si>
    <t>329.514</t>
  </si>
  <si>
    <t xml:space="preserve">однофазные </t>
  </si>
  <si>
    <t>359.501</t>
  </si>
  <si>
    <t>359.502</t>
  </si>
  <si>
    <t>359.503</t>
  </si>
  <si>
    <t>359.504</t>
  </si>
  <si>
    <t>359.505</t>
  </si>
  <si>
    <t>359.506</t>
  </si>
  <si>
    <t>359.507</t>
  </si>
  <si>
    <t>359.508</t>
  </si>
  <si>
    <t>однофазные*</t>
  </si>
  <si>
    <t>нет</t>
  </si>
  <si>
    <t>2.2.</t>
  </si>
  <si>
    <t>ОБСЛУЖИВАНИЕ ЭЛЕКТРОСЧЕТЧИКОВ И СИСТЕМ УЧЕТА</t>
  </si>
  <si>
    <t>Установка/замена электросчетчика на однотарифный электросчетчик</t>
  </si>
  <si>
    <t>322.501</t>
  </si>
  <si>
    <t>322.502</t>
  </si>
  <si>
    <t>322.503</t>
  </si>
  <si>
    <t>322.504</t>
  </si>
  <si>
    <t>322.505</t>
  </si>
  <si>
    <t>322.506</t>
  </si>
  <si>
    <t>322.507</t>
  </si>
  <si>
    <t>322.508</t>
  </si>
  <si>
    <t xml:space="preserve"> в отделении или в комплексе услуг </t>
  </si>
  <si>
    <t>325.501</t>
  </si>
  <si>
    <t>325.502</t>
  </si>
  <si>
    <t xml:space="preserve"> с выездом</t>
  </si>
  <si>
    <t>325.503</t>
  </si>
  <si>
    <t>325.504</t>
  </si>
  <si>
    <t>325.591</t>
  </si>
  <si>
    <t>325.592</t>
  </si>
  <si>
    <t>325.593</t>
  </si>
  <si>
    <t>325.594</t>
  </si>
  <si>
    <t>трехфазные</t>
  </si>
  <si>
    <t>325.505</t>
  </si>
  <si>
    <t>325.506</t>
  </si>
  <si>
    <t>325.507</t>
  </si>
  <si>
    <t>325.508</t>
  </si>
  <si>
    <t>325.595</t>
  </si>
  <si>
    <t>325.596</t>
  </si>
  <si>
    <t>325.597</t>
  </si>
  <si>
    <t>325.598</t>
  </si>
  <si>
    <t>325.513</t>
  </si>
  <si>
    <t>325.514</t>
  </si>
  <si>
    <t>325.515</t>
  </si>
  <si>
    <t>325.516</t>
  </si>
  <si>
    <t>353.501</t>
  </si>
  <si>
    <t>353.502</t>
  </si>
  <si>
    <t>353.511</t>
  </si>
  <si>
    <t>353.512</t>
  </si>
  <si>
    <t>353.507</t>
  </si>
  <si>
    <t>353.508</t>
  </si>
  <si>
    <t>для каждого дополнительного УСПД, расположенного по одному адресу</t>
  </si>
  <si>
    <t>353.517</t>
  </si>
  <si>
    <t>353.518</t>
  </si>
  <si>
    <t>для каждого дополнительного ПУ, подключенного к одному УСПД</t>
  </si>
  <si>
    <t>353.527</t>
  </si>
  <si>
    <t>353.528</t>
  </si>
  <si>
    <t>353.509</t>
  </si>
  <si>
    <t>353.510</t>
  </si>
  <si>
    <t>353.519</t>
  </si>
  <si>
    <t>353.520</t>
  </si>
  <si>
    <t>353.529</t>
  </si>
  <si>
    <t>353.530</t>
  </si>
  <si>
    <t xml:space="preserve">Установка/замена испытательной коробки </t>
  </si>
  <si>
    <t>без учета стоимости испытательной коробки</t>
  </si>
  <si>
    <t>327.501</t>
  </si>
  <si>
    <t>327.502</t>
  </si>
  <si>
    <t>с учетом стоимости испытательной коробки</t>
  </si>
  <si>
    <t>327.503</t>
  </si>
  <si>
    <t>327.504</t>
  </si>
  <si>
    <t>в комплексе услуг
 без учета стоимости испытательной коробки</t>
  </si>
  <si>
    <t>327.505</t>
  </si>
  <si>
    <t>327.506</t>
  </si>
  <si>
    <t>в комплексе услуг 
с учетом стоимости испытательной коробки</t>
  </si>
  <si>
    <t>327.507</t>
  </si>
  <si>
    <t>327.508</t>
  </si>
  <si>
    <t>328.501</t>
  </si>
  <si>
    <t>328.502</t>
  </si>
  <si>
    <t>328.503</t>
  </si>
  <si>
    <t>328.504</t>
  </si>
  <si>
    <t>трансформатора напряжения в сетях 6-10 кВ</t>
  </si>
  <si>
    <t>328.505</t>
  </si>
  <si>
    <t>328.506</t>
  </si>
  <si>
    <t>330.501</t>
  </si>
  <si>
    <t>330.502</t>
  </si>
  <si>
    <t>330.503</t>
  </si>
  <si>
    <t>330.504</t>
  </si>
  <si>
    <t>330.505</t>
  </si>
  <si>
    <t>330.506</t>
  </si>
  <si>
    <t>330.507</t>
  </si>
  <si>
    <t>330.508</t>
  </si>
  <si>
    <t>333.501</t>
  </si>
  <si>
    <t>333.502</t>
  </si>
  <si>
    <t>333.503</t>
  </si>
  <si>
    <t>333.504</t>
  </si>
  <si>
    <t>Настройка связи между прибором учета с GSM-модемом и базовой станцией</t>
  </si>
  <si>
    <t>334.501</t>
  </si>
  <si>
    <t>334.502</t>
  </si>
  <si>
    <t>334.503</t>
  </si>
  <si>
    <t>334.504</t>
  </si>
  <si>
    <t>однотарифный</t>
  </si>
  <si>
    <t>335.501</t>
  </si>
  <si>
    <t>335.502</t>
  </si>
  <si>
    <t>многотарифный</t>
  </si>
  <si>
    <t>335.503</t>
  </si>
  <si>
    <t>335.504</t>
  </si>
  <si>
    <t>337.501</t>
  </si>
  <si>
    <t>337.502</t>
  </si>
  <si>
    <t>337.503</t>
  </si>
  <si>
    <t>337.504</t>
  </si>
  <si>
    <t>337.505</t>
  </si>
  <si>
    <t>337.506</t>
  </si>
  <si>
    <t>337.507</t>
  </si>
  <si>
    <t>337.508</t>
  </si>
  <si>
    <t>348</t>
  </si>
  <si>
    <t>348.501</t>
  </si>
  <si>
    <t>348.502</t>
  </si>
  <si>
    <t>348.503</t>
  </si>
  <si>
    <t>348.504</t>
  </si>
  <si>
    <t>трехфазные трансформаторного включения в сетях 0,4кВ</t>
  </si>
  <si>
    <t>348.505</t>
  </si>
  <si>
    <t>348.506</t>
  </si>
  <si>
    <t>348.507</t>
  </si>
  <si>
    <t>348.508</t>
  </si>
  <si>
    <t>Проверка схемы подключения электросчетчика 
(технический учет, не участвующий в расчетах за электрическую энергию)</t>
  </si>
  <si>
    <t>349.501</t>
  </si>
  <si>
    <t>349.502</t>
  </si>
  <si>
    <t>349.503</t>
  </si>
  <si>
    <t>349.504</t>
  </si>
  <si>
    <t>349.505</t>
  </si>
  <si>
    <t>349.506</t>
  </si>
  <si>
    <t>349.507</t>
  </si>
  <si>
    <t>349.508</t>
  </si>
  <si>
    <t>350</t>
  </si>
  <si>
    <t>350.501</t>
  </si>
  <si>
    <t>350.502</t>
  </si>
  <si>
    <t>350.503</t>
  </si>
  <si>
    <t>350.504</t>
  </si>
  <si>
    <t>Диагностика технического состояния АИИС КУЭ
(за комплекс технических средств)</t>
  </si>
  <si>
    <t>351.501</t>
  </si>
  <si>
    <t>351.502</t>
  </si>
  <si>
    <t>дистанционное (при наличие связи)</t>
  </si>
  <si>
    <t>352.501</t>
  </si>
  <si>
    <t>352.502</t>
  </si>
  <si>
    <t>с выездом</t>
  </si>
  <si>
    <t>352.503</t>
  </si>
  <si>
    <t>352.504</t>
  </si>
  <si>
    <t>Настройка счетчика для включения в состав АИИС КУЭ</t>
  </si>
  <si>
    <t>354.501</t>
  </si>
  <si>
    <t>354.502</t>
  </si>
  <si>
    <t>354.503</t>
  </si>
  <si>
    <t>354.504</t>
  </si>
  <si>
    <t>Проверка маркировки цепей узла учета</t>
  </si>
  <si>
    <t>357.501</t>
  </si>
  <si>
    <t>357.502</t>
  </si>
  <si>
    <t>357.503</t>
  </si>
  <si>
    <t>357.504</t>
  </si>
  <si>
    <t>357.505</t>
  </si>
  <si>
    <t>357.506</t>
  </si>
  <si>
    <t>357.507</t>
  </si>
  <si>
    <t>357.508</t>
  </si>
  <si>
    <t>Маркирование цепей узла учета</t>
  </si>
  <si>
    <t>358.501</t>
  </si>
  <si>
    <t>358.502</t>
  </si>
  <si>
    <t>358.503</t>
  </si>
  <si>
    <t>358.504</t>
  </si>
  <si>
    <t>358.505</t>
  </si>
  <si>
    <t>358.506</t>
  </si>
  <si>
    <t>358.507</t>
  </si>
  <si>
    <t>358.508</t>
  </si>
  <si>
    <t>358.511</t>
  </si>
  <si>
    <t>358.512</t>
  </si>
  <si>
    <t>358.513</t>
  </si>
  <si>
    <t>358.514</t>
  </si>
  <si>
    <t>358.515</t>
  </si>
  <si>
    <t>358.516</t>
  </si>
  <si>
    <t>358.517</t>
  </si>
  <si>
    <t>358.518</t>
  </si>
  <si>
    <t>Снятие и передача в энергосбытовую организацию (на основании поручения клиента) показаний приборов коммерческого учета электрической энергии клиента, установленных по одному адресу, в зависимости от количества точек учета:</t>
  </si>
  <si>
    <t xml:space="preserve">1 - 2  точки учета* </t>
  </si>
  <si>
    <t>362.501</t>
  </si>
  <si>
    <t>362.502</t>
  </si>
  <si>
    <t xml:space="preserve">3 - 4 точки учета* </t>
  </si>
  <si>
    <t>362.503</t>
  </si>
  <si>
    <t>362.504</t>
  </si>
  <si>
    <t>5 - 10 точек учета*</t>
  </si>
  <si>
    <t>362.505</t>
  </si>
  <si>
    <t>362.506</t>
  </si>
  <si>
    <t>11 точек учета и более*</t>
  </si>
  <si>
    <t>362.507</t>
  </si>
  <si>
    <t>договорная</t>
  </si>
  <si>
    <t>362.508</t>
  </si>
  <si>
    <t>365.501</t>
  </si>
  <si>
    <t>365.502</t>
  </si>
  <si>
    <t>365.503</t>
  </si>
  <si>
    <t>365.504</t>
  </si>
  <si>
    <t>365.505</t>
  </si>
  <si>
    <t>365.506</t>
  </si>
  <si>
    <t>однофазного электронного</t>
  </si>
  <si>
    <t>367.501</t>
  </si>
  <si>
    <t>367.502</t>
  </si>
  <si>
    <t>трехфазного электронного</t>
  </si>
  <si>
    <t>367.503</t>
  </si>
  <si>
    <t>367.504</t>
  </si>
  <si>
    <t>6/10 кВ</t>
  </si>
  <si>
    <t> 368.501</t>
  </si>
  <si>
    <t>368.502 </t>
  </si>
  <si>
    <t>35 кВ</t>
  </si>
  <si>
    <t>368.503</t>
  </si>
  <si>
    <t>368.504</t>
  </si>
  <si>
    <t>110 кВ</t>
  </si>
  <si>
    <t>368.505</t>
  </si>
  <si>
    <t>368.506</t>
  </si>
  <si>
    <t>6/10 кВ:</t>
  </si>
  <si>
    <t>однофазного</t>
  </si>
  <si>
    <t> 369.501</t>
  </si>
  <si>
    <t>369.502 </t>
  </si>
  <si>
    <t xml:space="preserve">трехфазного </t>
  </si>
  <si>
    <t> 369.503</t>
  </si>
  <si>
    <t>369.504 </t>
  </si>
  <si>
    <t> 369.505</t>
  </si>
  <si>
    <t>369.506</t>
  </si>
  <si>
    <t> 369.507</t>
  </si>
  <si>
    <t>369.508</t>
  </si>
  <si>
    <t>2.3.</t>
  </si>
  <si>
    <t>ТЕХНИЧЕСКОЕ ОБСЛУЖИВАНИЕ ЭЛЕКТРОСЧЕТЧИКОВ И СИСТЕМ УЧЕТА</t>
  </si>
  <si>
    <t>многоквартирные жилые дома, общежития</t>
  </si>
  <si>
    <t>363.511</t>
  </si>
  <si>
    <t>363.512</t>
  </si>
  <si>
    <t>СНТ, коттеджные поселки</t>
  </si>
  <si>
    <t>363.513</t>
  </si>
  <si>
    <t>363.514</t>
  </si>
  <si>
    <t>363.505</t>
  </si>
  <si>
    <t>363.506</t>
  </si>
  <si>
    <t>363.507</t>
  </si>
  <si>
    <t>363.508</t>
  </si>
  <si>
    <t>363.509</t>
  </si>
  <si>
    <t>363.510</t>
  </si>
  <si>
    <t>2.4.</t>
  </si>
  <si>
    <t>ОРГАНИЗАЦИЯ АИИС КУЭ С ЦЕЛЬЮ СОКРАЩЕНИЯ РАСХОДОВ НА ЭЛЕКТРОЭНЕРГИЮ</t>
  </si>
  <si>
    <t>1 точка учета</t>
  </si>
  <si>
    <t>2 точки учета</t>
  </si>
  <si>
    <t>3 точки учета</t>
  </si>
  <si>
    <t>3.</t>
  </si>
  <si>
    <t xml:space="preserve">Продажа приборов учета электроэнергии </t>
  </si>
  <si>
    <t>согласно приложению к настоящему прейскуранту*</t>
  </si>
  <si>
    <t>Продажа оборудования для организации АИИС КУЭ</t>
  </si>
  <si>
    <t xml:space="preserve">Продажа электротехнического оборудования </t>
  </si>
  <si>
    <t xml:space="preserve">Продажа осветительного оборудования </t>
  </si>
  <si>
    <t>4.</t>
  </si>
  <si>
    <t>ИНЖИНИРИНГОВЫЕ УСЛУГИ</t>
  </si>
  <si>
    <t>4.1.</t>
  </si>
  <si>
    <t>ЭЛЕКТРОМОНТАЖНЫЕ РАБОТЫ</t>
  </si>
  <si>
    <t>Электромонтажные работы по устройству внутренних электрических сетей и оборудования</t>
  </si>
  <si>
    <t>Выезд специалиста для консультации, обмера, обследования, составление технического задания и определения стоимости работ**</t>
  </si>
  <si>
    <t>категория 1 (до 6 электроточек)</t>
  </si>
  <si>
    <t>131.501</t>
  </si>
  <si>
    <t>131.502</t>
  </si>
  <si>
    <t>категория 2 (от 6 до 12 электроточек)</t>
  </si>
  <si>
    <t>131.503</t>
  </si>
  <si>
    <t>131.504</t>
  </si>
  <si>
    <t>категория 3 (свыше 12 электроточек)</t>
  </si>
  <si>
    <t>131.505</t>
  </si>
  <si>
    <t>131.506</t>
  </si>
  <si>
    <t>4.2.</t>
  </si>
  <si>
    <t>ЭНЕРГОСБЕРЕГАЮЩИЕ УСЛУГИ</t>
  </si>
  <si>
    <t>Проведение внешней тепловизионной съемки</t>
  </si>
  <si>
    <t>130.501</t>
  </si>
  <si>
    <t>130.502</t>
  </si>
  <si>
    <t>Замена источников света на энергоэффективные</t>
  </si>
  <si>
    <t>4.4.</t>
  </si>
  <si>
    <t>УСТАНОВКА И ОБСЛУЖИВАНИЕ ИНДИВИДУАЛЬНЫХ ПРИБОРОВ УЧЕТА (ИПУ) РАСХОДА ВОДЫ</t>
  </si>
  <si>
    <t>Установка и обслуживание индивидуальных приборов учета расхода воды</t>
  </si>
  <si>
    <t>132.501</t>
  </si>
  <si>
    <t>132.502</t>
  </si>
  <si>
    <t>5.</t>
  </si>
  <si>
    <t>ПАКЕТНЫЕ УСЛУГИ</t>
  </si>
  <si>
    <t>6.</t>
  </si>
  <si>
    <t>ПРОЧИЕ УСЛУГИ</t>
  </si>
  <si>
    <t>до 10 000 рублей с НДС</t>
  </si>
  <si>
    <t>701.501</t>
  </si>
  <si>
    <t>701.502</t>
  </si>
  <si>
    <t>от 10 000 до 100 000 рублей с НДС</t>
  </si>
  <si>
    <t>701.503</t>
  </si>
  <si>
    <t>701.504</t>
  </si>
  <si>
    <t>свыше 100 000 рублей с НДС</t>
  </si>
  <si>
    <t>701.505</t>
  </si>
  <si>
    <t>701.506</t>
  </si>
  <si>
    <t xml:space="preserve">Примечания: </t>
  </si>
  <si>
    <t>www.mosenergosbyt.ru</t>
  </si>
  <si>
    <t>www.voduberegi.ru</t>
  </si>
  <si>
    <t>www.mnogotarifnik.ru</t>
  </si>
  <si>
    <t>www.mes-market.ru</t>
  </si>
  <si>
    <t>www.mes-elektrik.ru</t>
  </si>
  <si>
    <t>Приложение № 2 к приказу</t>
  </si>
  <si>
    <t>Перевод (установка/замена) прибора учета электрической энергии на  многотарифный учет электрической энергии</t>
  </si>
  <si>
    <t>329.001</t>
  </si>
  <si>
    <t>329.002</t>
  </si>
  <si>
    <t>329.003</t>
  </si>
  <si>
    <t>329.004</t>
  </si>
  <si>
    <t>329.005</t>
  </si>
  <si>
    <t>329.006</t>
  </si>
  <si>
    <t>329.007</t>
  </si>
  <si>
    <t>329.008</t>
  </si>
  <si>
    <t>329.091</t>
  </si>
  <si>
    <t>329.092</t>
  </si>
  <si>
    <t>329.095</t>
  </si>
  <si>
    <t>329.096</t>
  </si>
  <si>
    <t>329.009</t>
  </si>
  <si>
    <t>329.010</t>
  </si>
  <si>
    <t>329.099</t>
  </si>
  <si>
    <t>329.100</t>
  </si>
  <si>
    <t>329.011</t>
  </si>
  <si>
    <t>329.012</t>
  </si>
  <si>
    <t>Перевод (установка/замена) прибора учета электрической энергии  на  многотарифный учет электрической энергии со встроенным GSM-модемом</t>
  </si>
  <si>
    <t>359.001</t>
  </si>
  <si>
    <t>359.002</t>
  </si>
  <si>
    <t>359.003</t>
  </si>
  <si>
    <t>359.004</t>
  </si>
  <si>
    <t>359.005</t>
  </si>
  <si>
    <t>359.006</t>
  </si>
  <si>
    <t>ОБСЛУЖИВАНИЕ ЭЛЕКТРОСЧЕТЧИКОВ И УЗЛОВ УЧЕТА</t>
  </si>
  <si>
    <t>322.001</t>
  </si>
  <si>
    <t>322.002</t>
  </si>
  <si>
    <t>322.003</t>
  </si>
  <si>
    <t>322.004</t>
  </si>
  <si>
    <t>322.005</t>
  </si>
  <si>
    <t>322.006</t>
  </si>
  <si>
    <t>322.007</t>
  </si>
  <si>
    <t>322.008</t>
  </si>
  <si>
    <t>322.092</t>
  </si>
  <si>
    <t>322.095</t>
  </si>
  <si>
    <t>322.096</t>
  </si>
  <si>
    <t>322.009</t>
  </si>
  <si>
    <t>322.010</t>
  </si>
  <si>
    <t>322.011</t>
  </si>
  <si>
    <t>322.012</t>
  </si>
  <si>
    <t>327.001</t>
  </si>
  <si>
    <t>327.002</t>
  </si>
  <si>
    <t>327.003</t>
  </si>
  <si>
    <t>327.004</t>
  </si>
  <si>
    <t>327.005</t>
  </si>
  <si>
    <t>327.006</t>
  </si>
  <si>
    <t>327.007</t>
  </si>
  <si>
    <t>327.008</t>
  </si>
  <si>
    <t>328.001</t>
  </si>
  <si>
    <t>328.002</t>
  </si>
  <si>
    <t>330.001</t>
  </si>
  <si>
    <t>330.002</t>
  </si>
  <si>
    <t>330.005</t>
  </si>
  <si>
    <t>330.006</t>
  </si>
  <si>
    <t>333.001</t>
  </si>
  <si>
    <t>333.002</t>
  </si>
  <si>
    <t>333.003</t>
  </si>
  <si>
    <t>333.004</t>
  </si>
  <si>
    <t>334.001</t>
  </si>
  <si>
    <t>334.002</t>
  </si>
  <si>
    <t>334.003</t>
  </si>
  <si>
    <t>334.004</t>
  </si>
  <si>
    <t>335.001</t>
  </si>
  <si>
    <t>335.002</t>
  </si>
  <si>
    <t>335.003</t>
  </si>
  <si>
    <t>335.004</t>
  </si>
  <si>
    <t>337.001</t>
  </si>
  <si>
    <t>337.002</t>
  </si>
  <si>
    <t>337.003</t>
  </si>
  <si>
    <t>337.004</t>
  </si>
  <si>
    <t>337.005</t>
  </si>
  <si>
    <t>337.006</t>
  </si>
  <si>
    <t>348.001</t>
  </si>
  <si>
    <t>348.002</t>
  </si>
  <si>
    <t>348.003</t>
  </si>
  <si>
    <t>348.004</t>
  </si>
  <si>
    <t>348.005</t>
  </si>
  <si>
    <t>348.006</t>
  </si>
  <si>
    <t>349.001</t>
  </si>
  <si>
    <t>349.002</t>
  </si>
  <si>
    <t>349.003</t>
  </si>
  <si>
    <t>349.004</t>
  </si>
  <si>
    <t>349.005</t>
  </si>
  <si>
    <t>349.006</t>
  </si>
  <si>
    <t>350.001</t>
  </si>
  <si>
    <t>350.002</t>
  </si>
  <si>
    <t>350.003</t>
  </si>
  <si>
    <t>350.004</t>
  </si>
  <si>
    <t>354.001</t>
  </si>
  <si>
    <t>354.002</t>
  </si>
  <si>
    <t>354.003</t>
  </si>
  <si>
    <t>354.004</t>
  </si>
  <si>
    <t>357.001</t>
  </si>
  <si>
    <t>357.002</t>
  </si>
  <si>
    <t>357.003</t>
  </si>
  <si>
    <t>357.004</t>
  </si>
  <si>
    <t>357.005</t>
  </si>
  <si>
    <t>357.006</t>
  </si>
  <si>
    <t>358.001</t>
  </si>
  <si>
    <t>358.002</t>
  </si>
  <si>
    <t>358.003</t>
  </si>
  <si>
    <t>358.004</t>
  </si>
  <si>
    <t>358.005</t>
  </si>
  <si>
    <t>358.006</t>
  </si>
  <si>
    <t>358.011</t>
  </si>
  <si>
    <t>358.012</t>
  </si>
  <si>
    <t>358.013</t>
  </si>
  <si>
    <t>358.014</t>
  </si>
  <si>
    <t>358.015</t>
  </si>
  <si>
    <t>358.016</t>
  </si>
  <si>
    <t>однотарифный однофазный</t>
  </si>
  <si>
    <t>однотарифный трехфазный</t>
  </si>
  <si>
    <t>многотарифный однофазный</t>
  </si>
  <si>
    <t>многотарифный трехфазный</t>
  </si>
  <si>
    <t>3.1.</t>
  </si>
  <si>
    <t>ПОИСК ПОТЕРЬ ТЕПЛА</t>
  </si>
  <si>
    <t>130.001</t>
  </si>
  <si>
    <t>130.002</t>
  </si>
  <si>
    <t>3.2.</t>
  </si>
  <si>
    <t>БЫТОВОЙ ЭЛЕКТРОМОНТАЖ</t>
  </si>
  <si>
    <t>131.001</t>
  </si>
  <si>
    <t>131.002</t>
  </si>
  <si>
    <t>131.003</t>
  </si>
  <si>
    <t>131.004</t>
  </si>
  <si>
    <t>131.005</t>
  </si>
  <si>
    <t>131.006</t>
  </si>
  <si>
    <t>Выполнение электромонтажных работ, связанных с разделением лицевых счетов в коммунальных квартирах</t>
  </si>
  <si>
    <t>131.451</t>
  </si>
  <si>
    <t>131.452</t>
  </si>
  <si>
    <t>Выявление посторонних подключений к электрической сети потребителя</t>
  </si>
  <si>
    <t>131.453</t>
  </si>
  <si>
    <t>131.454</t>
  </si>
  <si>
    <t>3.3.</t>
  </si>
  <si>
    <t>количество счетчиков в квартире/доме:</t>
  </si>
  <si>
    <t>один</t>
  </si>
  <si>
    <t>два</t>
  </si>
  <si>
    <t>три</t>
  </si>
  <si>
    <t>четыре</t>
  </si>
  <si>
    <t>132.009</t>
  </si>
  <si>
    <t>132.010</t>
  </si>
  <si>
    <t>132.011</t>
  </si>
  <si>
    <t>132.012</t>
  </si>
  <si>
    <t>132.013</t>
  </si>
  <si>
    <t>132.014</t>
  </si>
  <si>
    <t>132.015</t>
  </si>
  <si>
    <t>132.016</t>
  </si>
  <si>
    <t xml:space="preserve">Техническое обслуживание ИПУ расхода воды </t>
  </si>
  <si>
    <t>один счетчик</t>
  </si>
  <si>
    <t>132.041</t>
  </si>
  <si>
    <t>132.042</t>
  </si>
  <si>
    <t>два счетчика в квартире/доме</t>
  </si>
  <si>
    <t>132.043</t>
  </si>
  <si>
    <t>132.044</t>
  </si>
  <si>
    <t>от трех счетчиков и более в квартире/доме</t>
  </si>
  <si>
    <t>132.045</t>
  </si>
  <si>
    <t>132.046</t>
  </si>
  <si>
    <t xml:space="preserve">Проверка монтажа ИПУ расхода воды для ввода в эксплуатацию </t>
  </si>
  <si>
    <t>132.047</t>
  </si>
  <si>
    <t>132.048</t>
  </si>
  <si>
    <t>132.049</t>
  </si>
  <si>
    <t>132.050</t>
  </si>
  <si>
    <t>132.051</t>
  </si>
  <si>
    <t>132.052</t>
  </si>
  <si>
    <t>132.053</t>
  </si>
  <si>
    <t>132.054</t>
  </si>
  <si>
    <t>132.055</t>
  </si>
  <si>
    <t>132.056</t>
  </si>
  <si>
    <t>132.057</t>
  </si>
  <si>
    <t>132.058</t>
  </si>
  <si>
    <t>132.059</t>
  </si>
  <si>
    <t>132.060</t>
  </si>
  <si>
    <t>132.061</t>
  </si>
  <si>
    <t>132.062</t>
  </si>
  <si>
    <t>132.079</t>
  </si>
  <si>
    <t>132.081</t>
  </si>
  <si>
    <t>132.083</t>
  </si>
  <si>
    <t>132.085</t>
  </si>
  <si>
    <t>132.087</t>
  </si>
  <si>
    <t>132.089</t>
  </si>
  <si>
    <t>132.091</t>
  </si>
  <si>
    <t>132.093</t>
  </si>
  <si>
    <t>132.095</t>
  </si>
  <si>
    <t>132.096</t>
  </si>
  <si>
    <t>132.097</t>
  </si>
  <si>
    <t>132.099</t>
  </si>
  <si>
    <t>132.101</t>
  </si>
  <si>
    <t>132.103</t>
  </si>
  <si>
    <t>3.4.</t>
  </si>
  <si>
    <t>3.5.</t>
  </si>
  <si>
    <t>до 15  кВт</t>
  </si>
  <si>
    <t>501.001</t>
  </si>
  <si>
    <t>501.002</t>
  </si>
  <si>
    <t xml:space="preserve">свыше 15 кВт </t>
  </si>
  <si>
    <t>501.003</t>
  </si>
  <si>
    <t>501.004</t>
  </si>
  <si>
    <t>502.001</t>
  </si>
  <si>
    <t>502.002</t>
  </si>
  <si>
    <t>502.003</t>
  </si>
  <si>
    <t>502.004</t>
  </si>
  <si>
    <t>503.001</t>
  </si>
  <si>
    <t>503.002</t>
  </si>
  <si>
    <t>свыше 15 кВт</t>
  </si>
  <si>
    <t>503.003</t>
  </si>
  <si>
    <t>503.004</t>
  </si>
  <si>
    <t>510.001</t>
  </si>
  <si>
    <t>510.002</t>
  </si>
  <si>
    <t>510.003</t>
  </si>
  <si>
    <t>510.004</t>
  </si>
  <si>
    <t xml:space="preserve"> до 15 кВт</t>
  </si>
  <si>
    <t>505.001</t>
  </si>
  <si>
    <t>505.002</t>
  </si>
  <si>
    <t>505.003</t>
  </si>
  <si>
    <t>505.004</t>
  </si>
  <si>
    <t>Подготовка и сопровождение документации для получения разрешения на допуск в эксплуатацию электроустановки (по поручению клиента)</t>
  </si>
  <si>
    <t>506.001</t>
  </si>
  <si>
    <t>506.002</t>
  </si>
  <si>
    <t>507.001</t>
  </si>
  <si>
    <t>507.002</t>
  </si>
  <si>
    <t>509.001</t>
  </si>
  <si>
    <t>509.002</t>
  </si>
  <si>
    <t>519.001</t>
  </si>
  <si>
    <t>519.002</t>
  </si>
  <si>
    <t>519.003</t>
  </si>
  <si>
    <t>519.004</t>
  </si>
  <si>
    <t>519.005</t>
  </si>
  <si>
    <t>519.006</t>
  </si>
  <si>
    <t>520.001</t>
  </si>
  <si>
    <t>520.002</t>
  </si>
  <si>
    <t>530.001</t>
  </si>
  <si>
    <t>530.002</t>
  </si>
  <si>
    <t>530.003</t>
  </si>
  <si>
    <t>530.004</t>
  </si>
  <si>
    <t>Консультация (устная или письменная) по определению технических параметров при проектировании систем учета:</t>
  </si>
  <si>
    <t>531.001</t>
  </si>
  <si>
    <t>531.002</t>
  </si>
  <si>
    <t>531.003</t>
  </si>
  <si>
    <t>531.004</t>
  </si>
  <si>
    <t>533.001</t>
  </si>
  <si>
    <t>533.002</t>
  </si>
  <si>
    <t>Консультация (устная) по вопросам применения/внедрения энергосберегающих технологий</t>
  </si>
  <si>
    <t>534.001</t>
  </si>
  <si>
    <t>534.002</t>
  </si>
  <si>
    <t>560.001</t>
  </si>
  <si>
    <t>560.002</t>
  </si>
  <si>
    <t>561.001</t>
  </si>
  <si>
    <t>561.002</t>
  </si>
  <si>
    <t>562.001</t>
  </si>
  <si>
    <t>562.002</t>
  </si>
  <si>
    <t>566.001</t>
  </si>
  <si>
    <t>566.002</t>
  </si>
  <si>
    <t>566.003</t>
  </si>
  <si>
    <t>566.004</t>
  </si>
  <si>
    <t>566.005</t>
  </si>
  <si>
    <t>566.006</t>
  </si>
  <si>
    <t>566.007</t>
  </si>
  <si>
    <t>566.008</t>
  </si>
  <si>
    <t>566.009</t>
  </si>
  <si>
    <t>566.010</t>
  </si>
  <si>
    <t>567.001</t>
  </si>
  <si>
    <t>567.002</t>
  </si>
  <si>
    <t>701.001</t>
  </si>
  <si>
    <t>701.002</t>
  </si>
  <si>
    <t>701.003</t>
  </si>
  <si>
    <t>701.004</t>
  </si>
  <si>
    <t>701.005</t>
  </si>
  <si>
    <t>701.006</t>
  </si>
  <si>
    <t>Москва
Стоимость услуги, руб., включая НДС</t>
  </si>
  <si>
    <t>Приложение № 1</t>
  </si>
  <si>
    <t>Приложение № 2</t>
  </si>
  <si>
    <t>Прайс-лист 
на выполнение работ (оказание услуг)
 по электромонтажу и устройству внутренних электрических сетей и оборудования</t>
  </si>
  <si>
    <r>
      <t>Наименование</t>
    </r>
    <r>
      <rPr>
        <sz val="10"/>
        <rFont val="Times New Roman"/>
        <family val="1"/>
        <charset val="204"/>
      </rPr>
      <t xml:space="preserve"> </t>
    </r>
  </si>
  <si>
    <t>  Ед. изм.</t>
  </si>
  <si>
    <t>  физ.лица</t>
  </si>
  <si>
    <t>юр.лица</t>
  </si>
  <si>
    <t> Цена за ед., руб., с НДС</t>
  </si>
  <si>
    <t>физ.лица</t>
  </si>
  <si>
    <t>шт.</t>
  </si>
  <si>
    <t>м.п.</t>
  </si>
  <si>
    <t>9. Работы для индивидуальных домов</t>
  </si>
  <si>
    <t>329.301</t>
  </si>
  <si>
    <t xml:space="preserve"> --</t>
  </si>
  <si>
    <t>329.303</t>
  </si>
  <si>
    <t>329.305</t>
  </si>
  <si>
    <t>329.307</t>
  </si>
  <si>
    <t>329.391</t>
  </si>
  <si>
    <t>329.395</t>
  </si>
  <si>
    <t>329.309</t>
  </si>
  <si>
    <t>329.399</t>
  </si>
  <si>
    <t>329.311</t>
  </si>
  <si>
    <t>322.301</t>
  </si>
  <si>
    <t>322.303</t>
  </si>
  <si>
    <t>322.305</t>
  </si>
  <si>
    <t>322.307</t>
  </si>
  <si>
    <t>322.395</t>
  </si>
  <si>
    <t>322.309</t>
  </si>
  <si>
    <t>511.002</t>
  </si>
  <si>
    <t>511.004</t>
  </si>
  <si>
    <t>322.311</t>
  </si>
  <si>
    <t>однофазные (для ЦАО)</t>
  </si>
  <si>
    <t>трехфазные прямого включения (для ЦАО)</t>
  </si>
  <si>
    <t>Москва</t>
  </si>
  <si>
    <t>Код услуги</t>
  </si>
  <si>
    <t>Стоимость услуги, руб.,
 включая НДС</t>
  </si>
  <si>
    <t>Пакет услуг «Энергоабонемент» (комплексное энергообслуживание клиента в течение 12 месяцев) в зависимости от максимальной присоединенной мощности  (электроустановка до 1000 В):*</t>
  </si>
  <si>
    <r>
      <t xml:space="preserve">Коррекция времени встроенных часов электросчетчика с выездом 
</t>
    </r>
    <r>
      <rPr>
        <b/>
        <i/>
        <sz val="14"/>
        <rFont val="Calibri"/>
        <family val="2"/>
        <charset val="204"/>
        <scheme val="minor"/>
      </rPr>
      <t>(при выполнении работ в один выезд)*</t>
    </r>
  </si>
  <si>
    <r>
      <t xml:space="preserve">Замена вторичных цепей
</t>
    </r>
    <r>
      <rPr>
        <b/>
        <i/>
        <sz val="14"/>
        <rFont val="Calibri"/>
        <family val="2"/>
        <charset val="204"/>
        <scheme val="minor"/>
      </rPr>
      <t>с учетом стоимости материалов (провод ПВ1, клипсы, труба гофрированная ПВХ, саморезы)</t>
    </r>
  </si>
  <si>
    <r>
      <t xml:space="preserve">Замена вторичных цепей </t>
    </r>
    <r>
      <rPr>
        <b/>
        <u/>
        <sz val="14"/>
        <rFont val="Calibri"/>
        <family val="2"/>
        <charset val="204"/>
        <scheme val="minor"/>
      </rPr>
      <t>в комплексе услуг</t>
    </r>
    <r>
      <rPr>
        <b/>
        <sz val="14"/>
        <rFont val="Calibri"/>
        <family val="2"/>
        <charset val="204"/>
        <scheme val="minor"/>
      </rPr>
      <t xml:space="preserve">
</t>
    </r>
    <r>
      <rPr>
        <b/>
        <i/>
        <sz val="14"/>
        <rFont val="Calibri"/>
        <family val="2"/>
        <charset val="204"/>
        <scheme val="minor"/>
      </rPr>
      <t>с учетом стоимости материалов (провод ПВ1, клипсы, труба гофрированная ПВХ, саморезы)</t>
    </r>
  </si>
  <si>
    <t>в комплексе услуг по настройке систем учета</t>
  </si>
  <si>
    <t>Код</t>
  </si>
  <si>
    <r>
      <t xml:space="preserve">Стандартная установка ИПУ расхода воды D15 
</t>
    </r>
    <r>
      <rPr>
        <b/>
        <i/>
        <sz val="14"/>
        <rFont val="Calibri"/>
        <family val="2"/>
        <charset val="204"/>
        <scheme val="minor"/>
      </rPr>
      <t xml:space="preserve">(с учетом стоимости счетчика "Itelma" ) </t>
    </r>
  </si>
  <si>
    <r>
      <t xml:space="preserve">Монтаж ИПУ расхода воды
</t>
    </r>
    <r>
      <rPr>
        <b/>
        <i/>
        <sz val="14"/>
        <rFont val="Calibri"/>
        <family val="2"/>
        <charset val="204"/>
        <scheme val="minor"/>
      </rPr>
      <t>(без стоимости прибора учета)</t>
    </r>
  </si>
  <si>
    <r>
      <t xml:space="preserve">Установка регулятора для экономии расхода воды*
</t>
    </r>
    <r>
      <rPr>
        <b/>
        <i/>
        <sz val="14"/>
        <rFont val="Calibri"/>
        <family val="2"/>
        <charset val="204"/>
        <scheme val="minor"/>
      </rPr>
      <t>(с учетом стоимости регулятора)</t>
    </r>
  </si>
  <si>
    <t>132.102</t>
  </si>
  <si>
    <t>132.104</t>
  </si>
  <si>
    <t>132.105</t>
  </si>
  <si>
    <t>132.106</t>
  </si>
  <si>
    <t>132.107</t>
  </si>
  <si>
    <t>132.108</t>
  </si>
  <si>
    <t>132.117</t>
  </si>
  <si>
    <t>132.118</t>
  </si>
  <si>
    <t>132.119</t>
  </si>
  <si>
    <t>132.120</t>
  </si>
  <si>
    <t>132.121</t>
  </si>
  <si>
    <t>132.122</t>
  </si>
  <si>
    <t>132.123</t>
  </si>
  <si>
    <t>132.124</t>
  </si>
  <si>
    <t>132.080</t>
  </si>
  <si>
    <t>132.082</t>
  </si>
  <si>
    <t>132.084</t>
  </si>
  <si>
    <t>132.086</t>
  </si>
  <si>
    <t>Выполнение работ (оказание услуг) в ночное время (с 22.00 до 06.00 по МСК)*</t>
  </si>
  <si>
    <t>702.501</t>
  </si>
  <si>
    <t>702.502</t>
  </si>
  <si>
    <t>Выполнение работ (оказание услуг) в выходные дни (суббота, воскресенье), нерабочие праздничные дни*</t>
  </si>
  <si>
    <t>702.503</t>
  </si>
  <si>
    <t>702.504</t>
  </si>
  <si>
    <t>328.507</t>
  </si>
  <si>
    <t>328.508</t>
  </si>
  <si>
    <t>381.501</t>
  </si>
  <si>
    <t>381.502</t>
  </si>
  <si>
    <t>1-10 точек учета</t>
  </si>
  <si>
    <t>381.503</t>
  </si>
  <si>
    <t>381.504</t>
  </si>
  <si>
    <t>11-25 точек учета</t>
  </si>
  <si>
    <t>381.505</t>
  </si>
  <si>
    <t>381.506</t>
  </si>
  <si>
    <t>26-50 точек учета</t>
  </si>
  <si>
    <t>381.507</t>
  </si>
  <si>
    <t>381.508</t>
  </si>
  <si>
    <t>51 и больше точек учета</t>
  </si>
  <si>
    <t>381.509</t>
  </si>
  <si>
    <t>381.510</t>
  </si>
  <si>
    <t>920.501</t>
  </si>
  <si>
    <t>920.503</t>
  </si>
  <si>
    <t>920.505</t>
  </si>
  <si>
    <t>920.507</t>
  </si>
  <si>
    <t>920.509</t>
  </si>
  <si>
    <t>921.501</t>
  </si>
  <si>
    <t>921.503</t>
  </si>
  <si>
    <t>921.505</t>
  </si>
  <si>
    <t>920.502</t>
  </si>
  <si>
    <t>920.504</t>
  </si>
  <si>
    <t>920.506</t>
  </si>
  <si>
    <t>920.508</t>
  </si>
  <si>
    <t>920.510</t>
  </si>
  <si>
    <t>921.502</t>
  </si>
  <si>
    <t>921.504</t>
  </si>
  <si>
    <t>921.506</t>
  </si>
  <si>
    <r>
      <t>511.</t>
    </r>
    <r>
      <rPr>
        <sz val="14"/>
        <color rgb="FF1F497D"/>
        <rFont val="Calibri"/>
        <family val="2"/>
        <charset val="204"/>
        <scheme val="minor"/>
      </rPr>
      <t>0</t>
    </r>
    <r>
      <rPr>
        <sz val="14"/>
        <color rgb="FF000000"/>
        <rFont val="Calibri"/>
        <family val="2"/>
        <charset val="204"/>
        <scheme val="minor"/>
      </rPr>
      <t>01</t>
    </r>
  </si>
  <si>
    <r>
      <t>511.</t>
    </r>
    <r>
      <rPr>
        <sz val="14"/>
        <color rgb="FF1F497D"/>
        <rFont val="Calibri"/>
        <family val="2"/>
        <charset val="204"/>
        <scheme val="minor"/>
      </rPr>
      <t>0</t>
    </r>
    <r>
      <rPr>
        <sz val="14"/>
        <color rgb="FF000000"/>
        <rFont val="Calibri"/>
        <family val="2"/>
        <charset val="204"/>
        <scheme val="minor"/>
      </rPr>
      <t>03</t>
    </r>
  </si>
  <si>
    <t>Установка комплекса АИИС КУЭ "Бюджет"</t>
  </si>
  <si>
    <t>382.501</t>
  </si>
  <si>
    <t>382.502</t>
  </si>
  <si>
    <t>382.503</t>
  </si>
  <si>
    <t>382.504</t>
  </si>
  <si>
    <t>382.505</t>
  </si>
  <si>
    <t>382.506</t>
  </si>
  <si>
    <t>трансформатора тока (измерительного) в сетях 0,4 кВ</t>
  </si>
  <si>
    <t>трансформатора тока (измерительного) в сетях 6-10 кВ</t>
  </si>
  <si>
    <t>132.125</t>
  </si>
  <si>
    <t>132.127</t>
  </si>
  <si>
    <t>132.129</t>
  </si>
  <si>
    <t>132.131</t>
  </si>
  <si>
    <r>
      <t xml:space="preserve">Маркирование цепей узла учета 
</t>
    </r>
    <r>
      <rPr>
        <b/>
        <u/>
        <sz val="14"/>
        <rFont val="Calibri"/>
        <family val="2"/>
        <charset val="204"/>
        <scheme val="minor"/>
      </rPr>
      <t xml:space="preserve"> в комплексе услуг  </t>
    </r>
  </si>
  <si>
    <t>с выездом, не менее 30 шт.
 (со скидкой)</t>
  </si>
  <si>
    <t>в отделении, не менее 30 шт.
 (со скидкой)</t>
  </si>
  <si>
    <t>с выездом, не менее 30 шт
 (со скидкой)</t>
  </si>
  <si>
    <t>Установка и настройка программного обеспечения комплекса АИИС КУЭ на базе ПО «Пирамида»</t>
  </si>
  <si>
    <t>Установка и настройка программного обеспечения комплекса АИИС КУЭ на базе ПО «ЭНФОРС»</t>
  </si>
  <si>
    <r>
      <t xml:space="preserve">Перевод трехфазного узла учета с трансформаторами тока на прямоточный в электроустановках до 1000 В с учётом стоимости электросчетчика и материалов 
</t>
    </r>
    <r>
      <rPr>
        <i/>
        <sz val="14"/>
        <rFont val="Calibri"/>
        <family val="2"/>
        <charset val="204"/>
        <scheme val="minor"/>
      </rPr>
      <t xml:space="preserve">(автомат, провод 20 м ПВ-3, наконечники 6 шт., метизы) </t>
    </r>
  </si>
  <si>
    <t>Проверка схемы подключения электросчетчика
(технический учет, не участвующий в расчетах за электроэнергию)</t>
  </si>
  <si>
    <t>Разовая консультация (устная) по вопросам энергоснабжения в течение 15 минут (за исключением вопросов, по которым согласно законодательству РФ консультации осуществляются на безвозмездной основе)</t>
  </si>
  <si>
    <t>трехфазного электросчетчика трансформаторного включения в сетях 0,4 кВ
(длиной не более 5 метров)</t>
  </si>
  <si>
    <t>трехфазного электросчетчика трансформаторного включения в сетях 6-10 кВ
(длиной не более 10 метров)</t>
  </si>
  <si>
    <t>Приведение (переборка) схемы включения электросчетчика в соответствие нормативной технической документации</t>
  </si>
  <si>
    <t>326.501</t>
  </si>
  <si>
    <t>326.502</t>
  </si>
  <si>
    <t>328.510</t>
  </si>
  <si>
    <t>328.512</t>
  </si>
  <si>
    <t>366.505</t>
  </si>
  <si>
    <t>366.506</t>
  </si>
  <si>
    <t>366.507</t>
  </si>
  <si>
    <t>366.508</t>
  </si>
  <si>
    <t>366.509</t>
  </si>
  <si>
    <t>366.510</t>
  </si>
  <si>
    <t>384.501</t>
  </si>
  <si>
    <t>384.502</t>
  </si>
  <si>
    <t>Выполнение работ  (оказание услуг) в ночное время (с 22.00 до 06.00 по МСК) либо выходные дни (суббота, воскресенье), нерабочие праздничные дни*</t>
  </si>
  <si>
    <t>однофазный электросчетчик</t>
  </si>
  <si>
    <t>183.001</t>
  </si>
  <si>
    <t xml:space="preserve">трехфазный электросчетчик </t>
  </si>
  <si>
    <t>183.003</t>
  </si>
  <si>
    <t>185.001</t>
  </si>
  <si>
    <t>185.003</t>
  </si>
  <si>
    <t>371.001</t>
  </si>
  <si>
    <t>371.002</t>
  </si>
  <si>
    <t>371.003</t>
  </si>
  <si>
    <t>371.004</t>
  </si>
  <si>
    <t>371.005</t>
  </si>
  <si>
    <t>371.006</t>
  </si>
  <si>
    <t>371.007</t>
  </si>
  <si>
    <t>371.008</t>
  </si>
  <si>
    <t>371.009</t>
  </si>
  <si>
    <t>371.010</t>
  </si>
  <si>
    <t>371.011</t>
  </si>
  <si>
    <t>371.012</t>
  </si>
  <si>
    <t>371.013</t>
  </si>
  <si>
    <t>371.014</t>
  </si>
  <si>
    <t>371.015</t>
  </si>
  <si>
    <t>371.016</t>
  </si>
  <si>
    <t>371.017</t>
  </si>
  <si>
    <t>371.018</t>
  </si>
  <si>
    <t>371.019</t>
  </si>
  <si>
    <t>371.020</t>
  </si>
  <si>
    <t>371.021</t>
  </si>
  <si>
    <t>371.022</t>
  </si>
  <si>
    <t>371.023</t>
  </si>
  <si>
    <t>371.024</t>
  </si>
  <si>
    <t>134.503</t>
  </si>
  <si>
    <t>134.504</t>
  </si>
  <si>
    <t>134.505</t>
  </si>
  <si>
    <t>134.506</t>
  </si>
  <si>
    <t>ТЕХНИЧЕСКОЕ ОБСЛУЖИВАНИЕ ЭЛЕКТРОСЧЕТЧИКОВ</t>
  </si>
  <si>
    <t>Монтаж натяжных потолков с подсветкой</t>
  </si>
  <si>
    <t xml:space="preserve"> испытания диэлектрических штанг
(за единицу)</t>
  </si>
  <si>
    <t>141.101</t>
  </si>
  <si>
    <t>141.102</t>
  </si>
  <si>
    <t>141.103</t>
  </si>
  <si>
    <t>141.104</t>
  </si>
  <si>
    <t>141.105</t>
  </si>
  <si>
    <t>141.106</t>
  </si>
  <si>
    <t>141.107</t>
  </si>
  <si>
    <t>141.108</t>
  </si>
  <si>
    <t>141.109</t>
  </si>
  <si>
    <t>141.110</t>
  </si>
  <si>
    <t>141.111</t>
  </si>
  <si>
    <t>141.112</t>
  </si>
  <si>
    <t>141.113</t>
  </si>
  <si>
    <t>141.114</t>
  </si>
  <si>
    <t>141.115</t>
  </si>
  <si>
    <t>141.116</t>
  </si>
  <si>
    <t>141.117</t>
  </si>
  <si>
    <t>141.118</t>
  </si>
  <si>
    <t>141.119</t>
  </si>
  <si>
    <t>141.120</t>
  </si>
  <si>
    <t>141.059</t>
  </si>
  <si>
    <t>141.559</t>
  </si>
  <si>
    <t>141.060</t>
  </si>
  <si>
    <t>141.560</t>
  </si>
  <si>
    <t>Монтаж теплого пола</t>
  </si>
  <si>
    <t>141.061</t>
  </si>
  <si>
    <t>141.561</t>
  </si>
  <si>
    <t>141.062</t>
  </si>
  <si>
    <t>141.562</t>
  </si>
  <si>
    <t>Установка алюминиевого профиля</t>
  </si>
  <si>
    <t>141.001</t>
  </si>
  <si>
    <t>141.501</t>
  </si>
  <si>
    <t>141.002</t>
  </si>
  <si>
    <t>141.502</t>
  </si>
  <si>
    <t>Установка пластиковой вставки белого цвета</t>
  </si>
  <si>
    <t>141.003</t>
  </si>
  <si>
    <t>141.503</t>
  </si>
  <si>
    <t>141.004</t>
  </si>
  <si>
    <t>141.504</t>
  </si>
  <si>
    <t xml:space="preserve">Покраска вставки </t>
  </si>
  <si>
    <t>141.005</t>
  </si>
  <si>
    <t>141.505</t>
  </si>
  <si>
    <t>141.006</t>
  </si>
  <si>
    <t>141.506</t>
  </si>
  <si>
    <t>Обход доп.углов</t>
  </si>
  <si>
    <t>141.007</t>
  </si>
  <si>
    <t>141.507</t>
  </si>
  <si>
    <t>141.008</t>
  </si>
  <si>
    <t>141.508</t>
  </si>
  <si>
    <t>Обход трубы с окантовкой</t>
  </si>
  <si>
    <t>141.009</t>
  </si>
  <si>
    <t>141.509</t>
  </si>
  <si>
    <t>141.010</t>
  </si>
  <si>
    <t>141.510</t>
  </si>
  <si>
    <t>Отверстие под крючковую люстру без установки люстры</t>
  </si>
  <si>
    <t>141.011</t>
  </si>
  <si>
    <t>141.511</t>
  </si>
  <si>
    <t>141.012</t>
  </si>
  <si>
    <t>141.512</t>
  </si>
  <si>
    <t>Крючок под крючковую люстру</t>
  </si>
  <si>
    <t>141.013</t>
  </si>
  <si>
    <t>141.513</t>
  </si>
  <si>
    <t>141.014</t>
  </si>
  <si>
    <t>141.514</t>
  </si>
  <si>
    <t>Крепление под люстру универсальную без установки люстры</t>
  </si>
  <si>
    <t>141.015</t>
  </si>
  <si>
    <t>141.515</t>
  </si>
  <si>
    <t>141.016</t>
  </si>
  <si>
    <t>141.516</t>
  </si>
  <si>
    <t xml:space="preserve">установка стойки вентиляционной решетки </t>
  </si>
  <si>
    <t>141.017</t>
  </si>
  <si>
    <t>141.517</t>
  </si>
  <si>
    <t>141.018</t>
  </si>
  <si>
    <t>141.518</t>
  </si>
  <si>
    <t>Установка вентиляционной решетки без вентилятора</t>
  </si>
  <si>
    <t>141.019</t>
  </si>
  <si>
    <t>141.519</t>
  </si>
  <si>
    <t>141.020</t>
  </si>
  <si>
    <t>141.520</t>
  </si>
  <si>
    <t>Установка точечного светильника без трансформатора диам. &lt; 90мм</t>
  </si>
  <si>
    <t>141.021</t>
  </si>
  <si>
    <t>141.521</t>
  </si>
  <si>
    <t>141.022</t>
  </si>
  <si>
    <t>141.522</t>
  </si>
  <si>
    <t>Установка точечного светильника без трансформатора диам. &gt; 90мм</t>
  </si>
  <si>
    <t>141.023</t>
  </si>
  <si>
    <t>141.523</t>
  </si>
  <si>
    <t>141.024</t>
  </si>
  <si>
    <t>141.524</t>
  </si>
  <si>
    <t>141.025</t>
  </si>
  <si>
    <t>141.525</t>
  </si>
  <si>
    <t>141.026</t>
  </si>
  <si>
    <t>141.526</t>
  </si>
  <si>
    <t>141.027</t>
  </si>
  <si>
    <t>141.527</t>
  </si>
  <si>
    <t>141.028</t>
  </si>
  <si>
    <t>141.528</t>
  </si>
  <si>
    <t>Криволинейный участок</t>
  </si>
  <si>
    <t>141.029</t>
  </si>
  <si>
    <t>141.529</t>
  </si>
  <si>
    <t>141.030</t>
  </si>
  <si>
    <t>141.530</t>
  </si>
  <si>
    <t>Работа по плитке керамической</t>
  </si>
  <si>
    <t>141.031</t>
  </si>
  <si>
    <t>141.531</t>
  </si>
  <si>
    <t>141.032</t>
  </si>
  <si>
    <t>141.532</t>
  </si>
  <si>
    <t>141.033</t>
  </si>
  <si>
    <t>141.533</t>
  </si>
  <si>
    <t>141.034</t>
  </si>
  <si>
    <t>141.534</t>
  </si>
  <si>
    <t>141.035</t>
  </si>
  <si>
    <t>141.535</t>
  </si>
  <si>
    <t>141.036</t>
  </si>
  <si>
    <t>141.536</t>
  </si>
  <si>
    <t>Разделительный багет (монтаж двух полотен в один профиль)</t>
  </si>
  <si>
    <t>141.037</t>
  </si>
  <si>
    <t>141.537</t>
  </si>
  <si>
    <t>141.038</t>
  </si>
  <si>
    <t>141.538</t>
  </si>
  <si>
    <t>141.039</t>
  </si>
  <si>
    <t>141.539</t>
  </si>
  <si>
    <t>141.040</t>
  </si>
  <si>
    <t>141.540</t>
  </si>
  <si>
    <t>Установка бруса</t>
  </si>
  <si>
    <t>141.043</t>
  </si>
  <si>
    <t>141.543</t>
  </si>
  <si>
    <t>141.044</t>
  </si>
  <si>
    <t>141.544</t>
  </si>
  <si>
    <t>141.045</t>
  </si>
  <si>
    <t>141.545</t>
  </si>
  <si>
    <t>141.046</t>
  </si>
  <si>
    <t>141.546</t>
  </si>
  <si>
    <t>Закладные под карниз</t>
  </si>
  <si>
    <t>141.047</t>
  </si>
  <si>
    <t>141.547</t>
  </si>
  <si>
    <t>141.048</t>
  </si>
  <si>
    <t>141.548</t>
  </si>
  <si>
    <t>Закладные под пожарный датчик</t>
  </si>
  <si>
    <t>141.049</t>
  </si>
  <si>
    <t>141.549</t>
  </si>
  <si>
    <t>141.050</t>
  </si>
  <si>
    <t>141.550</t>
  </si>
  <si>
    <t>Подъем на этаж без лифта</t>
  </si>
  <si>
    <t>141.051</t>
  </si>
  <si>
    <t>141.551</t>
  </si>
  <si>
    <t>141.052</t>
  </si>
  <si>
    <t>141.552</t>
  </si>
  <si>
    <t>141.053</t>
  </si>
  <si>
    <t>141.553</t>
  </si>
  <si>
    <t>141.054</t>
  </si>
  <si>
    <t>141.554</t>
  </si>
  <si>
    <t>141.055</t>
  </si>
  <si>
    <t>141.555</t>
  </si>
  <si>
    <t>141.056</t>
  </si>
  <si>
    <t>141.556</t>
  </si>
  <si>
    <t>141.057</t>
  </si>
  <si>
    <t>141.557</t>
  </si>
  <si>
    <t>141.058</t>
  </si>
  <si>
    <t>141.558</t>
  </si>
  <si>
    <t>Монтаж стабилизаторов напряжения</t>
  </si>
  <si>
    <t>141.063</t>
  </si>
  <si>
    <t>141.563</t>
  </si>
  <si>
    <t>141.064</t>
  </si>
  <si>
    <t>141.564</t>
  </si>
  <si>
    <t>№ п/п</t>
  </si>
  <si>
    <t>Наименование работ</t>
  </si>
  <si>
    <t>1. Установка и подключение душевой кабины</t>
  </si>
  <si>
    <t>Демонтаж душевой кабины с сохранением </t>
  </si>
  <si>
    <t>142.001</t>
  </si>
  <si>
    <t>Демонтаж душевой кабины (без сохранения, без выноса)</t>
  </si>
  <si>
    <t>142.003</t>
  </si>
  <si>
    <t>142.005</t>
  </si>
  <si>
    <t>142.007</t>
  </si>
  <si>
    <t>142.009</t>
  </si>
  <si>
    <t>Демонтаж душевого поддона              </t>
  </si>
  <si>
    <t>142.011</t>
  </si>
  <si>
    <t>Демонтаж подиума под душевым поддоном </t>
  </si>
  <si>
    <t>142.013</t>
  </si>
  <si>
    <t xml:space="preserve">Гидроизоляция швов </t>
  </si>
  <si>
    <t>142.015</t>
  </si>
  <si>
    <t>2. Установка ванны</t>
  </si>
  <si>
    <t>Демонтаж ванны чугунной</t>
  </si>
  <si>
    <t>142.017</t>
  </si>
  <si>
    <t>Демонтаж ванны стальной</t>
  </si>
  <si>
    <t>142.019</t>
  </si>
  <si>
    <t>Демонтаж фартука ванны (кафель, кирпич)      </t>
  </si>
  <si>
    <t>142.021</t>
  </si>
  <si>
    <t>Демонтаж экрана под ванной (пластик)       </t>
  </si>
  <si>
    <t>142.023</t>
  </si>
  <si>
    <t>142.025</t>
  </si>
  <si>
    <t>Демонтаж обвязки ванны (нового образца)</t>
  </si>
  <si>
    <t>142.027</t>
  </si>
  <si>
    <t>Демонтаж штанги для душа   </t>
  </si>
  <si>
    <t>142.029</t>
  </si>
  <si>
    <t>Установка ванны акриловой с гидромассажем           </t>
  </si>
  <si>
    <t>142.031</t>
  </si>
  <si>
    <t>Установка ванны чугунной с обвязкой            </t>
  </si>
  <si>
    <t>142.033</t>
  </si>
  <si>
    <t>Установка ванны стальной с обвязкой            </t>
  </si>
  <si>
    <t>142.035</t>
  </si>
  <si>
    <t>Установка ванны акриловой с обвязкой         </t>
  </si>
  <si>
    <t>142.037</t>
  </si>
  <si>
    <t>Гидроизоляция швов ванны  </t>
  </si>
  <si>
    <t>142.039</t>
  </si>
  <si>
    <t>Монтаж медной обвязки ванны (автомат, полуавтомат) </t>
  </si>
  <si>
    <t>142.041</t>
  </si>
  <si>
    <t>Монтаж пластиковой обвязки ванны              </t>
  </si>
  <si>
    <t>142.043</t>
  </si>
  <si>
    <t>Монтаж раздвижных шторок над ванной     </t>
  </si>
  <si>
    <t>142.045</t>
  </si>
  <si>
    <t>Установка душевой колонки</t>
  </si>
  <si>
    <t>142.047</t>
  </si>
  <si>
    <t>3. Установка унитаза</t>
  </si>
  <si>
    <t>Демонтаж унитаза (в сборе)</t>
  </si>
  <si>
    <t>142.049</t>
  </si>
  <si>
    <t>Демонтаж биде (в сборе)  </t>
  </si>
  <si>
    <t>142.051</t>
  </si>
  <si>
    <t>Установка биде напольного (без смесителя)          </t>
  </si>
  <si>
    <t>142.053</t>
  </si>
  <si>
    <t>Установка унитаза напольного (в сборе)</t>
  </si>
  <si>
    <t>142.055</t>
  </si>
  <si>
    <t>Замена бачка унитаза, запорной арматуры </t>
  </si>
  <si>
    <t>142.057</t>
  </si>
  <si>
    <t>Замена гофры унитаза (без демонтажа унитаза) </t>
  </si>
  <si>
    <t>142.059</t>
  </si>
  <si>
    <t>Сборка и установка инсталляции</t>
  </si>
  <si>
    <t>142.061</t>
  </si>
  <si>
    <t>4. Замена труб и стояков</t>
  </si>
  <si>
    <t>Демонтаж труб водоснабжения, канализации, отопления</t>
  </si>
  <si>
    <t>142.063</t>
  </si>
  <si>
    <t>Демонтаж труб канализации (чугун, металл)        </t>
  </si>
  <si>
    <t>142.065</t>
  </si>
  <si>
    <t>одна точка</t>
  </si>
  <si>
    <t>142.067</t>
  </si>
  <si>
    <t>142.069</t>
  </si>
  <si>
    <t>Монтаж труб водоснабжения металлопласт на клипсах</t>
  </si>
  <si>
    <t>142.071</t>
  </si>
  <si>
    <t>Монтаж труб водоснабжения металлопласт (без клипс)    </t>
  </si>
  <si>
    <t>142.073</t>
  </si>
  <si>
    <t>Монтаж медных труб водоснабжения (без штробления)</t>
  </si>
  <si>
    <t>142.075</t>
  </si>
  <si>
    <t> Монтаж труб канализации ПВХ (без штробления) </t>
  </si>
  <si>
    <t>142.077</t>
  </si>
  <si>
    <t>Монтаж гибкой подводки (без штробления)</t>
  </si>
  <si>
    <t>142.079</t>
  </si>
  <si>
    <t>5. Установка полотенцесушителя</t>
  </si>
  <si>
    <t>Демонтаж полотенцесушителя          </t>
  </si>
  <si>
    <t>142.081</t>
  </si>
  <si>
    <t>Установка полотенцесушителя на готовую подводку             </t>
  </si>
  <si>
    <t>142.083</t>
  </si>
  <si>
    <t>Установка полотенцесушителя с подводкой</t>
  </si>
  <si>
    <t>142.085</t>
  </si>
  <si>
    <t>Установка полотенцесушителя на сварке</t>
  </si>
  <si>
    <t>142.087</t>
  </si>
  <si>
    <t>Монтаж полотенцесушителя электрического</t>
  </si>
  <si>
    <t>142.089</t>
  </si>
  <si>
    <t>Демонтаж смесителя кухни (на жёсткой подводке)             </t>
  </si>
  <si>
    <t>142.091</t>
  </si>
  <si>
    <t>Демонтаж смесителя               </t>
  </si>
  <si>
    <t>142.093</t>
  </si>
  <si>
    <t>Демонтаж штанги для душа  </t>
  </si>
  <si>
    <t>142.095</t>
  </si>
  <si>
    <t>Установка смесителя для биде (без демонтажа биде)        </t>
  </si>
  <si>
    <t>142.097</t>
  </si>
  <si>
    <t>Установка смесителя на раковину (простого)  </t>
  </si>
  <si>
    <t>142.099</t>
  </si>
  <si>
    <t>Установка смесителя на ванну, раковину (с душем) </t>
  </si>
  <si>
    <t>142.101</t>
  </si>
  <si>
    <t>Установка смесителя на раковину с гидрозатвором</t>
  </si>
  <si>
    <t>142.103</t>
  </si>
  <si>
    <t>Установка штанги для душа   </t>
  </si>
  <si>
    <t>142.105</t>
  </si>
  <si>
    <t>Замена гибкого шланга душа</t>
  </si>
  <si>
    <t>142.107</t>
  </si>
  <si>
    <t>7. Установка раковины и мойки</t>
  </si>
  <si>
    <t>Демонтаж кухонной мойки (без смесителя)</t>
  </si>
  <si>
    <t>142.109</t>
  </si>
  <si>
    <t>Демонтаж подстолья кухонной мойки            </t>
  </si>
  <si>
    <t>142.111</t>
  </si>
  <si>
    <t>Демонтаж мойки на кронштейнах     </t>
  </si>
  <si>
    <t>142.113</t>
  </si>
  <si>
    <t>Демонтаж раковины типа «тюльпан» (в сборе) </t>
  </si>
  <si>
    <t>142.115</t>
  </si>
  <si>
    <t>Демонтаж «Мойдодыра» (в сборе) </t>
  </si>
  <si>
    <t>142.117</t>
  </si>
  <si>
    <t>Демонтаж сифона мойки    </t>
  </si>
  <si>
    <t>142.119</t>
  </si>
  <si>
    <t>Установка раковины на кронштейнах (без смесителя)</t>
  </si>
  <si>
    <t>142.121</t>
  </si>
  <si>
    <t>Установка кухонной мойки (без смесителя)</t>
  </si>
  <si>
    <t>142.123</t>
  </si>
  <si>
    <t>Установка измельчителя пищевых отходов </t>
  </si>
  <si>
    <t>142.125</t>
  </si>
  <si>
    <t>Установка готового подстолья под мойку      </t>
  </si>
  <si>
    <t>142.127</t>
  </si>
  <si>
    <t>Установка раковины над стиральной машиной (без смесителя)</t>
  </si>
  <si>
    <t>142.129</t>
  </si>
  <si>
    <t>Установка раковины типа «тюльпан» (без смесителя)</t>
  </si>
  <si>
    <t>142.131</t>
  </si>
  <si>
    <t>Установка умывальника «Мойдодыр» (в сборе, без зеркала)</t>
  </si>
  <si>
    <t>142.133</t>
  </si>
  <si>
    <t>142.135</t>
  </si>
  <si>
    <t>142.137</t>
  </si>
  <si>
    <t>Сборка, установка сифона раковины               </t>
  </si>
  <si>
    <t>142.139</t>
  </si>
  <si>
    <t>Герметизация швов раковины            </t>
  </si>
  <si>
    <t>142.141</t>
  </si>
  <si>
    <t>Вырез отверстия в столешнице под раковину</t>
  </si>
  <si>
    <t>142.143</t>
  </si>
  <si>
    <t>Пробивка отверстия в мойке под смеситель              </t>
  </si>
  <si>
    <t>142.145</t>
  </si>
  <si>
    <t>8. Установка радиаторов отопления (батарей)</t>
  </si>
  <si>
    <t>Демонтаж батареи</t>
  </si>
  <si>
    <t>Установка перемычки</t>
  </si>
  <si>
    <t>142.147</t>
  </si>
  <si>
    <t>Установка 2 шаровых кранов</t>
  </si>
  <si>
    <t>142.149</t>
  </si>
  <si>
    <t>Установка нового радиатора отопления</t>
  </si>
  <si>
    <t>142.151</t>
  </si>
  <si>
    <t>Замена стояка отопления</t>
  </si>
  <si>
    <t>142.153</t>
  </si>
  <si>
    <t>Бетон</t>
  </si>
  <si>
    <t>142.155</t>
  </si>
  <si>
    <t>Кирпич</t>
  </si>
  <si>
    <t>142.157</t>
  </si>
  <si>
    <t>Гипс</t>
  </si>
  <si>
    <t>142.159</t>
  </si>
  <si>
    <t>142.161</t>
  </si>
  <si>
    <t>142.163</t>
  </si>
  <si>
    <t xml:space="preserve">10. Общие виды работ </t>
  </si>
  <si>
    <t>1*</t>
  </si>
  <si>
    <t>Обрезка труб: полипропилен, металлопласт, канализация ПВХ</t>
  </si>
  <si>
    <t>142.165</t>
  </si>
  <si>
    <t>2*</t>
  </si>
  <si>
    <t>142.167</t>
  </si>
  <si>
    <t>3*</t>
  </si>
  <si>
    <t>Установка уголков, муфт, тройников – одно соединение     </t>
  </si>
  <si>
    <t>142.169</t>
  </si>
  <si>
    <t>Устранение засора канализации        </t>
  </si>
  <si>
    <t>142.171</t>
  </si>
  <si>
    <t>142.173</t>
  </si>
  <si>
    <t>Устранение утечки под ванной            </t>
  </si>
  <si>
    <t>142.175</t>
  </si>
  <si>
    <t>Устранение протечки сифона под мойкой, прочистка сифона           </t>
  </si>
  <si>
    <t>142.177</t>
  </si>
  <si>
    <t>Монтаж гребёнки на трубы водоснабжения</t>
  </si>
  <si>
    <t>142.179</t>
  </si>
  <si>
    <t>Установка фильтра грубой очистки (без доработки коммуникаций)</t>
  </si>
  <si>
    <t>142.181</t>
  </si>
  <si>
    <t>Установка регулятора давления (без доработки коммуникаций)          </t>
  </si>
  <si>
    <t>142.183</t>
  </si>
  <si>
    <t>Установка фильтра тонкой очистки (без доработки коммуникаций)</t>
  </si>
  <si>
    <t>142.185</t>
  </si>
  <si>
    <t>12*</t>
  </si>
  <si>
    <t>Нарезка дополнительной резьбы</t>
  </si>
  <si>
    <t>142.187</t>
  </si>
  <si>
    <t>Установка сантехнического люка 40см*40см с подготовкой места</t>
  </si>
  <si>
    <t>142.189</t>
  </si>
  <si>
    <t xml:space="preserve">Установка стиральной/посудомоечной машины без подводки коммуникаций </t>
  </si>
  <si>
    <t>142.191</t>
  </si>
  <si>
    <t xml:space="preserve">11. Прочие работы </t>
  </si>
  <si>
    <t>один час</t>
  </si>
  <si>
    <t>Коэффициенты, применяемые при расчете стоимости работ</t>
  </si>
  <si>
    <t>Работы в стеснённых условиях</t>
  </si>
  <si>
    <t xml:space="preserve">Внимание! </t>
  </si>
  <si>
    <t>ед.</t>
  </si>
  <si>
    <t>выявление дефектов (выезд, обследование, смета)</t>
  </si>
  <si>
    <t>131.007</t>
  </si>
  <si>
    <t>131.507</t>
  </si>
  <si>
    <t>131.008</t>
  </si>
  <si>
    <t>Выезд специалиста для выполнения электромонтажных работ **</t>
  </si>
  <si>
    <t>131.017</t>
  </si>
  <si>
    <t>131.517</t>
  </si>
  <si>
    <t>131.018</t>
  </si>
  <si>
    <t>131.518</t>
  </si>
  <si>
    <t>Составление исполнительной документации категория 1 (до 6 электроточек)</t>
  </si>
  <si>
    <t>комплект</t>
  </si>
  <si>
    <t>131.021</t>
  </si>
  <si>
    <t>131.521</t>
  </si>
  <si>
    <t>131.022</t>
  </si>
  <si>
    <t>131.522</t>
  </si>
  <si>
    <t>Составление исполнительной документации категория 2 (от 6 до 12 электроточек)</t>
  </si>
  <si>
    <t>131.023</t>
  </si>
  <si>
    <t>131.523</t>
  </si>
  <si>
    <t>131.024</t>
  </si>
  <si>
    <t>131.524</t>
  </si>
  <si>
    <t>Составление исполнительной документации категория 3 (свыше 12 электроточек)</t>
  </si>
  <si>
    <t>131.025</t>
  </si>
  <si>
    <t>131.525</t>
  </si>
  <si>
    <t>131.026</t>
  </si>
  <si>
    <t>131.526</t>
  </si>
  <si>
    <t>Проект электроснабжения внутренних сетей в жилых помещениях (освещение)</t>
  </si>
  <si>
    <t>кв.м</t>
  </si>
  <si>
    <t>131.027</t>
  </si>
  <si>
    <t>131.527</t>
  </si>
  <si>
    <t>131.028</t>
  </si>
  <si>
    <t>131.528</t>
  </si>
  <si>
    <t>Проект электроснабжения внутренних сетей в жилых помещениях (силовая часть)</t>
  </si>
  <si>
    <t>131.029</t>
  </si>
  <si>
    <t>131.529</t>
  </si>
  <si>
    <t>131.030</t>
  </si>
  <si>
    <t>131.530</t>
  </si>
  <si>
    <t>Проект электроснабжения внутренних сетей в нежилых помещениях (освещение)</t>
  </si>
  <si>
    <t>131.031</t>
  </si>
  <si>
    <t>131.531</t>
  </si>
  <si>
    <t>131.032</t>
  </si>
  <si>
    <t>131.532</t>
  </si>
  <si>
    <t>Проект электроснабжения внутренних сетей в нежилых помещениях (силовая часть)</t>
  </si>
  <si>
    <t>131.033</t>
  </si>
  <si>
    <t>131.533</t>
  </si>
  <si>
    <t>131.034</t>
  </si>
  <si>
    <t>131.534</t>
  </si>
  <si>
    <t>Проект на структурированные кабельные системы (телефон/интернет)</t>
  </si>
  <si>
    <t>131.035</t>
  </si>
  <si>
    <t>131.535</t>
  </si>
  <si>
    <t>131.036</t>
  </si>
  <si>
    <t>131.536</t>
  </si>
  <si>
    <t>Схема разводки телевидения (эфирное/спутниковое/кабельное)</t>
  </si>
  <si>
    <t>131.037</t>
  </si>
  <si>
    <t>131.537</t>
  </si>
  <si>
    <t>131.038</t>
  </si>
  <si>
    <t>131.538</t>
  </si>
  <si>
    <t>Проект пожарной сигнализации</t>
  </si>
  <si>
    <t>131.039</t>
  </si>
  <si>
    <t>131.539</t>
  </si>
  <si>
    <t>131.040</t>
  </si>
  <si>
    <t>131.540</t>
  </si>
  <si>
    <t>Проект охранной сигнализации</t>
  </si>
  <si>
    <t>131.041</t>
  </si>
  <si>
    <t>131.541</t>
  </si>
  <si>
    <t>131.042</t>
  </si>
  <si>
    <t>131.542</t>
  </si>
  <si>
    <t>Проект видеонаблюдения</t>
  </si>
  <si>
    <t>камера</t>
  </si>
  <si>
    <t>131.043</t>
  </si>
  <si>
    <t>131.543</t>
  </si>
  <si>
    <t>131.044</t>
  </si>
  <si>
    <t>131.544</t>
  </si>
  <si>
    <t>Проект контроля и управления доступом</t>
  </si>
  <si>
    <t>точка</t>
  </si>
  <si>
    <t>131.045</t>
  </si>
  <si>
    <t>131.545</t>
  </si>
  <si>
    <t>131.046</t>
  </si>
  <si>
    <t>131.546</t>
  </si>
  <si>
    <t>Прозвонка электропроводки</t>
  </si>
  <si>
    <t>участок</t>
  </si>
  <si>
    <t>131.047</t>
  </si>
  <si>
    <t>131.547</t>
  </si>
  <si>
    <t>131.048</t>
  </si>
  <si>
    <t>131.548</t>
  </si>
  <si>
    <t>Измерение нагрузки потребителя</t>
  </si>
  <si>
    <t>131.049</t>
  </si>
  <si>
    <t>131.549</t>
  </si>
  <si>
    <t>131.050</t>
  </si>
  <si>
    <t>131.550</t>
  </si>
  <si>
    <t>2. Демонтажные работы</t>
  </si>
  <si>
    <t>Демонтаж электроустановочного изделия (розетка, выключатель, распаячная коробка)</t>
  </si>
  <si>
    <t>131.059</t>
  </si>
  <si>
    <t>131.559</t>
  </si>
  <si>
    <t>131.060</t>
  </si>
  <si>
    <t>131.560</t>
  </si>
  <si>
    <t>Демонтаж скрытой проводки (до 16мм)</t>
  </si>
  <si>
    <t>пог.м</t>
  </si>
  <si>
    <t>131.061</t>
  </si>
  <si>
    <t>131.561</t>
  </si>
  <si>
    <t>131.062</t>
  </si>
  <si>
    <t>131.562</t>
  </si>
  <si>
    <t>Демонтаж открытой проводки (до 16мм)</t>
  </si>
  <si>
    <t>131.063</t>
  </si>
  <si>
    <t>131.563</t>
  </si>
  <si>
    <t>131.064</t>
  </si>
  <si>
    <t>131.564</t>
  </si>
  <si>
    <t>Демонтаж силового кабеля (до 16мм)</t>
  </si>
  <si>
    <t>131.065</t>
  </si>
  <si>
    <t>131.565</t>
  </si>
  <si>
    <t>131.066</t>
  </si>
  <si>
    <t>131.566</t>
  </si>
  <si>
    <t>Демонтаж кабель-канала</t>
  </si>
  <si>
    <t>131.067</t>
  </si>
  <si>
    <t>131.567</t>
  </si>
  <si>
    <t>131.068</t>
  </si>
  <si>
    <t>131.568</t>
  </si>
  <si>
    <t>Демонтаж автомата защиты</t>
  </si>
  <si>
    <t>131.069</t>
  </si>
  <si>
    <t>131.569</t>
  </si>
  <si>
    <t>131.070</t>
  </si>
  <si>
    <t>131.570</t>
  </si>
  <si>
    <t>Демонтаж люстры, светильника, вентилятора (с сохранением изделия)</t>
  </si>
  <si>
    <t>131.071</t>
  </si>
  <si>
    <t>131.571</t>
  </si>
  <si>
    <t>131.072</t>
  </si>
  <si>
    <t>131.572</t>
  </si>
  <si>
    <t>Демонтаж распределительного щита</t>
  </si>
  <si>
    <t>131.073</t>
  </si>
  <si>
    <t>131.573</t>
  </si>
  <si>
    <t>131.074</t>
  </si>
  <si>
    <t>131.574</t>
  </si>
  <si>
    <t>3. Подготовительные работы</t>
  </si>
  <si>
    <t>Устройство штроб размером 20х20 мм в кирпиче (с последующей заделкой без оштукатуривания)</t>
  </si>
  <si>
    <t>131.083</t>
  </si>
  <si>
    <t>131.583</t>
  </si>
  <si>
    <t>131.084</t>
  </si>
  <si>
    <t>131.584</t>
  </si>
  <si>
    <t>Устройство штроб размером 20х20 мм в бетоне (с последующей заделкой без оштукатуривания)</t>
  </si>
  <si>
    <t>131.085</t>
  </si>
  <si>
    <t>131.585</t>
  </si>
  <si>
    <t>131.086</t>
  </si>
  <si>
    <t>131.586</t>
  </si>
  <si>
    <t>Устройство штроб размером 40х40 мм в кирпиче (с последующей заделкой без оштукатуривания)</t>
  </si>
  <si>
    <t>131.087</t>
  </si>
  <si>
    <t>131.587</t>
  </si>
  <si>
    <t>131.088</t>
  </si>
  <si>
    <t>131.588</t>
  </si>
  <si>
    <t>Устройство штроб размером 40х40 мм в бетоне (с последующей заделкой без оштукатуривания)</t>
  </si>
  <si>
    <t>131.089</t>
  </si>
  <si>
    <t>131.589</t>
  </si>
  <si>
    <t>131.090</t>
  </si>
  <si>
    <t>131.590</t>
  </si>
  <si>
    <t>131.091</t>
  </si>
  <si>
    <t>131.591</t>
  </si>
  <si>
    <t>131.092</t>
  </si>
  <si>
    <t>131.592</t>
  </si>
  <si>
    <t>Устройство штроб размером 70х70 мм в бетоне (с последующей заделкой без оштукатуривания)</t>
  </si>
  <si>
    <t>131.093</t>
  </si>
  <si>
    <t>131.593</t>
  </si>
  <si>
    <t>131.094</t>
  </si>
  <si>
    <t>131.594</t>
  </si>
  <si>
    <t>Устройство штроб размером 100х100 мм в кирпиче (с последующей заделкой без оштукатуривания)</t>
  </si>
  <si>
    <t>131.095</t>
  </si>
  <si>
    <t>131.595</t>
  </si>
  <si>
    <t>131.096</t>
  </si>
  <si>
    <t>131.596</t>
  </si>
  <si>
    <t>Устройство штроб размером 100х100 мм в бетоне (с последующей заделкой без оштукатуривания)</t>
  </si>
  <si>
    <t>131.097</t>
  </si>
  <si>
    <t>131.597</t>
  </si>
  <si>
    <t>131.098</t>
  </si>
  <si>
    <t>131.598</t>
  </si>
  <si>
    <t>Устройство штроб в потолке  размером 20х20 мм (с последующей заделкой без оштукатуривания)</t>
  </si>
  <si>
    <t>131.099</t>
  </si>
  <si>
    <t>131.599</t>
  </si>
  <si>
    <t>131.100</t>
  </si>
  <si>
    <t>131.600</t>
  </si>
  <si>
    <t>Устройство штроб в гипсолите (с последующей заделкой без оштукатуривания)</t>
  </si>
  <si>
    <t>131.101</t>
  </si>
  <si>
    <t>131.601</t>
  </si>
  <si>
    <t>131.102</t>
  </si>
  <si>
    <t>131.602</t>
  </si>
  <si>
    <t>Сквозное сверление гипсолитных стен толщиной до 200 мм, диаметром до 25 мм</t>
  </si>
  <si>
    <t xml:space="preserve"> шт.</t>
  </si>
  <si>
    <t>131.103</t>
  </si>
  <si>
    <t>131.603</t>
  </si>
  <si>
    <t>131.104</t>
  </si>
  <si>
    <t>131.604</t>
  </si>
  <si>
    <t>Сквозное сверление кирпичных стен толщиной до 200 мм., диаметром до 25 мм</t>
  </si>
  <si>
    <t>131.105</t>
  </si>
  <si>
    <t>131.605</t>
  </si>
  <si>
    <t>131.106</t>
  </si>
  <si>
    <t>131.606</t>
  </si>
  <si>
    <t>Сквозное сверление бетонных стен толщиной до 200 мм., диаметром до 25 мм</t>
  </si>
  <si>
    <t>131.107</t>
  </si>
  <si>
    <t>131.607</t>
  </si>
  <si>
    <t>131.108</t>
  </si>
  <si>
    <t>131.608</t>
  </si>
  <si>
    <t>4. Установка щитового оборудования</t>
  </si>
  <si>
    <t>Установка бокса накладного 4 модуля</t>
  </si>
  <si>
    <t>131.117</t>
  </si>
  <si>
    <t>131.617</t>
  </si>
  <si>
    <t>131.118</t>
  </si>
  <si>
    <t>131.618</t>
  </si>
  <si>
    <t>Установка бокса накладного 8 модулей</t>
  </si>
  <si>
    <t>131.119</t>
  </si>
  <si>
    <t>131.619</t>
  </si>
  <si>
    <t>131.120</t>
  </si>
  <si>
    <t>131.620</t>
  </si>
  <si>
    <t>Установка бокса накладного 12 модулей</t>
  </si>
  <si>
    <t>131.121</t>
  </si>
  <si>
    <t>131.621</t>
  </si>
  <si>
    <t>131.122</t>
  </si>
  <si>
    <t>131.622</t>
  </si>
  <si>
    <t>Установка бокса накладного 24 модулей</t>
  </si>
  <si>
    <t>131.123</t>
  </si>
  <si>
    <t>131.623</t>
  </si>
  <si>
    <t>131.124</t>
  </si>
  <si>
    <t>131.624</t>
  </si>
  <si>
    <t>Установка бокса накладного 36 модулей</t>
  </si>
  <si>
    <t>131.125</t>
  </si>
  <si>
    <t>131.625</t>
  </si>
  <si>
    <t>131.126</t>
  </si>
  <si>
    <t>131.626</t>
  </si>
  <si>
    <t>Установка бокса накладного 54 модуля</t>
  </si>
  <si>
    <t>131.127</t>
  </si>
  <si>
    <t>131.627</t>
  </si>
  <si>
    <t>131.128</t>
  </si>
  <si>
    <t>131.628</t>
  </si>
  <si>
    <t>Установка бокса накладного свыше 54 модуля</t>
  </si>
  <si>
    <t>131.129</t>
  </si>
  <si>
    <t>131.629</t>
  </si>
  <si>
    <t>131.130</t>
  </si>
  <si>
    <t>131.630</t>
  </si>
  <si>
    <t>Установка бокса встраиваемого 4 модуля, врезка в гипсокартон</t>
  </si>
  <si>
    <t>131.131</t>
  </si>
  <si>
    <t>131.631</t>
  </si>
  <si>
    <t>131.132</t>
  </si>
  <si>
    <t>131.632</t>
  </si>
  <si>
    <t>Установка бокса встраиваемого 4 модуля, врезка в кирпич</t>
  </si>
  <si>
    <t>131.133</t>
  </si>
  <si>
    <t>131.633</t>
  </si>
  <si>
    <t>131.134</t>
  </si>
  <si>
    <t>131.634</t>
  </si>
  <si>
    <t>Установка бокса встраиваемого 4 модуля, врезка в бетон</t>
  </si>
  <si>
    <t>131.135</t>
  </si>
  <si>
    <t>131.635</t>
  </si>
  <si>
    <t>131.136</t>
  </si>
  <si>
    <t>131.636</t>
  </si>
  <si>
    <t>Установка бокса встраиваемого 8 модулей, врезка в гипсокартон</t>
  </si>
  <si>
    <t>131.137</t>
  </si>
  <si>
    <t>131.637</t>
  </si>
  <si>
    <t>131.138</t>
  </si>
  <si>
    <t>131.638</t>
  </si>
  <si>
    <t>Установка бокса встраиваемого 8 модулей, врезка в кирпич</t>
  </si>
  <si>
    <t>131.139</t>
  </si>
  <si>
    <t>131.639</t>
  </si>
  <si>
    <t>131.140</t>
  </si>
  <si>
    <t>131.640</t>
  </si>
  <si>
    <t>Установка бокса встраиваемого 8 модулей, врезка в бетон</t>
  </si>
  <si>
    <t>131.141</t>
  </si>
  <si>
    <t>131.641</t>
  </si>
  <si>
    <t>131.142</t>
  </si>
  <si>
    <t>131.642</t>
  </si>
  <si>
    <t>Установка бокса встраиваемого 12 модулей, врезка в гипсокартон</t>
  </si>
  <si>
    <t>131.143</t>
  </si>
  <si>
    <t>131.643</t>
  </si>
  <si>
    <t>131.144</t>
  </si>
  <si>
    <t>131.644</t>
  </si>
  <si>
    <t>Установка бокса встраиваемого 12 модулей, врезка в кирпич</t>
  </si>
  <si>
    <t>131.145</t>
  </si>
  <si>
    <t>131.645</t>
  </si>
  <si>
    <t>131.146</t>
  </si>
  <si>
    <t>131.646</t>
  </si>
  <si>
    <t>Установка бокса встраиваемого 12 модулей, врезка в бетон</t>
  </si>
  <si>
    <t>131.147</t>
  </si>
  <si>
    <t>131.647</t>
  </si>
  <si>
    <t>131.148</t>
  </si>
  <si>
    <t>131.648</t>
  </si>
  <si>
    <t>Установка бокса встраиваемого 24 модуля, врезка в гипсокартон</t>
  </si>
  <si>
    <t>131.149</t>
  </si>
  <si>
    <t>131.649</t>
  </si>
  <si>
    <t>131.150</t>
  </si>
  <si>
    <t>131.650</t>
  </si>
  <si>
    <t>Установка бокса встраиваемого 24 модуля, врезка в кирпич</t>
  </si>
  <si>
    <t>131.151</t>
  </si>
  <si>
    <t>131.651</t>
  </si>
  <si>
    <t>131.152</t>
  </si>
  <si>
    <t>131.652</t>
  </si>
  <si>
    <t>Установка бокса встраиваемого 24 модуля, врезка в бетон</t>
  </si>
  <si>
    <t>131.153</t>
  </si>
  <si>
    <t>131.653</t>
  </si>
  <si>
    <t>131.154</t>
  </si>
  <si>
    <t>131.654</t>
  </si>
  <si>
    <t>Установка бокса встраиваемого 36 модулей, врезка в гипсокартон</t>
  </si>
  <si>
    <t>131.155</t>
  </si>
  <si>
    <t>131.655</t>
  </si>
  <si>
    <t>131.156</t>
  </si>
  <si>
    <t>131.656</t>
  </si>
  <si>
    <t>Установка бокса встраиваемого 36 модулей, врезка в кирпич</t>
  </si>
  <si>
    <t>131.157</t>
  </si>
  <si>
    <t>131.657</t>
  </si>
  <si>
    <t>131.158</t>
  </si>
  <si>
    <t>131.658</t>
  </si>
  <si>
    <t>Установка бокса встраиваемого 36 модулей, врезка в бетон</t>
  </si>
  <si>
    <t>131.159</t>
  </si>
  <si>
    <t>131.659</t>
  </si>
  <si>
    <t>131.160</t>
  </si>
  <si>
    <t>131.660</t>
  </si>
  <si>
    <t>Установка бокса встраиваемого 54 модуля, врезка в гипсокартон</t>
  </si>
  <si>
    <t>131.161</t>
  </si>
  <si>
    <t>131.661</t>
  </si>
  <si>
    <t>131.162</t>
  </si>
  <si>
    <t>131.662</t>
  </si>
  <si>
    <t>Установка бокса встраиваемого 54 модуля, врезка в кирпич</t>
  </si>
  <si>
    <t>131.163</t>
  </si>
  <si>
    <t>131.663</t>
  </si>
  <si>
    <t>131.164</t>
  </si>
  <si>
    <t>131.664</t>
  </si>
  <si>
    <t>Установка бокса встраиваемого 54 модуля, врезка в бетон</t>
  </si>
  <si>
    <t>131.165</t>
  </si>
  <si>
    <t>131.665</t>
  </si>
  <si>
    <t>131.166</t>
  </si>
  <si>
    <t>131.666</t>
  </si>
  <si>
    <t>Установка бокса встраиваемого свыше 54 модуля, врезка в гипсокартон</t>
  </si>
  <si>
    <t>131.167</t>
  </si>
  <si>
    <t>131.667</t>
  </si>
  <si>
    <t>131.168</t>
  </si>
  <si>
    <t>131.668</t>
  </si>
  <si>
    <t>Установка бокса встраиваемого свыше 54 модуля, врезка в кирпич</t>
  </si>
  <si>
    <t>131.169</t>
  </si>
  <si>
    <t>131.669</t>
  </si>
  <si>
    <t>131.170</t>
  </si>
  <si>
    <t>131.670</t>
  </si>
  <si>
    <t>Установка бокса встраиваемого свыше 54 модуля, врезка в бетон</t>
  </si>
  <si>
    <t>131.171</t>
  </si>
  <si>
    <t>131.671</t>
  </si>
  <si>
    <t>131.172</t>
  </si>
  <si>
    <t>131.672</t>
  </si>
  <si>
    <t>131.173</t>
  </si>
  <si>
    <t>131.673</t>
  </si>
  <si>
    <t>131.174</t>
  </si>
  <si>
    <t>131.674</t>
  </si>
  <si>
    <t>131.175</t>
  </si>
  <si>
    <t>131.675</t>
  </si>
  <si>
    <t>131.176</t>
  </si>
  <si>
    <t>131.676</t>
  </si>
  <si>
    <t>131.177</t>
  </si>
  <si>
    <t>131.677</t>
  </si>
  <si>
    <t>131.178</t>
  </si>
  <si>
    <t>131.678</t>
  </si>
  <si>
    <t>Установка УЗО двухполюсного</t>
  </si>
  <si>
    <t>131.179</t>
  </si>
  <si>
    <t>131.679</t>
  </si>
  <si>
    <t>131.180</t>
  </si>
  <si>
    <t>131.680</t>
  </si>
  <si>
    <t>Установка УЗО четырехполюсного</t>
  </si>
  <si>
    <t>131.181</t>
  </si>
  <si>
    <t>131.681</t>
  </si>
  <si>
    <t>131.182</t>
  </si>
  <si>
    <t>131.682</t>
  </si>
  <si>
    <t xml:space="preserve">Установка двухполюсного дифф. автомата </t>
  </si>
  <si>
    <t>131.183</t>
  </si>
  <si>
    <t>131.683</t>
  </si>
  <si>
    <t>131.184</t>
  </si>
  <si>
    <t>131.684</t>
  </si>
  <si>
    <t xml:space="preserve">Установка четырёхполюсного дифф. автомата </t>
  </si>
  <si>
    <t>131.185</t>
  </si>
  <si>
    <t>131.685</t>
  </si>
  <si>
    <t>131.186</t>
  </si>
  <si>
    <t>131.686</t>
  </si>
  <si>
    <t>Установка магнитного пускателя</t>
  </si>
  <si>
    <t>131.187</t>
  </si>
  <si>
    <t>131.687</t>
  </si>
  <si>
    <t>131.188</t>
  </si>
  <si>
    <t>131.688</t>
  </si>
  <si>
    <t>Подключение силового кабеля</t>
  </si>
  <si>
    <t>131.189</t>
  </si>
  <si>
    <t>131.689</t>
  </si>
  <si>
    <t>131.190</t>
  </si>
  <si>
    <t>131.690</t>
  </si>
  <si>
    <t>Подключение группового кабеля</t>
  </si>
  <si>
    <t>131.191</t>
  </si>
  <si>
    <t>131.691</t>
  </si>
  <si>
    <t>131.192</t>
  </si>
  <si>
    <t>131.692</t>
  </si>
  <si>
    <t>Установка шины-N</t>
  </si>
  <si>
    <t>131.193</t>
  </si>
  <si>
    <t>131.693</t>
  </si>
  <si>
    <t>131.194</t>
  </si>
  <si>
    <t>131.694</t>
  </si>
  <si>
    <t>Установка дополнительной DIN-рейки</t>
  </si>
  <si>
    <t>131.195</t>
  </si>
  <si>
    <t>131.695</t>
  </si>
  <si>
    <t>131.196</t>
  </si>
  <si>
    <t>131.696</t>
  </si>
  <si>
    <t>Монтаж шины нулевой 6х9 Д (на дин-рейку)</t>
  </si>
  <si>
    <t>131.491</t>
  </si>
  <si>
    <t>131.991</t>
  </si>
  <si>
    <t>131.492</t>
  </si>
  <si>
    <t>131.992</t>
  </si>
  <si>
    <t>131.493</t>
  </si>
  <si>
    <t>131.993</t>
  </si>
  <si>
    <t>131.494</t>
  </si>
  <si>
    <t>131.994</t>
  </si>
  <si>
    <t>5. Прокладка кабеля</t>
  </si>
  <si>
    <t>Прокладка кабеля трехпроводного до 4 кв.мм</t>
  </si>
  <si>
    <t>131.205</t>
  </si>
  <si>
    <t>131.705</t>
  </si>
  <si>
    <t>131.206</t>
  </si>
  <si>
    <t>131.706</t>
  </si>
  <si>
    <t>Прокладка кабеля трехпроводного до 10 кв.мм</t>
  </si>
  <si>
    <t>131.207</t>
  </si>
  <si>
    <t>131.707</t>
  </si>
  <si>
    <t>131.208</t>
  </si>
  <si>
    <t>131.708</t>
  </si>
  <si>
    <t>Прокладка кабеля пятипроводного до 4 кв.мм</t>
  </si>
  <si>
    <t>131.209</t>
  </si>
  <si>
    <t>131.709</t>
  </si>
  <si>
    <t>131.210</t>
  </si>
  <si>
    <t>131.710</t>
  </si>
  <si>
    <t>Прокладка кабеля пятипроводного до 10 кв.мм</t>
  </si>
  <si>
    <t>131.211</t>
  </si>
  <si>
    <t>131.711</t>
  </si>
  <si>
    <t>131.212</t>
  </si>
  <si>
    <t>131.712</t>
  </si>
  <si>
    <t>Прокладка кабеля пятипроводного до 16 кв.мм</t>
  </si>
  <si>
    <t>131.213</t>
  </si>
  <si>
    <t>131.713</t>
  </si>
  <si>
    <t>131.214</t>
  </si>
  <si>
    <t>131.714</t>
  </si>
  <si>
    <t>Прокладка кабеля пятипроводного до 35 кв.мм</t>
  </si>
  <si>
    <t>131.215</t>
  </si>
  <si>
    <t>131.715</t>
  </si>
  <si>
    <t>131.216</t>
  </si>
  <si>
    <t>131.716</t>
  </si>
  <si>
    <t>Прокладка кабеля пятипроводного до 50 кв.мм</t>
  </si>
  <si>
    <t>131.217</t>
  </si>
  <si>
    <t>131.717</t>
  </si>
  <si>
    <t>131.218</t>
  </si>
  <si>
    <t>131.718</t>
  </si>
  <si>
    <t>Прокладка кабеля пятипроводного до 95 кв.мм</t>
  </si>
  <si>
    <t>131.219</t>
  </si>
  <si>
    <t>131.719</t>
  </si>
  <si>
    <t>131.220</t>
  </si>
  <si>
    <t>131.720</t>
  </si>
  <si>
    <t>Прокладка провода до 4 кв.мм</t>
  </si>
  <si>
    <t>131.221</t>
  </si>
  <si>
    <t>131.721</t>
  </si>
  <si>
    <t>131.222</t>
  </si>
  <si>
    <t>131.722</t>
  </si>
  <si>
    <t>Прокладка провода до 10 кв.мм</t>
  </si>
  <si>
    <t>131.223</t>
  </si>
  <si>
    <t>131.723</t>
  </si>
  <si>
    <t>131.224</t>
  </si>
  <si>
    <t>131.724</t>
  </si>
  <si>
    <t>Прокладка провода до 25 кв.мм</t>
  </si>
  <si>
    <t>131.225</t>
  </si>
  <si>
    <t>131.725</t>
  </si>
  <si>
    <t>131.226</t>
  </si>
  <si>
    <t>131.726</t>
  </si>
  <si>
    <t>Прокладка провода до 50 кв.мм</t>
  </si>
  <si>
    <t>131.227</t>
  </si>
  <si>
    <t>131.727</t>
  </si>
  <si>
    <t>131.228</t>
  </si>
  <si>
    <t>131.728</t>
  </si>
  <si>
    <t>Прокладка провода до 95 кв.мм</t>
  </si>
  <si>
    <t>131.229</t>
  </si>
  <si>
    <t>131.729</t>
  </si>
  <si>
    <t>131.230</t>
  </si>
  <si>
    <t>131.730</t>
  </si>
  <si>
    <t>Затяжка кабеля в трубу гофрированную до 20 мм</t>
  </si>
  <si>
    <t>131.231</t>
  </si>
  <si>
    <t>131.731</t>
  </si>
  <si>
    <t>131.232</t>
  </si>
  <si>
    <t>131.732</t>
  </si>
  <si>
    <t>Затяжка кабеля в трубу гофрированную до 40 мм</t>
  </si>
  <si>
    <t>131.233</t>
  </si>
  <si>
    <t>131.733</t>
  </si>
  <si>
    <t>131.234</t>
  </si>
  <si>
    <t>131.734</t>
  </si>
  <si>
    <t>Затяжка кабеля в трубу гофрированную до 60 мм</t>
  </si>
  <si>
    <t>131.235</t>
  </si>
  <si>
    <t>131.735</t>
  </si>
  <si>
    <t>131.236</t>
  </si>
  <si>
    <t>131.736</t>
  </si>
  <si>
    <t>131.237</t>
  </si>
  <si>
    <t>131.737</t>
  </si>
  <si>
    <t>131.238</t>
  </si>
  <si>
    <t>131.738</t>
  </si>
  <si>
    <t>Прокладка лотка до 200 мм</t>
  </si>
  <si>
    <t>131.239</t>
  </si>
  <si>
    <t>131.739</t>
  </si>
  <si>
    <t>131.240</t>
  </si>
  <si>
    <t>131.740</t>
  </si>
  <si>
    <t>Прокладка лотка до 400 мм</t>
  </si>
  <si>
    <t>131.241</t>
  </si>
  <si>
    <t>131.741</t>
  </si>
  <si>
    <t>131.242</t>
  </si>
  <si>
    <t>131.742</t>
  </si>
  <si>
    <t xml:space="preserve">Прокладка кабель-канала до 40 мм </t>
  </si>
  <si>
    <t>131.243</t>
  </si>
  <si>
    <t>131.743</t>
  </si>
  <si>
    <t>131.244</t>
  </si>
  <si>
    <t>131.744</t>
  </si>
  <si>
    <t xml:space="preserve">Прокладка кабель-канала до 60 мм </t>
  </si>
  <si>
    <t>131.245</t>
  </si>
  <si>
    <t>131.745</t>
  </si>
  <si>
    <t>131.246</t>
  </si>
  <si>
    <t>131.746</t>
  </si>
  <si>
    <t xml:space="preserve">Прокладка кабель-канала до 100 мм </t>
  </si>
  <si>
    <t>131.247</t>
  </si>
  <si>
    <t>131.747</t>
  </si>
  <si>
    <t>131.248</t>
  </si>
  <si>
    <t>131.748</t>
  </si>
  <si>
    <t>Прокладка трубы гофрированной до 20 мм  (бетон)</t>
  </si>
  <si>
    <t>131.249</t>
  </si>
  <si>
    <t>131.749</t>
  </si>
  <si>
    <t>131.250</t>
  </si>
  <si>
    <t>131.750</t>
  </si>
  <si>
    <t>Прокладка трубы гофрированной до 20 мм  (кирпичная кладка)</t>
  </si>
  <si>
    <t>131.251</t>
  </si>
  <si>
    <t>131.751</t>
  </si>
  <si>
    <t>131.252</t>
  </si>
  <si>
    <t>131.752</t>
  </si>
  <si>
    <t>Прокладка трубы гофрированной до 20 мм  (гипсокартон)</t>
  </si>
  <si>
    <t>131.253</t>
  </si>
  <si>
    <t>131.753</t>
  </si>
  <si>
    <t>131.254</t>
  </si>
  <si>
    <t>131.754</t>
  </si>
  <si>
    <t>Прокладка трубы гофрированной до 40 мм (бетон)</t>
  </si>
  <si>
    <t>131.255</t>
  </si>
  <si>
    <t>131.755</t>
  </si>
  <si>
    <t>131.256</t>
  </si>
  <si>
    <t>131.756</t>
  </si>
  <si>
    <t>Прокладка трубы гофрированной до 40 мм (кирпичная кладка)</t>
  </si>
  <si>
    <t>131.257</t>
  </si>
  <si>
    <t>131.757</t>
  </si>
  <si>
    <t>131.258</t>
  </si>
  <si>
    <t>131.758</t>
  </si>
  <si>
    <t>Прокладка трубы гофрированной до 40 мм (гипсокартон)</t>
  </si>
  <si>
    <t>131.259</t>
  </si>
  <si>
    <t>131.759</t>
  </si>
  <si>
    <t>131.260</t>
  </si>
  <si>
    <t>131.760</t>
  </si>
  <si>
    <t>Прокладка трубы гофрированной до 60 мм (бетон)</t>
  </si>
  <si>
    <t>131.261</t>
  </si>
  <si>
    <t>131.761</t>
  </si>
  <si>
    <t>131.262</t>
  </si>
  <si>
    <t>131.762</t>
  </si>
  <si>
    <t>Прокладка трубы гофрированной до 60 мм (кирпичная кладка)</t>
  </si>
  <si>
    <t>131.263</t>
  </si>
  <si>
    <t>131.763</t>
  </si>
  <si>
    <t>131.264</t>
  </si>
  <si>
    <t>131.764</t>
  </si>
  <si>
    <t>Прокладка трубы гофрированной до 60 мм (гипсокартон)</t>
  </si>
  <si>
    <t>131.265</t>
  </si>
  <si>
    <t>131.765</t>
  </si>
  <si>
    <t>131.266</t>
  </si>
  <si>
    <t>131.766</t>
  </si>
  <si>
    <t>Прокладка электротехнического плинтуса</t>
  </si>
  <si>
    <t>131.267</t>
  </si>
  <si>
    <t>131.767</t>
  </si>
  <si>
    <t>131.268</t>
  </si>
  <si>
    <t>131.768</t>
  </si>
  <si>
    <t>131.495</t>
  </si>
  <si>
    <t>131.995</t>
  </si>
  <si>
    <t>131.496</t>
  </si>
  <si>
    <t>131.996</t>
  </si>
  <si>
    <t>131.497</t>
  </si>
  <si>
    <t>131.997</t>
  </si>
  <si>
    <t>131.498</t>
  </si>
  <si>
    <t>131.998</t>
  </si>
  <si>
    <t>Монтаж провода установочного ПВ1 (ПуВ) 1x6 черный (белый) 
(с учетом стоимости провода)</t>
  </si>
  <si>
    <t>Монтаж провода установочного ПВ1 (ПуВ) 1x6 синий (с учетом стоимости провода)</t>
  </si>
  <si>
    <t>131.1001</t>
  </si>
  <si>
    <t>131.1002</t>
  </si>
  <si>
    <t>6. Установка электроточек</t>
  </si>
  <si>
    <t>131.277</t>
  </si>
  <si>
    <t>131.777</t>
  </si>
  <si>
    <t>131.278</t>
  </si>
  <si>
    <t>131.778</t>
  </si>
  <si>
    <t>131.279</t>
  </si>
  <si>
    <t>131.779</t>
  </si>
  <si>
    <t>131.280</t>
  </si>
  <si>
    <t>131.780</t>
  </si>
  <si>
    <t>131.281</t>
  </si>
  <si>
    <t>131.781</t>
  </si>
  <si>
    <t>131.282</t>
  </si>
  <si>
    <t>131.782</t>
  </si>
  <si>
    <t xml:space="preserve">Установка и подключение розетки, выключателя, распаячной коробки </t>
  </si>
  <si>
    <t>131.283</t>
  </si>
  <si>
    <t>131.783</t>
  </si>
  <si>
    <t>131.284</t>
  </si>
  <si>
    <t>131.784</t>
  </si>
  <si>
    <t xml:space="preserve">Установка и подключение накладной розетки, выключателя </t>
  </si>
  <si>
    <t>131.285</t>
  </si>
  <si>
    <t>131.785</t>
  </si>
  <si>
    <t>131.286</t>
  </si>
  <si>
    <t>131.786</t>
  </si>
  <si>
    <t>Установка розетки для электроплиты</t>
  </si>
  <si>
    <t>131.287</t>
  </si>
  <si>
    <t>131.787</t>
  </si>
  <si>
    <t>131.288</t>
  </si>
  <si>
    <t>131.788</t>
  </si>
  <si>
    <t>Установка подрозетника</t>
  </si>
  <si>
    <t>131.289</t>
  </si>
  <si>
    <t>131.789</t>
  </si>
  <si>
    <t>131.290</t>
  </si>
  <si>
    <t>131.790</t>
  </si>
  <si>
    <t>Установка и подключение звонка</t>
  </si>
  <si>
    <t>131.291</t>
  </si>
  <si>
    <t>131.791</t>
  </si>
  <si>
    <t>131.292</t>
  </si>
  <si>
    <t>131.792</t>
  </si>
  <si>
    <t>Установка и подключение кнопки звонка</t>
  </si>
  <si>
    <t>131.293</t>
  </si>
  <si>
    <t>131.793</t>
  </si>
  <si>
    <t>131.294</t>
  </si>
  <si>
    <t>131.794</t>
  </si>
  <si>
    <t>Подключение TV, телеф. кабеля к главному щиту</t>
  </si>
  <si>
    <t>131.295</t>
  </si>
  <si>
    <t>131.795</t>
  </si>
  <si>
    <t>131.296</t>
  </si>
  <si>
    <t>131.796</t>
  </si>
  <si>
    <t>Установка телевизионного краба.</t>
  </si>
  <si>
    <t>131.297</t>
  </si>
  <si>
    <t>131.797</t>
  </si>
  <si>
    <t>131.298</t>
  </si>
  <si>
    <t>131.798</t>
  </si>
  <si>
    <t>131.299</t>
  </si>
  <si>
    <t>131.799</t>
  </si>
  <si>
    <t>131.300</t>
  </si>
  <si>
    <t>131.800</t>
  </si>
  <si>
    <t>7. Освещение (установка и подключение)</t>
  </si>
  <si>
    <t>Сборка простой люстры</t>
  </si>
  <si>
    <t>131.309</t>
  </si>
  <si>
    <t>131.809</t>
  </si>
  <si>
    <t>131.310</t>
  </si>
  <si>
    <t>131.810</t>
  </si>
  <si>
    <t>Сборка сложной люстры</t>
  </si>
  <si>
    <t>131.311</t>
  </si>
  <si>
    <t>131.811</t>
  </si>
  <si>
    <t>131.312</t>
  </si>
  <si>
    <t>131.812</t>
  </si>
  <si>
    <t>Установка простой люстры</t>
  </si>
  <si>
    <t>131.313</t>
  </si>
  <si>
    <t>131.813</t>
  </si>
  <si>
    <t>131.314</t>
  </si>
  <si>
    <t>131.814</t>
  </si>
  <si>
    <t>Установка сложной люстры</t>
  </si>
  <si>
    <t>131.315</t>
  </si>
  <si>
    <t>131.815</t>
  </si>
  <si>
    <t>131.316</t>
  </si>
  <si>
    <t>131.816</t>
  </si>
  <si>
    <t>131.317</t>
  </si>
  <si>
    <t>131.817</t>
  </si>
  <si>
    <t>131.318</t>
  </si>
  <si>
    <t>131.818</t>
  </si>
  <si>
    <t>131.319</t>
  </si>
  <si>
    <t>131.819</t>
  </si>
  <si>
    <t>131.320</t>
  </si>
  <si>
    <t>131.820</t>
  </si>
  <si>
    <t>131.321</t>
  </si>
  <si>
    <t>131.821</t>
  </si>
  <si>
    <t>131.322</t>
  </si>
  <si>
    <t>131.822</t>
  </si>
  <si>
    <t>Подключение светильника "Выход"</t>
  </si>
  <si>
    <t>131.323</t>
  </si>
  <si>
    <t>131.823</t>
  </si>
  <si>
    <t>131.324</t>
  </si>
  <si>
    <t>131.824</t>
  </si>
  <si>
    <t>131.325</t>
  </si>
  <si>
    <t>131.825</t>
  </si>
  <si>
    <t>131.326</t>
  </si>
  <si>
    <t>131.826</t>
  </si>
  <si>
    <t>131.327</t>
  </si>
  <si>
    <t>131.827</t>
  </si>
  <si>
    <t>131.328</t>
  </si>
  <si>
    <t>131.828</t>
  </si>
  <si>
    <t>Установка крюка под люстру</t>
  </si>
  <si>
    <t>131.329</t>
  </si>
  <si>
    <t>131.829</t>
  </si>
  <si>
    <t>131.330</t>
  </si>
  <si>
    <t>131.830</t>
  </si>
  <si>
    <t>Замена стартера</t>
  </si>
  <si>
    <t xml:space="preserve">шт. </t>
  </si>
  <si>
    <t>131.331</t>
  </si>
  <si>
    <t>131.831</t>
  </si>
  <si>
    <t>131.332</t>
  </si>
  <si>
    <t>131.832</t>
  </si>
  <si>
    <t>Замена патрона в светильнике</t>
  </si>
  <si>
    <t>131.333</t>
  </si>
  <si>
    <t>131.833</t>
  </si>
  <si>
    <t>131.334</t>
  </si>
  <si>
    <t>131.834</t>
  </si>
  <si>
    <t>8. Установка и подключение бытовой техники</t>
  </si>
  <si>
    <t>131.343</t>
  </si>
  <si>
    <t>131.843</t>
  </si>
  <si>
    <t>131.344</t>
  </si>
  <si>
    <t>131.844</t>
  </si>
  <si>
    <t>131.345</t>
  </si>
  <si>
    <t>131.845</t>
  </si>
  <si>
    <t>131.346</t>
  </si>
  <si>
    <t>131.846</t>
  </si>
  <si>
    <t>Встроенного духового шкафа (подключение проверка, закрепление в шкафу)</t>
  </si>
  <si>
    <t>131.347</t>
  </si>
  <si>
    <t>131.847</t>
  </si>
  <si>
    <t>131.348</t>
  </si>
  <si>
    <t>131.848</t>
  </si>
  <si>
    <t>131.349</t>
  </si>
  <si>
    <t>131.849</t>
  </si>
  <si>
    <t>131.350</t>
  </si>
  <si>
    <t>131.850</t>
  </si>
  <si>
    <t>131.351</t>
  </si>
  <si>
    <t>131.851</t>
  </si>
  <si>
    <t>131.352</t>
  </si>
  <si>
    <t>131.852</t>
  </si>
  <si>
    <t>131.353</t>
  </si>
  <si>
    <t>131.853</t>
  </si>
  <si>
    <t>131.354</t>
  </si>
  <si>
    <t>131.854</t>
  </si>
  <si>
    <t>131.355</t>
  </si>
  <si>
    <t>131.855</t>
  </si>
  <si>
    <t>131.356</t>
  </si>
  <si>
    <t>131.856</t>
  </si>
  <si>
    <t>131.357</t>
  </si>
  <si>
    <t>131.857</t>
  </si>
  <si>
    <t>131.358</t>
  </si>
  <si>
    <t>131.858</t>
  </si>
  <si>
    <t>Декоративного фасада</t>
  </si>
  <si>
    <t>131.359</t>
  </si>
  <si>
    <t>131.859</t>
  </si>
  <si>
    <t>131.360</t>
  </si>
  <si>
    <t>131.860</t>
  </si>
  <si>
    <t>131.361</t>
  </si>
  <si>
    <t>131.861</t>
  </si>
  <si>
    <t>131.362</t>
  </si>
  <si>
    <t>131.862</t>
  </si>
  <si>
    <t>131.363</t>
  </si>
  <si>
    <t>131.863</t>
  </si>
  <si>
    <t>131.364</t>
  </si>
  <si>
    <t>131.864</t>
  </si>
  <si>
    <t>Встроенного холодильника (на готовые коммуникации)</t>
  </si>
  <si>
    <t>131.365</t>
  </si>
  <si>
    <t>131.865</t>
  </si>
  <si>
    <t>131.366</t>
  </si>
  <si>
    <t>131.866</t>
  </si>
  <si>
    <t>Встраиваемых СВЧ, пароварки, винотеки (на готовые коммуникации)</t>
  </si>
  <si>
    <t>131.367</t>
  </si>
  <si>
    <t>131.867</t>
  </si>
  <si>
    <t>131.368</t>
  </si>
  <si>
    <t>131.868</t>
  </si>
  <si>
    <t>131.369</t>
  </si>
  <si>
    <t>131.869</t>
  </si>
  <si>
    <t>131.370</t>
  </si>
  <si>
    <t>131.870</t>
  </si>
  <si>
    <t>131.371</t>
  </si>
  <si>
    <t>131.871</t>
  </si>
  <si>
    <t>131.372</t>
  </si>
  <si>
    <t>131.872</t>
  </si>
  <si>
    <t>Вытяжки (без монтажа воздуховода)</t>
  </si>
  <si>
    <t>131.373</t>
  </si>
  <si>
    <t>131.873</t>
  </si>
  <si>
    <t>131.374</t>
  </si>
  <si>
    <t>131.874</t>
  </si>
  <si>
    <t>131.375</t>
  </si>
  <si>
    <t>131.875</t>
  </si>
  <si>
    <t>131.376</t>
  </si>
  <si>
    <t>131.876</t>
  </si>
  <si>
    <t xml:space="preserve">Вытяжки островной к потолку </t>
  </si>
  <si>
    <t>131.377</t>
  </si>
  <si>
    <t>131.877</t>
  </si>
  <si>
    <t>131.378</t>
  </si>
  <si>
    <t>131.878</t>
  </si>
  <si>
    <t>Измельчителя пищевых отходов</t>
  </si>
  <si>
    <t>131.379</t>
  </si>
  <si>
    <t>131.879</t>
  </si>
  <si>
    <t>131.380</t>
  </si>
  <si>
    <t>131.880</t>
  </si>
  <si>
    <t>Навеска плазменных телевизоров (установка кронштейнов) до 21"</t>
  </si>
  <si>
    <t>131.381</t>
  </si>
  <si>
    <t>131.881</t>
  </si>
  <si>
    <t>131.382</t>
  </si>
  <si>
    <t>131.882</t>
  </si>
  <si>
    <t>Навеска плазменных телевизоров (установка кронштейнов) до 32"</t>
  </si>
  <si>
    <t>131.383</t>
  </si>
  <si>
    <t>131.883</t>
  </si>
  <si>
    <t>131.384</t>
  </si>
  <si>
    <t>131.884</t>
  </si>
  <si>
    <t>131.385</t>
  </si>
  <si>
    <t>131.885</t>
  </si>
  <si>
    <t>131.386</t>
  </si>
  <si>
    <t>131.886</t>
  </si>
  <si>
    <t>131.387</t>
  </si>
  <si>
    <t>131.887</t>
  </si>
  <si>
    <t>131.388</t>
  </si>
  <si>
    <t>131.888</t>
  </si>
  <si>
    <t>131.389</t>
  </si>
  <si>
    <t>131.889</t>
  </si>
  <si>
    <t>131.390</t>
  </si>
  <si>
    <t>131.890</t>
  </si>
  <si>
    <t>Накопительного водонагревателя  до 50 л (на готовые коммуникации)</t>
  </si>
  <si>
    <t>131.391</t>
  </si>
  <si>
    <t>131.891</t>
  </si>
  <si>
    <t>131.392</t>
  </si>
  <si>
    <t>131.892</t>
  </si>
  <si>
    <t>131.393</t>
  </si>
  <si>
    <t>131.893</t>
  </si>
  <si>
    <t>131.394</t>
  </si>
  <si>
    <t>131.894</t>
  </si>
  <si>
    <t>Демонтаж старой техники</t>
  </si>
  <si>
    <t>131.395</t>
  </si>
  <si>
    <t>131.895</t>
  </si>
  <si>
    <t>131.396</t>
  </si>
  <si>
    <t>131.896</t>
  </si>
  <si>
    <t>Ввод электричества в дом (с учетом материалов)</t>
  </si>
  <si>
    <t>131.405</t>
  </si>
  <si>
    <t>131.905</t>
  </si>
  <si>
    <t>131.406</t>
  </si>
  <si>
    <t>131.906</t>
  </si>
  <si>
    <t>Установка уличного электрощита со счетчиком (на столбе)</t>
  </si>
  <si>
    <t>Установка реле автоматического переключения фаз</t>
  </si>
  <si>
    <t>131.417</t>
  </si>
  <si>
    <t>131.917</t>
  </si>
  <si>
    <t>131.418</t>
  </si>
  <si>
    <t>131.918</t>
  </si>
  <si>
    <t>Заземление</t>
  </si>
  <si>
    <t>131.419</t>
  </si>
  <si>
    <t>131.919</t>
  </si>
  <si>
    <t>131.420</t>
  </si>
  <si>
    <t>131.920</t>
  </si>
  <si>
    <t xml:space="preserve">     - черный металл</t>
  </si>
  <si>
    <t>131.421</t>
  </si>
  <si>
    <t>131.921</t>
  </si>
  <si>
    <t>131.422</t>
  </si>
  <si>
    <t>131.922</t>
  </si>
  <si>
    <t xml:space="preserve">     - оцинкованная сталь</t>
  </si>
  <si>
    <t>131.423</t>
  </si>
  <si>
    <t>131.923</t>
  </si>
  <si>
    <t>131.424</t>
  </si>
  <si>
    <t>131.924</t>
  </si>
  <si>
    <t xml:space="preserve">     - медь</t>
  </si>
  <si>
    <t>131.425</t>
  </si>
  <si>
    <t>131.925</t>
  </si>
  <si>
    <t>131.426</t>
  </si>
  <si>
    <t>131.926</t>
  </si>
  <si>
    <t>Молниезащита</t>
  </si>
  <si>
    <t>131.427</t>
  </si>
  <si>
    <t>131.927</t>
  </si>
  <si>
    <t>131.428</t>
  </si>
  <si>
    <t>131.928</t>
  </si>
  <si>
    <t xml:space="preserve">     - пассивная для дома 6х8 метров, стандартный вариант</t>
  </si>
  <si>
    <t>131.429</t>
  </si>
  <si>
    <t>131.929</t>
  </si>
  <si>
    <t>131.430</t>
  </si>
  <si>
    <t>131.930</t>
  </si>
  <si>
    <t xml:space="preserve">     - активная для дома 6х8 метров</t>
  </si>
  <si>
    <t>131.431</t>
  </si>
  <si>
    <t>131.931</t>
  </si>
  <si>
    <t>131.432</t>
  </si>
  <si>
    <t>131.932</t>
  </si>
  <si>
    <t xml:space="preserve">     - активная для коттеджа 10х10 метров</t>
  </si>
  <si>
    <t>131.433</t>
  </si>
  <si>
    <t>131.933</t>
  </si>
  <si>
    <t>131.434</t>
  </si>
  <si>
    <t>131.934</t>
  </si>
  <si>
    <t xml:space="preserve">Ландшафтное освещение и электрификация участка </t>
  </si>
  <si>
    <t>131.435</t>
  </si>
  <si>
    <t>131.935</t>
  </si>
  <si>
    <t>131.436</t>
  </si>
  <si>
    <t>131.936</t>
  </si>
  <si>
    <t>Антиобледенение (с учетом материала)</t>
  </si>
  <si>
    <t xml:space="preserve">     - Обогрев кровли</t>
  </si>
  <si>
    <t>131.437</t>
  </si>
  <si>
    <t>131.937</t>
  </si>
  <si>
    <t>131.438</t>
  </si>
  <si>
    <t>131.938</t>
  </si>
  <si>
    <t xml:space="preserve">     - Обогрев дорожек</t>
  </si>
  <si>
    <t>131.439</t>
  </si>
  <si>
    <t>131.939</t>
  </si>
  <si>
    <t>131.440</t>
  </si>
  <si>
    <t>131.940</t>
  </si>
  <si>
    <t>11. Прочие работы, услуги</t>
  </si>
  <si>
    <r>
      <t>10. Монтаж натяжных потолков с подсветкой</t>
    </r>
    <r>
      <rPr>
        <b/>
        <vertAlign val="superscript"/>
        <sz val="11"/>
        <rFont val="Times New Roman"/>
        <family val="1"/>
        <charset val="204"/>
      </rPr>
      <t>1</t>
    </r>
  </si>
  <si>
    <t xml:space="preserve">Выезд мастера для составления сметы </t>
  </si>
  <si>
    <t>352.005</t>
  </si>
  <si>
    <t>352.006</t>
  </si>
  <si>
    <t>141.065</t>
  </si>
  <si>
    <t>141.565</t>
  </si>
  <si>
    <t>141.066</t>
  </si>
  <si>
    <t>141.566</t>
  </si>
  <si>
    <t>132.126</t>
  </si>
  <si>
    <t>132.128</t>
  </si>
  <si>
    <t>132.130</t>
  </si>
  <si>
    <t>132.132</t>
  </si>
  <si>
    <t>САНТЕХНИЧЕСКИЕ УСЛУГИ</t>
  </si>
  <si>
    <t>Выполнение работ по установке и замене сантехнического оборудования</t>
  </si>
  <si>
    <t xml:space="preserve">Выезд на замер сопротивления </t>
  </si>
  <si>
    <t>Монтаж заземления  (с учетом материала)</t>
  </si>
  <si>
    <r>
      <t xml:space="preserve">Снятие и передача в энергосбытовую организацию (на основании поручения клиента) показаний прибора учета электроэнергии (один раз в месяц)
</t>
    </r>
    <r>
      <rPr>
        <sz val="14"/>
        <color indexed="8"/>
        <rFont val="Calibri"/>
        <family val="2"/>
        <charset val="204"/>
        <scheme val="minor"/>
      </rPr>
      <t>дистанционное (при наличие связи)</t>
    </r>
  </si>
  <si>
    <t>Проведение испытаний на высоковольтном испытательном стенде 
СВИ-53В в лабораторных услових</t>
  </si>
  <si>
    <t>Дистанционное перепрограммирование прибора учета, включенного в состав АИИС КУЭ</t>
  </si>
  <si>
    <t>Техническое обслуживание АИИС КУЭ в течение 12 месяцев*</t>
  </si>
  <si>
    <r>
      <t xml:space="preserve">Замена ИПУ расхода воды (с учетом стоимости счетчика "ОХТА", "Пульс", "ВСКМ", "НОРМА",  "ЭКО НОМ " или аналогичных счетчиков расхода воды с равноценной стоимостью)                                           
</t>
    </r>
    <r>
      <rPr>
        <b/>
        <i/>
        <sz val="14"/>
        <rFont val="Calibri"/>
        <family val="2"/>
        <charset val="204"/>
        <scheme val="minor"/>
      </rPr>
      <t>/при выходе из строя или выходе за межповерочный интервал/</t>
    </r>
  </si>
  <si>
    <t>Установка выносных светильников</t>
  </si>
  <si>
    <t>Разметка светильников на потолке</t>
  </si>
  <si>
    <t>Монтаж тканевого материала</t>
  </si>
  <si>
    <t>Монтаж винилового материала</t>
  </si>
  <si>
    <t>142.193</t>
  </si>
  <si>
    <t>142.195</t>
  </si>
  <si>
    <t>142.197</t>
  </si>
  <si>
    <t>142.199</t>
  </si>
  <si>
    <t>142.200</t>
  </si>
  <si>
    <t>142.198</t>
  </si>
  <si>
    <t>142.196</t>
  </si>
  <si>
    <t>142.194</t>
  </si>
  <si>
    <t>142.192</t>
  </si>
  <si>
    <t>142.190</t>
  </si>
  <si>
    <t>142.188</t>
  </si>
  <si>
    <t>142.186</t>
  </si>
  <si>
    <t>142.184</t>
  </si>
  <si>
    <t>142.182</t>
  </si>
  <si>
    <t>142.180</t>
  </si>
  <si>
    <t>142.178</t>
  </si>
  <si>
    <t>142.176</t>
  </si>
  <si>
    <t>142.174</t>
  </si>
  <si>
    <t>142.172</t>
  </si>
  <si>
    <t>142.170</t>
  </si>
  <si>
    <t>142.168</t>
  </si>
  <si>
    <t>142.166</t>
  </si>
  <si>
    <t>142.164</t>
  </si>
  <si>
    <t>142.162</t>
  </si>
  <si>
    <t>142.160</t>
  </si>
  <si>
    <t>142.158</t>
  </si>
  <si>
    <t>142.156</t>
  </si>
  <si>
    <t>142.154</t>
  </si>
  <si>
    <t>142.152</t>
  </si>
  <si>
    <t>142.150</t>
  </si>
  <si>
    <t>142.148</t>
  </si>
  <si>
    <t>142.146</t>
  </si>
  <si>
    <t>142.144</t>
  </si>
  <si>
    <t>142.142</t>
  </si>
  <si>
    <t>142.140</t>
  </si>
  <si>
    <t>142.138</t>
  </si>
  <si>
    <t>142.136</t>
  </si>
  <si>
    <t>142.134</t>
  </si>
  <si>
    <t>142.132</t>
  </si>
  <si>
    <t>142.130</t>
  </si>
  <si>
    <t>142.128</t>
  </si>
  <si>
    <t>142.126</t>
  </si>
  <si>
    <t>142.124</t>
  </si>
  <si>
    <t>142.122</t>
  </si>
  <si>
    <t>142.120</t>
  </si>
  <si>
    <t>142.118</t>
  </si>
  <si>
    <t>142.116</t>
  </si>
  <si>
    <t>142.114</t>
  </si>
  <si>
    <t>142.112</t>
  </si>
  <si>
    <t>142.110</t>
  </si>
  <si>
    <t>142.108</t>
  </si>
  <si>
    <t>142.106</t>
  </si>
  <si>
    <t>142.104</t>
  </si>
  <si>
    <t>142.102</t>
  </si>
  <si>
    <t>142.100</t>
  </si>
  <si>
    <t>142.098</t>
  </si>
  <si>
    <t>142.096</t>
  </si>
  <si>
    <t>142.094</t>
  </si>
  <si>
    <t>142.092</t>
  </si>
  <si>
    <t>142.090</t>
  </si>
  <si>
    <t>142.088</t>
  </si>
  <si>
    <t>142.086</t>
  </si>
  <si>
    <t>142.084</t>
  </si>
  <si>
    <t>142.082</t>
  </si>
  <si>
    <t>142.080</t>
  </si>
  <si>
    <t>142.078</t>
  </si>
  <si>
    <t>142.076</t>
  </si>
  <si>
    <t>142.074</t>
  </si>
  <si>
    <t>142.072</t>
  </si>
  <si>
    <t>142.070</t>
  </si>
  <si>
    <t>142.068</t>
  </si>
  <si>
    <t>142.066</t>
  </si>
  <si>
    <t>142.064</t>
  </si>
  <si>
    <t>142.062</t>
  </si>
  <si>
    <t>142.060</t>
  </si>
  <si>
    <t>142.058</t>
  </si>
  <si>
    <t>142.056</t>
  </si>
  <si>
    <t>142.054</t>
  </si>
  <si>
    <t>142.052</t>
  </si>
  <si>
    <t>142.050</t>
  </si>
  <si>
    <t>142.048</t>
  </si>
  <si>
    <t>142.046</t>
  </si>
  <si>
    <t xml:space="preserve">142.044 </t>
  </si>
  <si>
    <t>142.042</t>
  </si>
  <si>
    <t>142.040</t>
  </si>
  <si>
    <t>142.038</t>
  </si>
  <si>
    <t>142.036</t>
  </si>
  <si>
    <t>142.034</t>
  </si>
  <si>
    <t>142.032</t>
  </si>
  <si>
    <t>142.030</t>
  </si>
  <si>
    <t>142.028</t>
  </si>
  <si>
    <t>142.026</t>
  </si>
  <si>
    <t>142.024</t>
  </si>
  <si>
    <t>142.022</t>
  </si>
  <si>
    <t>142.020</t>
  </si>
  <si>
    <t>142.018</t>
  </si>
  <si>
    <t>142.016</t>
  </si>
  <si>
    <t>142.014</t>
  </si>
  <si>
    <t>142.012</t>
  </si>
  <si>
    <t>142.010</t>
  </si>
  <si>
    <t>142.008</t>
  </si>
  <si>
    <t>142.006</t>
  </si>
  <si>
    <t>142.002</t>
  </si>
  <si>
    <t xml:space="preserve">Москва
</t>
  </si>
  <si>
    <t> Цена  за ед., 
руб., включая НДС</t>
  </si>
  <si>
    <t>Установка и обслуживание индивидуальных приборов учета расхода воды**</t>
  </si>
  <si>
    <t>Установка фильтра трехступенчатой очистки ГЕЙЗЕР БИО 331
(для защиты от загрязнений и умягчения очень жесткой воды с краном для питьевой воды)**</t>
  </si>
  <si>
    <t>Установка фильтра трехступенчатой очистки ГЕЙЗЕР БИО 341 
(для защиты от загрязнений в очень жесткой воде с высоким содержанием железа, с краном для питьевой воды)**</t>
  </si>
  <si>
    <t>Ремонт квартир</t>
  </si>
  <si>
    <t>шт</t>
  </si>
  <si>
    <t>ДЕМОНТАЖНЫЕ РАБОТЫ</t>
  </si>
  <si>
    <t xml:space="preserve"> 1.1</t>
  </si>
  <si>
    <t>Демонтаж стен</t>
  </si>
  <si>
    <t>м2</t>
  </si>
  <si>
    <t>143.001</t>
  </si>
  <si>
    <t>143.003</t>
  </si>
  <si>
    <t>143.005</t>
  </si>
  <si>
    <t>Демонтаж каркасно-обшивочных перегородок</t>
  </si>
  <si>
    <t>143.007</t>
  </si>
  <si>
    <t>Демонтаж обшивки стен из ГКЛ на металлокаркасе</t>
  </si>
  <si>
    <t>143.009</t>
  </si>
  <si>
    <t>Демонтаж перегородок из ГКЛ</t>
  </si>
  <si>
    <t>143.011</t>
  </si>
  <si>
    <t>Демонтаж пеноблочных, гипсолитовых перегородок</t>
  </si>
  <si>
    <t>143.013</t>
  </si>
  <si>
    <t>Демонтаж ж/б стен, перегородок</t>
  </si>
  <si>
    <t>143.015</t>
  </si>
  <si>
    <t>Демонтаж сантехнических кабин гипсолитовых</t>
  </si>
  <si>
    <t>143.017</t>
  </si>
  <si>
    <t>Демонтаж облицовки стен из ДСП</t>
  </si>
  <si>
    <t>143.019</t>
  </si>
  <si>
    <t>143.021</t>
  </si>
  <si>
    <t>Сбивка старой керамической плитки</t>
  </si>
  <si>
    <t>143.023</t>
  </si>
  <si>
    <t>Снятие старой штукатурки со стен</t>
  </si>
  <si>
    <t>143.025</t>
  </si>
  <si>
    <t>Вырезание части внешней стены под окном балкона</t>
  </si>
  <si>
    <t xml:space="preserve"> 1.2</t>
  </si>
  <si>
    <t>Демонтаж потолков</t>
  </si>
  <si>
    <t>Демонтаж реечных потолков</t>
  </si>
  <si>
    <t>143.027</t>
  </si>
  <si>
    <t>Демонтаж подвесных потолков из ГКЛ, досок, панелей ПВХ, вагонки</t>
  </si>
  <si>
    <t>143.029</t>
  </si>
  <si>
    <t>Демонтаж подвесных потолков "Армстронг"</t>
  </si>
  <si>
    <t>143.031</t>
  </si>
  <si>
    <t>Демонтаж лепнины без сохранения</t>
  </si>
  <si>
    <t>143.033</t>
  </si>
  <si>
    <t>Снятие обоев с потолков</t>
  </si>
  <si>
    <t>143.035</t>
  </si>
  <si>
    <t>Расчистка потолка от побелки с промывкой</t>
  </si>
  <si>
    <t>143.037</t>
  </si>
  <si>
    <t>Снятие полистерольных плиток</t>
  </si>
  <si>
    <t>143.039</t>
  </si>
  <si>
    <t>Расчистка рустов</t>
  </si>
  <si>
    <t>143.041</t>
  </si>
  <si>
    <t xml:space="preserve"> 1.3</t>
  </si>
  <si>
    <t>Демонтаж проемов</t>
  </si>
  <si>
    <t>Демонтаж оконных блоков без сохранения</t>
  </si>
  <si>
    <t>143.043</t>
  </si>
  <si>
    <t>Демонтаж дверных блоков без сохранения</t>
  </si>
  <si>
    <t>143.045</t>
  </si>
  <si>
    <t>Демонтаж дверных блоков с сохранением</t>
  </si>
  <si>
    <t>143.047</t>
  </si>
  <si>
    <t>Демонтаж наличников без сохранения</t>
  </si>
  <si>
    <t>143.049</t>
  </si>
  <si>
    <t>Демонтаж наличников с сохранением</t>
  </si>
  <si>
    <t>143.051</t>
  </si>
  <si>
    <t>143.053</t>
  </si>
  <si>
    <t xml:space="preserve">Разборка порогов в балконных, дверных проемах </t>
  </si>
  <si>
    <t>143.055</t>
  </si>
  <si>
    <t>Разборка остекления лоджий</t>
  </si>
  <si>
    <t>143.057</t>
  </si>
  <si>
    <t>Демонтаж подоконников</t>
  </si>
  <si>
    <t>143.059</t>
  </si>
  <si>
    <t>Разборка заполнений оконных и дверных проемов</t>
  </si>
  <si>
    <t>143.061</t>
  </si>
  <si>
    <t>Демонтаж витражей оконных</t>
  </si>
  <si>
    <t>143.063</t>
  </si>
  <si>
    <t>143.065</t>
  </si>
  <si>
    <t xml:space="preserve"> 1.4</t>
  </si>
  <si>
    <t>Демонтаж полов</t>
  </si>
  <si>
    <t>Демонтаж деревянного пола на лагах</t>
  </si>
  <si>
    <t>143.067</t>
  </si>
  <si>
    <t>м3</t>
  </si>
  <si>
    <t>143.069</t>
  </si>
  <si>
    <t>Демонтаж старого паркета без сохранения</t>
  </si>
  <si>
    <t>143.071</t>
  </si>
  <si>
    <t>Демонтаж керамической плитки</t>
  </si>
  <si>
    <t>143.073</t>
  </si>
  <si>
    <t>Демонтаж плинтусов без сохранения</t>
  </si>
  <si>
    <t>143.075</t>
  </si>
  <si>
    <t>Демонтаж плинтусов с сохранением</t>
  </si>
  <si>
    <t>143.077</t>
  </si>
  <si>
    <t>Снятие старой подложки, оргалита, фанеры</t>
  </si>
  <si>
    <t>143.079</t>
  </si>
  <si>
    <t>Снятие старого линолеума, ковролина</t>
  </si>
  <si>
    <t>143.081</t>
  </si>
  <si>
    <t>143.083</t>
  </si>
  <si>
    <t>Разборка армированного пола сантехкабин</t>
  </si>
  <si>
    <t>Разборка гидроизоляции</t>
  </si>
  <si>
    <t>143.089</t>
  </si>
  <si>
    <t>Демонтаж порожков</t>
  </si>
  <si>
    <t>143.091</t>
  </si>
  <si>
    <t>143.093</t>
  </si>
  <si>
    <t>МОНТАЖНЫЕ РАБОТЫ</t>
  </si>
  <si>
    <t xml:space="preserve"> 2.1</t>
  </si>
  <si>
    <t>Монтаж потолков</t>
  </si>
  <si>
    <t>Устройство подвесных потолков из ГКЛ в 1 уровень (плоский) с устройством металлокаркаса</t>
  </si>
  <si>
    <t>143.095</t>
  </si>
  <si>
    <t>Устройство подвесных потолков из ГКЛ разноуровневых с устройством металлокаркаса (без закруглений и ниш)</t>
  </si>
  <si>
    <t>143.097</t>
  </si>
  <si>
    <t>Устройство подвесных потолков из ГКЛ разноуровневых с устройством металлокаркаса ( с нишами или закруглениями)</t>
  </si>
  <si>
    <t>143.099</t>
  </si>
  <si>
    <t>143.101</t>
  </si>
  <si>
    <t>143.103</t>
  </si>
  <si>
    <t>Монтаж реечных, зеркальных, потолков и типа Армстронг мал. площади до 8 кв.м (санузлы, кухни)</t>
  </si>
  <si>
    <t>143.105</t>
  </si>
  <si>
    <t>Утепление потолка наклеиванием пенопласта</t>
  </si>
  <si>
    <t>143.109</t>
  </si>
  <si>
    <t>Устройство утепления потолка с постановкой дополнителного деревянного каркаса</t>
  </si>
  <si>
    <t>143.111</t>
  </si>
  <si>
    <t>Облицовка потолка плиткой стиропоровой</t>
  </si>
  <si>
    <t>143.113</t>
  </si>
  <si>
    <t>Устройство потолка из пластиковых реек или панелей ПВХ</t>
  </si>
  <si>
    <t>143.115</t>
  </si>
  <si>
    <t>Монтаж потолочного плинтуса</t>
  </si>
  <si>
    <t>143.117</t>
  </si>
  <si>
    <t>Монтаж металлической сетки</t>
  </si>
  <si>
    <t>143.123</t>
  </si>
  <si>
    <t>Расшивка, заделка трещин, рустов</t>
  </si>
  <si>
    <t>143.125</t>
  </si>
  <si>
    <t>Грунтовка потолков 2 слой</t>
  </si>
  <si>
    <t>143.127</t>
  </si>
  <si>
    <t>143.129</t>
  </si>
  <si>
    <t>143.133</t>
  </si>
  <si>
    <t>Отделка готовых потолков типа "Венецианская штукатурка"</t>
  </si>
  <si>
    <t>143.135</t>
  </si>
  <si>
    <t>Оклеивание потолков стеклохолстом</t>
  </si>
  <si>
    <t>143.137</t>
  </si>
  <si>
    <t>Оклеивание потолков флизелином под окраску</t>
  </si>
  <si>
    <t>143.139</t>
  </si>
  <si>
    <t>Устройство подвесного потолка из вагонки с устройством каркаса</t>
  </si>
  <si>
    <t>143.141</t>
  </si>
  <si>
    <t xml:space="preserve">Устройство пароизоляции потолков </t>
  </si>
  <si>
    <t>143.143</t>
  </si>
  <si>
    <t>Грунтовка потолков бетоноконтактом</t>
  </si>
  <si>
    <t>143.145</t>
  </si>
  <si>
    <t>Заделка штроб с грунтом</t>
  </si>
  <si>
    <t>143.147</t>
  </si>
  <si>
    <t>Гидроизоляция потолков</t>
  </si>
  <si>
    <t>143.149</t>
  </si>
  <si>
    <t>143.151</t>
  </si>
  <si>
    <t>143.153</t>
  </si>
  <si>
    <t xml:space="preserve"> 2.2</t>
  </si>
  <si>
    <t>Монтаж стен</t>
  </si>
  <si>
    <t>143.157</t>
  </si>
  <si>
    <t>Выравнивание наружных углов угловым профилем и штукатуркой</t>
  </si>
  <si>
    <t>143.159</t>
  </si>
  <si>
    <t>143.161</t>
  </si>
  <si>
    <t>Устройство перегородок в 1/4 кирпича</t>
  </si>
  <si>
    <t>143.163</t>
  </si>
  <si>
    <t>Устройство перегородок в 1/2 кирпича</t>
  </si>
  <si>
    <t>143.165</t>
  </si>
  <si>
    <t>Устройство перегородок в 1 кирпич</t>
  </si>
  <si>
    <t>143.167</t>
  </si>
  <si>
    <t>Кладка стен из пенобетонных блоков, пазогребневых плит</t>
  </si>
  <si>
    <t>143.169</t>
  </si>
  <si>
    <t>143.175</t>
  </si>
  <si>
    <t>Шпаклевание стен под обои</t>
  </si>
  <si>
    <t>143.177</t>
  </si>
  <si>
    <t>Грунтовка стен 2 слой</t>
  </si>
  <si>
    <t>143.179</t>
  </si>
  <si>
    <t>Грунтовка стен бетоноконтактом</t>
  </si>
  <si>
    <t>143.181</t>
  </si>
  <si>
    <t>Окраска стен простая  2 слоя матовой краской</t>
  </si>
  <si>
    <t>143.183</t>
  </si>
  <si>
    <t>Устройство облицовки стен из ГКЛ в 1 слой с устройством металлокаркаса</t>
  </si>
  <si>
    <t>143.185</t>
  </si>
  <si>
    <t>Устройство облицовки стен из ГКЛ в 2 слоя с устройством металлокаркаса</t>
  </si>
  <si>
    <t>143.187</t>
  </si>
  <si>
    <t>Монтаж откосов (монтаж ГКЛ, грунтование, шпаклевание, покраска)</t>
  </si>
  <si>
    <t>143.189</t>
  </si>
  <si>
    <t>Монтаж откосов из пластика</t>
  </si>
  <si>
    <t>143.191</t>
  </si>
  <si>
    <t>Добавляется при криволинейной границе</t>
  </si>
  <si>
    <t>143.193</t>
  </si>
  <si>
    <t>143.195</t>
  </si>
  <si>
    <t>Устройство теплозвукоизоляции стен (мин.вата,пенополистироловые плиты)</t>
  </si>
  <si>
    <t>143.197</t>
  </si>
  <si>
    <t>Устройство пароизоляции из пергамина</t>
  </si>
  <si>
    <t>143.199</t>
  </si>
  <si>
    <t>143.201</t>
  </si>
  <si>
    <t>Устройство коробов из ГКЛ в санузле (трубы отоплен.,с/у)</t>
  </si>
  <si>
    <t>143.203</t>
  </si>
  <si>
    <t>Оклеивание стен простыми обоями без подбора рисунка и флизелином под окраску</t>
  </si>
  <si>
    <t>143.205</t>
  </si>
  <si>
    <t>Оклеивание стен виниловыми обоями и обоями с подбором рисунка</t>
  </si>
  <si>
    <t>143.207</t>
  </si>
  <si>
    <t>Оклеивание стен обоями шелкография</t>
  </si>
  <si>
    <t>143.209</t>
  </si>
  <si>
    <t>Оклеивание стен текстильными обоями</t>
  </si>
  <si>
    <t>143.211</t>
  </si>
  <si>
    <t xml:space="preserve">Оклеивание стен стеклохолстом </t>
  </si>
  <si>
    <t>143.213</t>
  </si>
  <si>
    <t>Оклеивание стен шелковыми обоями VIP класса, обоями типа соломка, пробковым покрытием</t>
  </si>
  <si>
    <t>143.215</t>
  </si>
  <si>
    <t>143.217</t>
  </si>
  <si>
    <t>Наклейка бордюра обойного</t>
  </si>
  <si>
    <t>143.219</t>
  </si>
  <si>
    <t>Жидкие обои</t>
  </si>
  <si>
    <t>143.221</t>
  </si>
  <si>
    <t>Обшивка стен вагонкой на кляммерах, установка нащельников с устройством деревянного каркаса</t>
  </si>
  <si>
    <t>143.223</t>
  </si>
  <si>
    <t>Устройство штукатурки типа "Байромикс"</t>
  </si>
  <si>
    <t>143.225</t>
  </si>
  <si>
    <t>Отделка готовых стен  типа "Венецианская штукатурка"</t>
  </si>
  <si>
    <t>143.227</t>
  </si>
  <si>
    <t>143.229</t>
  </si>
  <si>
    <t>143.231</t>
  </si>
  <si>
    <t>143.233</t>
  </si>
  <si>
    <t>143.235</t>
  </si>
  <si>
    <t>Облицовка стен плиткой керамогранит без затирки швов</t>
  </si>
  <si>
    <t>143.237</t>
  </si>
  <si>
    <t xml:space="preserve">Устройство керамического бордюра </t>
  </si>
  <si>
    <t>143.239</t>
  </si>
  <si>
    <t>Устройство объемного керамического бордюра с подрезкой в углах</t>
  </si>
  <si>
    <t>143.241</t>
  </si>
  <si>
    <t>Подрезка плитки на внешних углах под 45 гр.</t>
  </si>
  <si>
    <t>143.243</t>
  </si>
  <si>
    <t>Установка раскладки для плитки</t>
  </si>
  <si>
    <t>143.245</t>
  </si>
  <si>
    <t>Высверливание отверстий в керамической плитке</t>
  </si>
  <si>
    <t>143.247</t>
  </si>
  <si>
    <t>Высверливание отверстий в керамограните</t>
  </si>
  <si>
    <t>143.249</t>
  </si>
  <si>
    <t>Покрытие деревянных поверхностей лаком или тонирующими покрытиями в один слой</t>
  </si>
  <si>
    <t>143.251</t>
  </si>
  <si>
    <t>Покрытие деревянных поверхностей лаком или тонирующими покрытиями в два слоя</t>
  </si>
  <si>
    <t>143.253</t>
  </si>
  <si>
    <t>Вставки из стеклоблоков поштучно в ниши, стены</t>
  </si>
  <si>
    <t>143.255</t>
  </si>
  <si>
    <t>Укладка стеклоблоков (устройство перегородк, стен)</t>
  </si>
  <si>
    <t>143.257</t>
  </si>
  <si>
    <t>Затирка швов в плитке керамической стандартного размера(20Х25, 30Х20, 25Х33)</t>
  </si>
  <si>
    <t>143.259</t>
  </si>
  <si>
    <t>Затирка швов в плитке керамической не стандартного размера(15Х15, 30Х60, 20Х50, 20Х40, 40Х60)</t>
  </si>
  <si>
    <t>143.261</t>
  </si>
  <si>
    <t>Затирка швов в плитке керамической не стандартного размера(10Х10, разноразмерной плиткой, мозаикой на сетке, мраморной плитки)</t>
  </si>
  <si>
    <t>143.263</t>
  </si>
  <si>
    <t>Гидроизоляция стен</t>
  </si>
  <si>
    <t>143.265</t>
  </si>
  <si>
    <t>Армирование стен</t>
  </si>
  <si>
    <t>143.267</t>
  </si>
  <si>
    <t xml:space="preserve"> 2.3</t>
  </si>
  <si>
    <t>Монтаж перегородок</t>
  </si>
  <si>
    <t>Устройство перегородок из ГКЛ в 2 слоя с металлическим каркасом и изоляцией</t>
  </si>
  <si>
    <t>143.269</t>
  </si>
  <si>
    <t>143.271</t>
  </si>
  <si>
    <t>Устройство каркасно-обшивочных перегородок</t>
  </si>
  <si>
    <t>143.273</t>
  </si>
  <si>
    <t>Устройство перегородок из пенобетонных блоков</t>
  </si>
  <si>
    <t>143.275</t>
  </si>
  <si>
    <t>Устройство армированных перегородок из пенобетонных блоков</t>
  </si>
  <si>
    <t>143.277</t>
  </si>
  <si>
    <t xml:space="preserve"> 2.4</t>
  </si>
  <si>
    <t>Монтаж полов</t>
  </si>
  <si>
    <t>143.279</t>
  </si>
  <si>
    <t>143.281</t>
  </si>
  <si>
    <t>Устройство обмазочной гидроизоляции полов в 2 слоя</t>
  </si>
  <si>
    <t>143.283</t>
  </si>
  <si>
    <t>Устройство гидроизоляции полов из гидроизола</t>
  </si>
  <si>
    <t>143.285</t>
  </si>
  <si>
    <t>Укладка пароизолирующих материалов</t>
  </si>
  <si>
    <t>143.287</t>
  </si>
  <si>
    <t>Укрытие полов пленкой</t>
  </si>
  <si>
    <t>143.289</t>
  </si>
  <si>
    <t>Грунтовка пола с очисткой основания от пыли</t>
  </si>
  <si>
    <t>143.291</t>
  </si>
  <si>
    <t>Временная защитная застилка полов оргалитом</t>
  </si>
  <si>
    <t>143.293</t>
  </si>
  <si>
    <t>143.295</t>
  </si>
  <si>
    <t>143.297</t>
  </si>
  <si>
    <t>Устройство деревянных полов по лагам</t>
  </si>
  <si>
    <t>143.299</t>
  </si>
  <si>
    <t>Герметизация или проклейка стыков ламината и паркетной доски</t>
  </si>
  <si>
    <t>143.301</t>
  </si>
  <si>
    <t>Устройство ламинированного паркета на замках стандартного размера палубная укладка с подложкой</t>
  </si>
  <si>
    <t>Устройство полов из паркетной доски на замках стандартного размера палубная укладка с подложкой</t>
  </si>
  <si>
    <t>143.305</t>
  </si>
  <si>
    <t xml:space="preserve">Добавляется при укладке ламината и паркетной доски по диагонали </t>
  </si>
  <si>
    <t>143.307</t>
  </si>
  <si>
    <t xml:space="preserve">Устройство покрытий из "коммерческого" линолеума на клею </t>
  </si>
  <si>
    <t>143.309</t>
  </si>
  <si>
    <t>Устройство покрытий из линолеума</t>
  </si>
  <si>
    <t>143.311</t>
  </si>
  <si>
    <t>Устройство покрытия из ковролина</t>
  </si>
  <si>
    <t>143.313</t>
  </si>
  <si>
    <t>Устройство ковровых покрытий плиточных</t>
  </si>
  <si>
    <t>143.315</t>
  </si>
  <si>
    <t xml:space="preserve">Установка плинтуса деревянного </t>
  </si>
  <si>
    <t>143.317</t>
  </si>
  <si>
    <t>Установка плинтуса пластикового с соединительными элементами</t>
  </si>
  <si>
    <t>143.319</t>
  </si>
  <si>
    <t>Добавляется на установку плинтусов к криволинейным стенам (закругления)</t>
  </si>
  <si>
    <t>143.321</t>
  </si>
  <si>
    <t>Установка порожков декоративных</t>
  </si>
  <si>
    <t>143.323</t>
  </si>
  <si>
    <t>Устройство порожков из плитки керамической</t>
  </si>
  <si>
    <t>143.325</t>
  </si>
  <si>
    <t>Устройство покрытий из керамических плиток стандартным размером (30Х30, 33Х33) на клею, в один цвет, по готовому основанию без затирки швов</t>
  </si>
  <si>
    <t>143.327</t>
  </si>
  <si>
    <t>143.329</t>
  </si>
  <si>
    <t>143.331</t>
  </si>
  <si>
    <t>Добавляется при укладке разноразмерной плитки</t>
  </si>
  <si>
    <t>143.333</t>
  </si>
  <si>
    <t>Устройство каркаса д/подиума с обшивкой фанерой</t>
  </si>
  <si>
    <t>143.335</t>
  </si>
  <si>
    <t>Устройство подиума из кирпича</t>
  </si>
  <si>
    <t>143.337</t>
  </si>
  <si>
    <t>Укладка оргалита</t>
  </si>
  <si>
    <t>143.339</t>
  </si>
  <si>
    <t>Устройство оснований пола из фанеры по бетонному основанию на клею</t>
  </si>
  <si>
    <t>143.341</t>
  </si>
  <si>
    <t>Затирка плитки</t>
  </si>
  <si>
    <t>143.343</t>
  </si>
  <si>
    <t>143.345</t>
  </si>
  <si>
    <t>143.347</t>
  </si>
  <si>
    <t>143.349</t>
  </si>
  <si>
    <t>Монтаж фанеры с подготовкой под укладку покрытия</t>
  </si>
  <si>
    <t>143.351</t>
  </si>
  <si>
    <t xml:space="preserve"> 2.5</t>
  </si>
  <si>
    <t>Монтаж проемов</t>
  </si>
  <si>
    <t>Устройство проема (стандартного) в  кирпичных или гипсовых стенах</t>
  </si>
  <si>
    <t>143.357</t>
  </si>
  <si>
    <t>Устройство проема в ж/б стенах</t>
  </si>
  <si>
    <t>143.359</t>
  </si>
  <si>
    <t>Усиление стандартного проема металлоконструкциями</t>
  </si>
  <si>
    <t>143.361</t>
  </si>
  <si>
    <t>Устройство проема в пеноблочных стенах</t>
  </si>
  <si>
    <t>143.363</t>
  </si>
  <si>
    <t>компл</t>
  </si>
  <si>
    <t>143.375</t>
  </si>
  <si>
    <t>Установка наличников (без роспуска)</t>
  </si>
  <si>
    <t>143.377</t>
  </si>
  <si>
    <t>Установка доборов (без роспуска)</t>
  </si>
  <si>
    <t>143.379</t>
  </si>
  <si>
    <t>Установка отбойников, стопоров</t>
  </si>
  <si>
    <t>143.381</t>
  </si>
  <si>
    <t>Покраска наличников</t>
  </si>
  <si>
    <t>143.383</t>
  </si>
  <si>
    <t>Покрытие лаком дверного полотна и коробки</t>
  </si>
  <si>
    <t>143.385</t>
  </si>
  <si>
    <t>Установка металлической двери простой</t>
  </si>
  <si>
    <t>143.387</t>
  </si>
  <si>
    <t>Установка готовых арок в дверные проемы</t>
  </si>
  <si>
    <t>143.389</t>
  </si>
  <si>
    <t>Устройство арочных проемов от 90 до 140 см (под ключ)</t>
  </si>
  <si>
    <t>143.391</t>
  </si>
  <si>
    <t>Установка дверцы с/т для водоснабжения и канализации</t>
  </si>
  <si>
    <t>143.393</t>
  </si>
  <si>
    <t xml:space="preserve">Установка сантехнических лючков с облицовкой плиткой </t>
  </si>
  <si>
    <t>143.395</t>
  </si>
  <si>
    <t>Установка скрытого люка с облицовкой плиткой более 0,8 м2</t>
  </si>
  <si>
    <t>143.397</t>
  </si>
  <si>
    <t>143.399</t>
  </si>
  <si>
    <t>143.401</t>
  </si>
  <si>
    <t>Установка штукатурных уголков</t>
  </si>
  <si>
    <t>143.403</t>
  </si>
  <si>
    <t xml:space="preserve">Установка пластиковых уголков </t>
  </si>
  <si>
    <t>143.405</t>
  </si>
  <si>
    <t>143.407</t>
  </si>
  <si>
    <t>Устройство откосов из ГКЛ</t>
  </si>
  <si>
    <t>143.409</t>
  </si>
  <si>
    <t>Шпатлевание откосов под окраску</t>
  </si>
  <si>
    <t>143.411</t>
  </si>
  <si>
    <t>Шпатлевание откосов по сетке под окраску</t>
  </si>
  <si>
    <t>143.413</t>
  </si>
  <si>
    <t>Финишная шпатлевка при окраске откосов</t>
  </si>
  <si>
    <t>143.415</t>
  </si>
  <si>
    <t>Окраска откосов</t>
  </si>
  <si>
    <t>143.417</t>
  </si>
  <si>
    <t>Покраска труб отопления</t>
  </si>
  <si>
    <t>143.419</t>
  </si>
  <si>
    <t>Окраска оконных проемов с подготовкой</t>
  </si>
  <si>
    <t>143.421</t>
  </si>
  <si>
    <t>143.423</t>
  </si>
  <si>
    <t>Устройство экрана под ванну из пеноблоков или кирпича</t>
  </si>
  <si>
    <t>143.425</t>
  </si>
  <si>
    <t>Установка экранов на ванну</t>
  </si>
  <si>
    <t>143.427</t>
  </si>
  <si>
    <t>Установка экранов на радиаторы</t>
  </si>
  <si>
    <t>143.429</t>
  </si>
  <si>
    <t>Установка отливов</t>
  </si>
  <si>
    <t>143.431</t>
  </si>
  <si>
    <t>Установка пластиковых откосов</t>
  </si>
  <si>
    <t>143.433</t>
  </si>
  <si>
    <t>Монтаж карнизов для штор</t>
  </si>
  <si>
    <t>143.435</t>
  </si>
  <si>
    <t>Роспуск наличников, доборов</t>
  </si>
  <si>
    <t>143.437</t>
  </si>
  <si>
    <t>Монтаж экрана под ванну из плитки</t>
  </si>
  <si>
    <t>143.439</t>
  </si>
  <si>
    <t xml:space="preserve"> 2.6</t>
  </si>
  <si>
    <t>Устройство вентиляции</t>
  </si>
  <si>
    <t>Установка вентиляционных решеток</t>
  </si>
  <si>
    <t>143.441</t>
  </si>
  <si>
    <t>Установка ПВХ вентиляционных каналов с элементами</t>
  </si>
  <si>
    <t>143.443</t>
  </si>
  <si>
    <t>Установка вентялиционных каналов из стальных оцинкованных труб</t>
  </si>
  <si>
    <t>143.445</t>
  </si>
  <si>
    <t>Устройство фланцевых соединений при врезке в существующий вентялиционный канал</t>
  </si>
  <si>
    <t>143.447</t>
  </si>
  <si>
    <t>Устройство вентялиционных каналов из гофрированных труб</t>
  </si>
  <si>
    <t>143.449</t>
  </si>
  <si>
    <t>ДОПОЛНИТЕЛЬНЫЕ РАБОТЫ</t>
  </si>
  <si>
    <t xml:space="preserve"> 3.1</t>
  </si>
  <si>
    <t>Вынос мусора</t>
  </si>
  <si>
    <t>этаж</t>
  </si>
  <si>
    <t>143.451</t>
  </si>
  <si>
    <t>143.453</t>
  </si>
  <si>
    <t xml:space="preserve"> 3.2</t>
  </si>
  <si>
    <t>Перемещение мебели</t>
  </si>
  <si>
    <t>Перестановка мебели (стенка из 5 секций)</t>
  </si>
  <si>
    <t>Перестановка мебели (шкаф из 1 секции)</t>
  </si>
  <si>
    <t>143.457</t>
  </si>
  <si>
    <t>143.459</t>
  </si>
  <si>
    <t>143.461</t>
  </si>
  <si>
    <t>Демонтаж кухоного гарнитура без сохранения</t>
  </si>
  <si>
    <t>143.463</t>
  </si>
  <si>
    <t>143.465</t>
  </si>
  <si>
    <t>Демонтаж кухоной плиты без сохранения</t>
  </si>
  <si>
    <t>143.467</t>
  </si>
  <si>
    <t xml:space="preserve">Перестановка мебели </t>
  </si>
  <si>
    <t>час</t>
  </si>
  <si>
    <t>143.469</t>
  </si>
  <si>
    <t>Демонтаж газовой плиты</t>
  </si>
  <si>
    <t>143.471</t>
  </si>
  <si>
    <t xml:space="preserve"> 3.3</t>
  </si>
  <si>
    <t>Разгрузочные работы</t>
  </si>
  <si>
    <t>тонна</t>
  </si>
  <si>
    <t>143.473</t>
  </si>
  <si>
    <t>143.475</t>
  </si>
  <si>
    <t>Уборка лестничных клеток</t>
  </si>
  <si>
    <t>143.477</t>
  </si>
  <si>
    <t xml:space="preserve"> 3.4</t>
  </si>
  <si>
    <t>Прочие работы</t>
  </si>
  <si>
    <t>143.481</t>
  </si>
  <si>
    <t>Демонтаж полок (кладовая)</t>
  </si>
  <si>
    <t>143.483</t>
  </si>
  <si>
    <t>Монтаж полок (кладовая)</t>
  </si>
  <si>
    <t>143.485</t>
  </si>
  <si>
    <t>330.509</t>
  </si>
  <si>
    <t>330.510</t>
  </si>
  <si>
    <t>367.505</t>
  </si>
  <si>
    <t>367.506</t>
  </si>
  <si>
    <t>367.508</t>
  </si>
  <si>
    <t xml:space="preserve"> 0,4 кВ</t>
  </si>
  <si>
    <t> 368.507</t>
  </si>
  <si>
    <t>368.508</t>
  </si>
  <si>
    <t>373.501</t>
  </si>
  <si>
    <t>373.502</t>
  </si>
  <si>
    <t>Отключение и подключение вторичных цепей при проведении проверки трехфазных приборов учета электроэнергии трансформаторного включения</t>
  </si>
  <si>
    <t>364.501</t>
  </si>
  <si>
    <t>364.502</t>
  </si>
  <si>
    <t>364.503</t>
  </si>
  <si>
    <t>364.504</t>
  </si>
  <si>
    <t>364.505</t>
  </si>
  <si>
    <t>364.506</t>
  </si>
  <si>
    <t>364.507</t>
  </si>
  <si>
    <t>364.508</t>
  </si>
  <si>
    <t>Демонтаж ниш глубиной до 12 см в кирпичных стенах</t>
  </si>
  <si>
    <t>Демонтаж сложных участков деревянного пола на лагах</t>
  </si>
  <si>
    <t>Устройство фризовой полосы из ГКЛ шириной до 60 см без ниш</t>
  </si>
  <si>
    <t>Устройство фризовой полосы из ГКЛ шириной до 60 см с нишами</t>
  </si>
  <si>
    <t>Окраска потолка в/д краской (матовой)  в 2 слоя</t>
  </si>
  <si>
    <t>Монтаж потолочной плитки</t>
  </si>
  <si>
    <t>Покраска фигурного плинтуса</t>
  </si>
  <si>
    <t>Протягивание стен штукатуркой под плинтус, потолок (до 30 см)</t>
  </si>
  <si>
    <t>Укладка керамзита толщ до 10 см</t>
  </si>
  <si>
    <t>Укладка керамзита толщ более 10 см</t>
  </si>
  <si>
    <t>143.303</t>
  </si>
  <si>
    <t>Монтаж насыпного пола до 10 см</t>
  </si>
  <si>
    <t>Монтаж насыпного пола до 20 см</t>
  </si>
  <si>
    <t>Монтаж наливного пола до 5 см</t>
  </si>
  <si>
    <t>Окраска радиаторов отопления 7-9 секций</t>
  </si>
  <si>
    <t>Устанение дефектов</t>
  </si>
  <si>
    <t>143.487</t>
  </si>
  <si>
    <t>143.489</t>
  </si>
  <si>
    <t>Подрезка плитки</t>
  </si>
  <si>
    <t>142.401</t>
  </si>
  <si>
    <t>142.402</t>
  </si>
  <si>
    <t>142.403</t>
  </si>
  <si>
    <t>142.404</t>
  </si>
  <si>
    <t>142.405</t>
  </si>
  <si>
    <t>142.406</t>
  </si>
  <si>
    <t>142.407</t>
  </si>
  <si>
    <t>142.408</t>
  </si>
  <si>
    <t>142.409</t>
  </si>
  <si>
    <t>142.410</t>
  </si>
  <si>
    <t>142.411</t>
  </si>
  <si>
    <t>142.412</t>
  </si>
  <si>
    <t>142.413</t>
  </si>
  <si>
    <t>142.414</t>
  </si>
  <si>
    <t>142.415</t>
  </si>
  <si>
    <t>142.416</t>
  </si>
  <si>
    <t>Нет</t>
  </si>
  <si>
    <t>Реконструкция электрощита</t>
  </si>
  <si>
    <t>до 3 автоматических выключателей</t>
  </si>
  <si>
    <t>331.003</t>
  </si>
  <si>
    <t>до 5 автоматических выключателей</t>
  </si>
  <si>
    <t>331.005</t>
  </si>
  <si>
    <t>331.007</t>
  </si>
  <si>
    <t>331.009</t>
  </si>
  <si>
    <t>331.011</t>
  </si>
  <si>
    <t>331.013</t>
  </si>
  <si>
    <t>331.015</t>
  </si>
  <si>
    <t>331.017</t>
  </si>
  <si>
    <t>Проектирование, монтаж и обслуживание инженерных систем</t>
  </si>
  <si>
    <t>329.093</t>
  </si>
  <si>
    <t>329.101</t>
  </si>
  <si>
    <t>329.401</t>
  </si>
  <si>
    <t>322.094</t>
  </si>
  <si>
    <t>364.001</t>
  </si>
  <si>
    <t>364.002</t>
  </si>
  <si>
    <t>364.003</t>
  </si>
  <si>
    <t>364.004</t>
  </si>
  <si>
    <r>
      <t>м</t>
    </r>
    <r>
      <rPr>
        <vertAlign val="superscript"/>
        <sz val="11"/>
        <rFont val="Times New Roman"/>
        <family val="1"/>
        <charset val="204"/>
      </rPr>
      <t>2</t>
    </r>
  </si>
  <si>
    <t>143.002</t>
  </si>
  <si>
    <t>143.004</t>
  </si>
  <si>
    <t>143.006</t>
  </si>
  <si>
    <t>Демонтаж стен (перегородок) в 2 кирпича</t>
  </si>
  <si>
    <t>143.503</t>
  </si>
  <si>
    <t>143.504</t>
  </si>
  <si>
    <t>Демонтаж пластикового уголка</t>
  </si>
  <si>
    <t>м/п</t>
  </si>
  <si>
    <t>143.505</t>
  </si>
  <si>
    <t>Сверление отверстия в ГКЛ</t>
  </si>
  <si>
    <t>143.507</t>
  </si>
  <si>
    <t>143.08</t>
  </si>
  <si>
    <t>143.008</t>
  </si>
  <si>
    <t>143.010</t>
  </si>
  <si>
    <t>143.012</t>
  </si>
  <si>
    <t>143.014</t>
  </si>
  <si>
    <t>143.016</t>
  </si>
  <si>
    <t>143.018</t>
  </si>
  <si>
    <t>Демонтаж кабины санузла (из ацеида)</t>
  </si>
  <si>
    <t>143.509</t>
  </si>
  <si>
    <t>143.510</t>
  </si>
  <si>
    <t>143.020</t>
  </si>
  <si>
    <t>Снятие побелки</t>
  </si>
  <si>
    <t>143.511</t>
  </si>
  <si>
    <t>143.512</t>
  </si>
  <si>
    <t>Снятие старых обоев со стен в 1 слой</t>
  </si>
  <si>
    <t>143.022</t>
  </si>
  <si>
    <t>Очистка краски со стен</t>
  </si>
  <si>
    <t>143.513</t>
  </si>
  <si>
    <t>143.514</t>
  </si>
  <si>
    <t>Очистка масляной краски со стен*</t>
  </si>
  <si>
    <t>143.515</t>
  </si>
  <si>
    <t>143.516</t>
  </si>
  <si>
    <t>Очистка стен от "жидких" обоев</t>
  </si>
  <si>
    <t>143.517</t>
  </si>
  <si>
    <t>143.518</t>
  </si>
  <si>
    <t>Очистка стен от шпаклевки</t>
  </si>
  <si>
    <t>143.519</t>
  </si>
  <si>
    <t>143.520</t>
  </si>
  <si>
    <t>143.521</t>
  </si>
  <si>
    <t>143.522</t>
  </si>
  <si>
    <t>143.523</t>
  </si>
  <si>
    <t>143.524</t>
  </si>
  <si>
    <t>Насечка стен</t>
  </si>
  <si>
    <t>143.525</t>
  </si>
  <si>
    <t>143.526</t>
  </si>
  <si>
    <t>Высверливание коронкой отверстия в керамической плитке</t>
  </si>
  <si>
    <t>143.527</t>
  </si>
  <si>
    <t>143.528</t>
  </si>
  <si>
    <t>143.024</t>
  </si>
  <si>
    <t>Отбивка плиточного клея</t>
  </si>
  <si>
    <t>143.529</t>
  </si>
  <si>
    <t>143.530</t>
  </si>
  <si>
    <t>Расшивка плиточных швов</t>
  </si>
  <si>
    <t>143.531</t>
  </si>
  <si>
    <t>143.532</t>
  </si>
  <si>
    <t>Демонтаж панелей ПВХ (без каркаса)</t>
  </si>
  <si>
    <t>143.533</t>
  </si>
  <si>
    <t>143.534</t>
  </si>
  <si>
    <t>Демонтаж панелей ПВХ (с каркасом)</t>
  </si>
  <si>
    <t>143.535</t>
  </si>
  <si>
    <t>143.536</t>
  </si>
  <si>
    <t>143.026</t>
  </si>
  <si>
    <t>143.028</t>
  </si>
  <si>
    <t>143.030</t>
  </si>
  <si>
    <t>Демонтаж потолочного плинтуса</t>
  </si>
  <si>
    <t>143.537</t>
  </si>
  <si>
    <t>143.538</t>
  </si>
  <si>
    <t>143.032</t>
  </si>
  <si>
    <t>143.034</t>
  </si>
  <si>
    <t>143.036</t>
  </si>
  <si>
    <t>Демонтаж натяжного потолка (включая профиль)</t>
  </si>
  <si>
    <t>143.539</t>
  </si>
  <si>
    <t>143.540</t>
  </si>
  <si>
    <t>Сверление отверстия в реечном потолке</t>
  </si>
  <si>
    <t>143.541</t>
  </si>
  <si>
    <t>143.542</t>
  </si>
  <si>
    <t>Отбивка  штукатурки</t>
  </si>
  <si>
    <t>143.543</t>
  </si>
  <si>
    <t>143.544</t>
  </si>
  <si>
    <t>143.038</t>
  </si>
  <si>
    <t>143.040</t>
  </si>
  <si>
    <t>Очистка потолков от масляной краски*</t>
  </si>
  <si>
    <t>143.545</t>
  </si>
  <si>
    <t>143.546</t>
  </si>
  <si>
    <t>Очистка потолка от шпатлевки</t>
  </si>
  <si>
    <t>143.547</t>
  </si>
  <si>
    <t>143.548</t>
  </si>
  <si>
    <t>143.042</t>
  </si>
  <si>
    <t>143.044</t>
  </si>
  <si>
    <t>143.046</t>
  </si>
  <si>
    <t>143.048</t>
  </si>
  <si>
    <t>143.050</t>
  </si>
  <si>
    <t>143.052</t>
  </si>
  <si>
    <t>Снятие деревянной двери с петель</t>
  </si>
  <si>
    <t>143.549</t>
  </si>
  <si>
    <t>143.550</t>
  </si>
  <si>
    <t>Очистка окна от краски*</t>
  </si>
  <si>
    <t>143.551</t>
  </si>
  <si>
    <t>143.552</t>
  </si>
  <si>
    <t>143.054</t>
  </si>
  <si>
    <t>143.056</t>
  </si>
  <si>
    <t>143.058</t>
  </si>
  <si>
    <t>143.060</t>
  </si>
  <si>
    <t>143.062</t>
  </si>
  <si>
    <t>143.064</t>
  </si>
  <si>
    <t>143.066</t>
  </si>
  <si>
    <t>143.068</t>
  </si>
  <si>
    <t>143.070</t>
  </si>
  <si>
    <t>143.072</t>
  </si>
  <si>
    <t>Демонтаж ламината, паркетной доски</t>
  </si>
  <si>
    <t>143.553</t>
  </si>
  <si>
    <t>143.554</t>
  </si>
  <si>
    <t>143.074</t>
  </si>
  <si>
    <t>143.076</t>
  </si>
  <si>
    <t>143.078</t>
  </si>
  <si>
    <t>Демонтаж плинтуса из плитки</t>
  </si>
  <si>
    <t>143.555</t>
  </si>
  <si>
    <t>143.556</t>
  </si>
  <si>
    <t>143.080</t>
  </si>
  <si>
    <t>143.082</t>
  </si>
  <si>
    <t>Демонтаж подложки из ДВП, обмазанной битумной мастикой*</t>
  </si>
  <si>
    <t>143.557</t>
  </si>
  <si>
    <t>143.558</t>
  </si>
  <si>
    <t>143.559</t>
  </si>
  <si>
    <t>143.560</t>
  </si>
  <si>
    <t>Демонтаж покрытия из битумной мастики*</t>
  </si>
  <si>
    <t>143.561</t>
  </si>
  <si>
    <t>143.562</t>
  </si>
  <si>
    <t>Удаление слоев из керамзита, песка</t>
  </si>
  <si>
    <t>143.563</t>
  </si>
  <si>
    <t>143.564</t>
  </si>
  <si>
    <t>Ремонт дощатых полов</t>
  </si>
  <si>
    <t>143.565</t>
  </si>
  <si>
    <t>143.566</t>
  </si>
  <si>
    <t>Демонтаж бетонного бортика</t>
  </si>
  <si>
    <t>143.567</t>
  </si>
  <si>
    <t>143.568</t>
  </si>
  <si>
    <t>Демонтаж порога из плитки</t>
  </si>
  <si>
    <t>143.569</t>
  </si>
  <si>
    <t>143.570</t>
  </si>
  <si>
    <t>143.571</t>
  </si>
  <si>
    <t>143.572</t>
  </si>
  <si>
    <t>143.084</t>
  </si>
  <si>
    <t>Демонтаж стяжки до 3 см</t>
  </si>
  <si>
    <t>143.573</t>
  </si>
  <si>
    <t>143.574</t>
  </si>
  <si>
    <t>Демонтаж стяжки до 5 см</t>
  </si>
  <si>
    <t>143.575</t>
  </si>
  <si>
    <t>143.576</t>
  </si>
  <si>
    <t>143.090</t>
  </si>
  <si>
    <t>143.092</t>
  </si>
  <si>
    <t>143.094</t>
  </si>
  <si>
    <t>143.096</t>
  </si>
  <si>
    <t>143.098</t>
  </si>
  <si>
    <t>143.100</t>
  </si>
  <si>
    <t>Проклейка швов ГКЛ серпянкой/малярной лентой</t>
  </si>
  <si>
    <t>143.577</t>
  </si>
  <si>
    <t>143.578</t>
  </si>
  <si>
    <t>Устройство кробов из ГКЛ</t>
  </si>
  <si>
    <t>143.579</t>
  </si>
  <si>
    <t>143.580</t>
  </si>
  <si>
    <t>143.102</t>
  </si>
  <si>
    <t>143.104</t>
  </si>
  <si>
    <t>143.106</t>
  </si>
  <si>
    <r>
      <t>Устройство потолков реечных свыше 10м</t>
    </r>
    <r>
      <rPr>
        <vertAlign val="superscript"/>
        <sz val="11"/>
        <rFont val="Times New Roman"/>
        <family val="1"/>
        <charset val="204"/>
      </rPr>
      <t>2</t>
    </r>
  </si>
  <si>
    <t>143.581</t>
  </si>
  <si>
    <t>143.582</t>
  </si>
  <si>
    <r>
      <t>Устройство потолков реечных до 10м</t>
    </r>
    <r>
      <rPr>
        <vertAlign val="superscript"/>
        <sz val="11"/>
        <rFont val="Times New Roman"/>
        <family val="1"/>
        <charset val="204"/>
      </rPr>
      <t>2</t>
    </r>
  </si>
  <si>
    <t>143.583</t>
  </si>
  <si>
    <t>143.584</t>
  </si>
  <si>
    <t>Устройство кассетных подвесных потолков</t>
  </si>
  <si>
    <t>143.585</t>
  </si>
  <si>
    <t>143.586</t>
  </si>
  <si>
    <t>143.110</t>
  </si>
  <si>
    <t>143.112</t>
  </si>
  <si>
    <t>143.114</t>
  </si>
  <si>
    <t>143.116</t>
  </si>
  <si>
    <t>143.118</t>
  </si>
  <si>
    <t>Установка плинтуса потолочного (полиуретан)</t>
  </si>
  <si>
    <t>143.587</t>
  </si>
  <si>
    <t>143.588</t>
  </si>
  <si>
    <t>Установка плинтуса потолочного (полиуретан, с подбором рисунка)</t>
  </si>
  <si>
    <t>143.589</t>
  </si>
  <si>
    <t>143.590</t>
  </si>
  <si>
    <t>Окраска потолочного плинтуса</t>
  </si>
  <si>
    <t>143.591</t>
  </si>
  <si>
    <t>143.592</t>
  </si>
  <si>
    <t>Монтаж плинтуса (до 5 см) БЕЗ шпатлевки и покраски</t>
  </si>
  <si>
    <t>143.593</t>
  </si>
  <si>
    <t>143.594</t>
  </si>
  <si>
    <t>Монтаж плинтуса (до 5 см) + шпатлевка + покраска</t>
  </si>
  <si>
    <t>143.595</t>
  </si>
  <si>
    <t>143.596</t>
  </si>
  <si>
    <t>Монтаж плинтуса (до 10 см) БЕЗ шпатлевки и покраски</t>
  </si>
  <si>
    <t>143.597</t>
  </si>
  <si>
    <t>143.598</t>
  </si>
  <si>
    <t>Монтаж плинтуса (до 10 см) + шпатлевка + покраска</t>
  </si>
  <si>
    <t>143.599</t>
  </si>
  <si>
    <t>143.600</t>
  </si>
  <si>
    <t>Штукатурка потолка (под правило)</t>
  </si>
  <si>
    <t>143.601</t>
  </si>
  <si>
    <t>143.602</t>
  </si>
  <si>
    <t>Штукатурка потолка по маякам до 1 см</t>
  </si>
  <si>
    <t>143.603</t>
  </si>
  <si>
    <t>143.604</t>
  </si>
  <si>
    <t>Штукатурка потолка по маякам до 3 см</t>
  </si>
  <si>
    <t>143.605</t>
  </si>
  <si>
    <t>143.606</t>
  </si>
  <si>
    <t>Штукатурка потолка по маякам до 5 см</t>
  </si>
  <si>
    <t>143.607</t>
  </si>
  <si>
    <t>143.608</t>
  </si>
  <si>
    <t>143.124</t>
  </si>
  <si>
    <t>143.126</t>
  </si>
  <si>
    <t>143.128</t>
  </si>
  <si>
    <t>Сплошная шпаклевка в один слой</t>
  </si>
  <si>
    <t>143.609</t>
  </si>
  <si>
    <t>143.610</t>
  </si>
  <si>
    <t>Шпатлевка потолков в два слоя</t>
  </si>
  <si>
    <t>143.611</t>
  </si>
  <si>
    <t>143.612</t>
  </si>
  <si>
    <t>Шпаклевка ГКЛ под оклейку обоями (с ошкуриванием)</t>
  </si>
  <si>
    <t>143.613</t>
  </si>
  <si>
    <t>143.614</t>
  </si>
  <si>
    <t>Шпаклевка ГКЛ под окраску (2 слоя с ошкуриванием)</t>
  </si>
  <si>
    <t>143.615</t>
  </si>
  <si>
    <t>143.616</t>
  </si>
  <si>
    <t>Шпаклевание потолка под покраску(до 3 слоев включтительно)</t>
  </si>
  <si>
    <t>143.130</t>
  </si>
  <si>
    <t>143.134</t>
  </si>
  <si>
    <t>143.136</t>
  </si>
  <si>
    <t>143.138</t>
  </si>
  <si>
    <t>143.140</t>
  </si>
  <si>
    <t>143.142</t>
  </si>
  <si>
    <t>143.144</t>
  </si>
  <si>
    <t>143.146</t>
  </si>
  <si>
    <t>143.148</t>
  </si>
  <si>
    <t>143.150</t>
  </si>
  <si>
    <t>143.152</t>
  </si>
  <si>
    <t>143.154</t>
  </si>
  <si>
    <t>Выравнивание внутренних углов стен ротбандом</t>
  </si>
  <si>
    <t>143.160</t>
  </si>
  <si>
    <t>143.162</t>
  </si>
  <si>
    <t>143.164</t>
  </si>
  <si>
    <t>143.166</t>
  </si>
  <si>
    <t>143.168</t>
  </si>
  <si>
    <t>143.170</t>
  </si>
  <si>
    <t>Кладка перегородок из шлакоблоков</t>
  </si>
  <si>
    <t>143.617</t>
  </si>
  <si>
    <t>143.618</t>
  </si>
  <si>
    <t>Кладка перегородок из пазогребневых блоков</t>
  </si>
  <si>
    <t>143.619</t>
  </si>
  <si>
    <t>143.620</t>
  </si>
  <si>
    <t>Штукатурка стен по маякам до 3 см цементной смесью</t>
  </si>
  <si>
    <t>143.621</t>
  </si>
  <si>
    <t>143.622</t>
  </si>
  <si>
    <t>Штукатурка стен по маякам до 5 см цементной смесью</t>
  </si>
  <si>
    <t>143.623</t>
  </si>
  <si>
    <t>143.624</t>
  </si>
  <si>
    <t>Штукатурка стен (под правило)</t>
  </si>
  <si>
    <t>143.625</t>
  </si>
  <si>
    <t>143.626</t>
  </si>
  <si>
    <t>Нанесение штукатурной сетки</t>
  </si>
  <si>
    <t>143.627</t>
  </si>
  <si>
    <t>143.628</t>
  </si>
  <si>
    <t>Сплошная шпаклевка в 1 слой</t>
  </si>
  <si>
    <t>143.629</t>
  </si>
  <si>
    <t>143.630</t>
  </si>
  <si>
    <t>143.631</t>
  </si>
  <si>
    <t>143.632</t>
  </si>
  <si>
    <t>143.633</t>
  </si>
  <si>
    <t>143.634</t>
  </si>
  <si>
    <t>Нанесение малярной сетки</t>
  </si>
  <si>
    <t>143.635</t>
  </si>
  <si>
    <t>143.636</t>
  </si>
  <si>
    <t xml:space="preserve">Шпаклевание стен под покраску (до 3 слоев включительно, с ошкуриванием)                                                                                              </t>
  </si>
  <si>
    <t>143.176</t>
  </si>
  <si>
    <t>143.178</t>
  </si>
  <si>
    <t>143.180</t>
  </si>
  <si>
    <t>143.182</t>
  </si>
  <si>
    <t>143.184</t>
  </si>
  <si>
    <t>143.186</t>
  </si>
  <si>
    <t>143.188</t>
  </si>
  <si>
    <t>Выравнивание стен листами ГКЛ</t>
  </si>
  <si>
    <t>143.637</t>
  </si>
  <si>
    <t>143.638</t>
  </si>
  <si>
    <t>Устройво ниш, ступеней из ГКЛ</t>
  </si>
  <si>
    <t>143.639</t>
  </si>
  <si>
    <t>143.640</t>
  </si>
  <si>
    <t>143.190</t>
  </si>
  <si>
    <t>143.192</t>
  </si>
  <si>
    <t>Облицовка откосов плиткой</t>
  </si>
  <si>
    <t>143.641</t>
  </si>
  <si>
    <t>143.642</t>
  </si>
  <si>
    <t>Облицовка откосов плиткой (торец 45 град, дополнительно)</t>
  </si>
  <si>
    <t>143.643</t>
  </si>
  <si>
    <t>143.644</t>
  </si>
  <si>
    <t>143.194</t>
  </si>
  <si>
    <t>Проклейка швов серпянкой</t>
  </si>
  <si>
    <t>143.196</t>
  </si>
  <si>
    <t>Герметизация стыков, швов монтажной пеной</t>
  </si>
  <si>
    <t>143.645</t>
  </si>
  <si>
    <t>143.646</t>
  </si>
  <si>
    <t>Герметизация стыков, швов силиконом</t>
  </si>
  <si>
    <t>143.647</t>
  </si>
  <si>
    <t>143.648</t>
  </si>
  <si>
    <t>143.198</t>
  </si>
  <si>
    <t>143.200</t>
  </si>
  <si>
    <t>Облицовка стен пластиковыми панелями с обрешёткой и молдингами</t>
  </si>
  <si>
    <t>143.202</t>
  </si>
  <si>
    <t>Облицовка стен ПВХ панелями (до 10м2) (с устройством каркаса)</t>
  </si>
  <si>
    <t>143.649</t>
  </si>
  <si>
    <t>143.650</t>
  </si>
  <si>
    <t>Облицовка стен ПВХ панелями (свыше 10м2) (с устройством каркаса)</t>
  </si>
  <si>
    <t>143.651</t>
  </si>
  <si>
    <t>143.652</t>
  </si>
  <si>
    <t>143.204</t>
  </si>
  <si>
    <t>143.206</t>
  </si>
  <si>
    <t>143.208</t>
  </si>
  <si>
    <t>Оклейка стен обоями под окраску</t>
  </si>
  <si>
    <t>143.653</t>
  </si>
  <si>
    <t>143.654</t>
  </si>
  <si>
    <t>Окраска обоев в 2 слоя</t>
  </si>
  <si>
    <t>143.655</t>
  </si>
  <si>
    <t>143.656</t>
  </si>
  <si>
    <t>Поклейка фотообоев</t>
  </si>
  <si>
    <t>143.657</t>
  </si>
  <si>
    <t>143.658</t>
  </si>
  <si>
    <t>143.210</t>
  </si>
  <si>
    <t>143.212</t>
  </si>
  <si>
    <t>143.214</t>
  </si>
  <si>
    <t>143.216</t>
  </si>
  <si>
    <t>Оклеивание стен флизелиновыми обоями</t>
  </si>
  <si>
    <t>143.218</t>
  </si>
  <si>
    <t>143.220</t>
  </si>
  <si>
    <t>143.222</t>
  </si>
  <si>
    <t>143.224</t>
  </si>
  <si>
    <t>143.226</t>
  </si>
  <si>
    <t>Декоративная  штукатурка</t>
  </si>
  <si>
    <t>143.659</t>
  </si>
  <si>
    <t>143.660</t>
  </si>
  <si>
    <t>143.228</t>
  </si>
  <si>
    <t>143.230</t>
  </si>
  <si>
    <t xml:space="preserve">Облицовка стен плиткой керамической стандартного размера(20Х25, 30Х20, 25Х33) без затирки швов </t>
  </si>
  <si>
    <t>143.232</t>
  </si>
  <si>
    <t>Облицовка стен плиткой керамической не стандартного размера(15Х15, 30Х60, 20Х50, 40Х60) без затирки швов</t>
  </si>
  <si>
    <t>143.234</t>
  </si>
  <si>
    <t>Облицовка стен плиткой керамической нестандартного размера(10Х10, разноразмерной плиткой, мозаикой на сетке, мраморной плитки) без затирки швов</t>
  </si>
  <si>
    <t>143.236</t>
  </si>
  <si>
    <t>143.238</t>
  </si>
  <si>
    <t>Облицовка плиткой стен по диагонали</t>
  </si>
  <si>
    <t>143.661</t>
  </si>
  <si>
    <t>143.662</t>
  </si>
  <si>
    <t>Облицовка плиткой стен по диагонали , с декоративными вставками</t>
  </si>
  <si>
    <t>143.663</t>
  </si>
  <si>
    <t>143.664</t>
  </si>
  <si>
    <t>Облицовка плиткой стен менее 20*20</t>
  </si>
  <si>
    <t>143.665</t>
  </si>
  <si>
    <t>143.666</t>
  </si>
  <si>
    <t>Облицовка стен декоративным камнем (с затиркой)</t>
  </si>
  <si>
    <t>143.667</t>
  </si>
  <si>
    <t>143.668</t>
  </si>
  <si>
    <t>Облицовка стен мелкой плиткой на подложке (с затиркой)</t>
  </si>
  <si>
    <t>143.669</t>
  </si>
  <si>
    <t>143.670</t>
  </si>
  <si>
    <t>Облицовка стен мелкой плиткой, мозаикой (с затиркой)</t>
  </si>
  <si>
    <t>143.671</t>
  </si>
  <si>
    <t>143.672</t>
  </si>
  <si>
    <t>143.673</t>
  </si>
  <si>
    <t>143.674</t>
  </si>
  <si>
    <t>Облицовка плиткой "фартук" (затиркой и подрезкой)</t>
  </si>
  <si>
    <t>143.675</t>
  </si>
  <si>
    <t>143.676</t>
  </si>
  <si>
    <t>143.240</t>
  </si>
  <si>
    <t>143.242</t>
  </si>
  <si>
    <t>143.244</t>
  </si>
  <si>
    <t>143.246</t>
  </si>
  <si>
    <t>143.248</t>
  </si>
  <si>
    <t>143.250</t>
  </si>
  <si>
    <t>143.252</t>
  </si>
  <si>
    <t>143.254</t>
  </si>
  <si>
    <t>143.256</t>
  </si>
  <si>
    <t>143.258</t>
  </si>
  <si>
    <t>143.260</t>
  </si>
  <si>
    <t>143.262</t>
  </si>
  <si>
    <t>143.264</t>
  </si>
  <si>
    <t>143.266</t>
  </si>
  <si>
    <t>143.268</t>
  </si>
  <si>
    <t>143.270</t>
  </si>
  <si>
    <t>143.272</t>
  </si>
  <si>
    <t>143.274</t>
  </si>
  <si>
    <t>143.276</t>
  </si>
  <si>
    <t>143.278</t>
  </si>
  <si>
    <t>143.280</t>
  </si>
  <si>
    <t>143.282</t>
  </si>
  <si>
    <t>143.284</t>
  </si>
  <si>
    <t>143.286</t>
  </si>
  <si>
    <t>143.288</t>
  </si>
  <si>
    <t>143.290</t>
  </si>
  <si>
    <t>143.292</t>
  </si>
  <si>
    <t>Грунтовка пола (бетоноконтактом)</t>
  </si>
  <si>
    <t>143.677</t>
  </si>
  <si>
    <t>143.678</t>
  </si>
  <si>
    <t>Устройство стяжки по маякам до 3 см</t>
  </si>
  <si>
    <t>143.679</t>
  </si>
  <si>
    <t>143.680</t>
  </si>
  <si>
    <t>Укладка сетки (для стяжки)</t>
  </si>
  <si>
    <t>143.681</t>
  </si>
  <si>
    <t>143.682</t>
  </si>
  <si>
    <t>Монтаж демпферной ленты (кромочной ленты)</t>
  </si>
  <si>
    <t>143.683</t>
  </si>
  <si>
    <t>143.684</t>
  </si>
  <si>
    <t>Устройство  тепло/звукоизоляции</t>
  </si>
  <si>
    <t>143.685</t>
  </si>
  <si>
    <t>143.686</t>
  </si>
  <si>
    <t>143.294</t>
  </si>
  <si>
    <t>Устройство цементной стяжки толщ.до 50мм по маякам</t>
  </si>
  <si>
    <t>143.296</t>
  </si>
  <si>
    <t>Устройство цементной стяжки толщ.более 50мм по маякам</t>
  </si>
  <si>
    <t>143.298</t>
  </si>
  <si>
    <t>143.300</t>
  </si>
  <si>
    <t>143.302</t>
  </si>
  <si>
    <t>143.304</t>
  </si>
  <si>
    <t>Укладка ламината по диагонали**</t>
  </si>
  <si>
    <t>143.687</t>
  </si>
  <si>
    <t>143.688</t>
  </si>
  <si>
    <t>143.306</t>
  </si>
  <si>
    <t>Укладка паркетной доски (на клей)</t>
  </si>
  <si>
    <t>143.689</t>
  </si>
  <si>
    <t>143.690</t>
  </si>
  <si>
    <t>143.308</t>
  </si>
  <si>
    <t>143.310</t>
  </si>
  <si>
    <t>143.312</t>
  </si>
  <si>
    <t>143.314</t>
  </si>
  <si>
    <t>143.316</t>
  </si>
  <si>
    <t>143.318</t>
  </si>
  <si>
    <t>Покраска (покрытие лаком) плинтуса, наличника</t>
  </si>
  <si>
    <t>143.691</t>
  </si>
  <si>
    <t>143.692</t>
  </si>
  <si>
    <t>143.320</t>
  </si>
  <si>
    <t>Устройство плинтуса из плитки</t>
  </si>
  <si>
    <t>143.693</t>
  </si>
  <si>
    <t>143.694</t>
  </si>
  <si>
    <t>143.322</t>
  </si>
  <si>
    <t>143.324</t>
  </si>
  <si>
    <t>143.326</t>
  </si>
  <si>
    <t>143.328</t>
  </si>
  <si>
    <t>143.695</t>
  </si>
  <si>
    <t>143.696</t>
  </si>
  <si>
    <t>Устройство покрытий из керамических плиток нестандартным размером (30Х60, 40Х40, 50Х50 и др) на клею, в один цвет, по готовому основанию без затирки швов</t>
  </si>
  <si>
    <t>143.330</t>
  </si>
  <si>
    <t>143.332</t>
  </si>
  <si>
    <t>Облицовка плиткой пола с декоративными вставками</t>
  </si>
  <si>
    <t>143.697</t>
  </si>
  <si>
    <t>143.698</t>
  </si>
  <si>
    <t>Облицовка плиткой пола по диагонали</t>
  </si>
  <si>
    <t>143.699</t>
  </si>
  <si>
    <t>143.700</t>
  </si>
  <si>
    <t>Облицовка плиткой пола "панно"</t>
  </si>
  <si>
    <t>143.701</t>
  </si>
  <si>
    <t>143.702</t>
  </si>
  <si>
    <t>Облицовка плиточным бордюром (с затиркой)</t>
  </si>
  <si>
    <t>143.703</t>
  </si>
  <si>
    <t>143.704</t>
  </si>
  <si>
    <t>Облицовка  керамогранитом</t>
  </si>
  <si>
    <t>143.705</t>
  </si>
  <si>
    <t>143.706</t>
  </si>
  <si>
    <t>Подрезка  керамогранита</t>
  </si>
  <si>
    <t>143.707</t>
  </si>
  <si>
    <t>143.708</t>
  </si>
  <si>
    <t>Облицовка мозаикой на подложке (с затиркой)</t>
  </si>
  <si>
    <t>143.709</t>
  </si>
  <si>
    <t>143.710</t>
  </si>
  <si>
    <t>Облицовка мозаикой, мелкой плиткой (с затиркой)</t>
  </si>
  <si>
    <t>143.711</t>
  </si>
  <si>
    <t>143.712</t>
  </si>
  <si>
    <t>Облицовка плиткой ступеней (с подрезкой и затиркой)</t>
  </si>
  <si>
    <t>143.713</t>
  </si>
  <si>
    <t>143.714</t>
  </si>
  <si>
    <t>143.334</t>
  </si>
  <si>
    <t>143.336</t>
  </si>
  <si>
    <t>143.338</t>
  </si>
  <si>
    <t>143.715</t>
  </si>
  <si>
    <t>143.716</t>
  </si>
  <si>
    <t>143.340</t>
  </si>
  <si>
    <t>143.342</t>
  </si>
  <si>
    <t>143.344</t>
  </si>
  <si>
    <t>143.346</t>
  </si>
  <si>
    <t>143.348</t>
  </si>
  <si>
    <t>143.350</t>
  </si>
  <si>
    <t>143.352</t>
  </si>
  <si>
    <t xml:space="preserve">Шлифовка паркета (барабанной машиной) </t>
  </si>
  <si>
    <t>143.717</t>
  </si>
  <si>
    <t>143.718</t>
  </si>
  <si>
    <t>Еврошлифовка паркета</t>
  </si>
  <si>
    <t>143.719</t>
  </si>
  <si>
    <t>143.720</t>
  </si>
  <si>
    <t>Лакировка лаком Loba (LOBADUR WS Hybrid AT п/мат  однокомпонентный водный)</t>
  </si>
  <si>
    <t>143.721</t>
  </si>
  <si>
    <t>143.722</t>
  </si>
  <si>
    <t>Лакировка лаком Bona Traffic</t>
  </si>
  <si>
    <t>143.723</t>
  </si>
  <si>
    <t>143.724</t>
  </si>
  <si>
    <t>143.358</t>
  </si>
  <si>
    <t>143.360</t>
  </si>
  <si>
    <t>143.362</t>
  </si>
  <si>
    <t>143.364</t>
  </si>
  <si>
    <t>Демонтаж дверного блока</t>
  </si>
  <si>
    <t>143.725</t>
  </si>
  <si>
    <t>143.726</t>
  </si>
  <si>
    <t>143.727</t>
  </si>
  <si>
    <t>143.728</t>
  </si>
  <si>
    <t>143.729</t>
  </si>
  <si>
    <t>143.730</t>
  </si>
  <si>
    <t>Монтаж наличников (на другую сторону)</t>
  </si>
  <si>
    <t>143.731</t>
  </si>
  <si>
    <t>143.732</t>
  </si>
  <si>
    <t>Установка доборов (до 10 см)</t>
  </si>
  <si>
    <t>143.733</t>
  </si>
  <si>
    <t>143.734</t>
  </si>
  <si>
    <t xml:space="preserve">Установка ручки </t>
  </si>
  <si>
    <t>143.735</t>
  </si>
  <si>
    <t>143.736</t>
  </si>
  <si>
    <t>Установка замка с ключом</t>
  </si>
  <si>
    <t>143.737</t>
  </si>
  <si>
    <t>143.738</t>
  </si>
  <si>
    <t>143.739</t>
  </si>
  <si>
    <t>143.740</t>
  </si>
  <si>
    <t>143.378</t>
  </si>
  <si>
    <t>143.380</t>
  </si>
  <si>
    <t>143.382</t>
  </si>
  <si>
    <t>143.384</t>
  </si>
  <si>
    <t>143.386</t>
  </si>
  <si>
    <t>143.388</t>
  </si>
  <si>
    <t>143.390</t>
  </si>
  <si>
    <t>143.392</t>
  </si>
  <si>
    <t>143.394</t>
  </si>
  <si>
    <t>143.396</t>
  </si>
  <si>
    <t>143.398</t>
  </si>
  <si>
    <t>Установка подоконников и отливов</t>
  </si>
  <si>
    <t>143.402</t>
  </si>
  <si>
    <t>143.404</t>
  </si>
  <si>
    <t>143.406</t>
  </si>
  <si>
    <t>143.408</t>
  </si>
  <si>
    <t>143.410</t>
  </si>
  <si>
    <t>143.412</t>
  </si>
  <si>
    <t>143.414</t>
  </si>
  <si>
    <t>143.416</t>
  </si>
  <si>
    <t>143.418</t>
  </si>
  <si>
    <t>143.420</t>
  </si>
  <si>
    <t>143.422</t>
  </si>
  <si>
    <t>143.424</t>
  </si>
  <si>
    <t>Окраска радиаторов отопления с подготовкой</t>
  </si>
  <si>
    <t>143.426</t>
  </si>
  <si>
    <t>143.428</t>
  </si>
  <si>
    <t>143.430</t>
  </si>
  <si>
    <t>143.432</t>
  </si>
  <si>
    <t>143.434</t>
  </si>
  <si>
    <t>143.436</t>
  </si>
  <si>
    <t>143.438</t>
  </si>
  <si>
    <t>143.440</t>
  </si>
  <si>
    <t>143.442</t>
  </si>
  <si>
    <t>143.444</t>
  </si>
  <si>
    <t>Обшивка стен деревянной вагонкой Сосна А Балкон</t>
  </si>
  <si>
    <t>143.741</t>
  </si>
  <si>
    <t>143.742</t>
  </si>
  <si>
    <t>Обшивка потолка деревянной вагонкой Сосна А Балкон</t>
  </si>
  <si>
    <t>143.743</t>
  </si>
  <si>
    <t>143.744</t>
  </si>
  <si>
    <t>Монтаж деревяного плинтуса углового</t>
  </si>
  <si>
    <t>143.745</t>
  </si>
  <si>
    <t>143.746</t>
  </si>
  <si>
    <t>Грунтовка вагонки</t>
  </si>
  <si>
    <t>143.747</t>
  </si>
  <si>
    <t>143.748</t>
  </si>
  <si>
    <t xml:space="preserve"> 2.7</t>
  </si>
  <si>
    <t>Демонтаж вентиляционных решеток</t>
  </si>
  <si>
    <t>143.376</t>
  </si>
  <si>
    <t>Демонтаж воздуховодов</t>
  </si>
  <si>
    <t>м</t>
  </si>
  <si>
    <t>143.400</t>
  </si>
  <si>
    <t>143.446</t>
  </si>
  <si>
    <t>143.448</t>
  </si>
  <si>
    <t>143.450</t>
  </si>
  <si>
    <t>143.452</t>
  </si>
  <si>
    <t>143.454</t>
  </si>
  <si>
    <t>143.458</t>
  </si>
  <si>
    <t xml:space="preserve"> 1 кг</t>
  </si>
  <si>
    <t>143.749</t>
  </si>
  <si>
    <t>143.750</t>
  </si>
  <si>
    <t>143.751</t>
  </si>
  <si>
    <t>143.752</t>
  </si>
  <si>
    <t>143.460</t>
  </si>
  <si>
    <t>143.462</t>
  </si>
  <si>
    <t>Перестановка мебели (перемещение дивана)</t>
  </si>
  <si>
    <t>143.464</t>
  </si>
  <si>
    <t>Перестановка мебели (перемещение кресла)</t>
  </si>
  <si>
    <t>143.466</t>
  </si>
  <si>
    <t>143.468</t>
  </si>
  <si>
    <t>Демонтаж кухоного гарнитура с сохранением</t>
  </si>
  <si>
    <t>143.470</t>
  </si>
  <si>
    <t>143.472</t>
  </si>
  <si>
    <t>143.474</t>
  </si>
  <si>
    <t>143.476</t>
  </si>
  <si>
    <t>Разборка/сборка  мебели**</t>
  </si>
  <si>
    <t>143.753</t>
  </si>
  <si>
    <t>143.754</t>
  </si>
  <si>
    <t>Сборка  новой мебели 15% от стоимости</t>
  </si>
  <si>
    <t>143.755</t>
  </si>
  <si>
    <t>143.756</t>
  </si>
  <si>
    <t>Занос/вынос мебели в пределах квартиры</t>
  </si>
  <si>
    <t>143.757</t>
  </si>
  <si>
    <t>143.758</t>
  </si>
  <si>
    <t>143.478</t>
  </si>
  <si>
    <t>1кг</t>
  </si>
  <si>
    <t>143.792</t>
  </si>
  <si>
    <t>143.794</t>
  </si>
  <si>
    <t>143.482</t>
  </si>
  <si>
    <t>143.484</t>
  </si>
  <si>
    <t>Демонтаж карнизов</t>
  </si>
  <si>
    <t>143.791</t>
  </si>
  <si>
    <t>Очистка радиаторов от краски до 5 секций</t>
  </si>
  <si>
    <t>143.793</t>
  </si>
  <si>
    <t>Очистка радиаторов от краски каждая следующая секция</t>
  </si>
  <si>
    <t>143.795</t>
  </si>
  <si>
    <t>143.796</t>
  </si>
  <si>
    <t>Срез металлоконструкций</t>
  </si>
  <si>
    <t>143.797</t>
  </si>
  <si>
    <t>143.798</t>
  </si>
  <si>
    <t>Демонтаж встроенных шкафов, полок, антресолей</t>
  </si>
  <si>
    <t>143.799</t>
  </si>
  <si>
    <t>143.800</t>
  </si>
  <si>
    <t>Установка полок</t>
  </si>
  <si>
    <t>143.801</t>
  </si>
  <si>
    <t>143.802</t>
  </si>
  <si>
    <t>Установка зеркал</t>
  </si>
  <si>
    <t>143.803</t>
  </si>
  <si>
    <t>143.804</t>
  </si>
  <si>
    <t>Установка шкафа навесного</t>
  </si>
  <si>
    <t>143.805</t>
  </si>
  <si>
    <t>143.806</t>
  </si>
  <si>
    <t>Установка аксессуаров (вешалки, крючки и прочее)</t>
  </si>
  <si>
    <t>143.807</t>
  </si>
  <si>
    <t>143.808</t>
  </si>
  <si>
    <t>143.486</t>
  </si>
  <si>
    <t>143.488</t>
  </si>
  <si>
    <t>143.490</t>
  </si>
  <si>
    <t>Укрытие пленкой</t>
  </si>
  <si>
    <t>143.809</t>
  </si>
  <si>
    <t>143.810</t>
  </si>
  <si>
    <t>Перечень регионов Московской области, 
по которым вызыв мастера осуществляется на безвозмездных условиях</t>
  </si>
  <si>
    <t>Восточное направление МО</t>
  </si>
  <si>
    <t>Балашиха</t>
  </si>
  <si>
    <t>Реутов</t>
  </si>
  <si>
    <t>Железнодорожный</t>
  </si>
  <si>
    <t>Люберцы</t>
  </si>
  <si>
    <t>Котельники</t>
  </si>
  <si>
    <t>Томилино</t>
  </si>
  <si>
    <t xml:space="preserve">Красково </t>
  </si>
  <si>
    <t>Малаховка</t>
  </si>
  <si>
    <t>Лыткарино</t>
  </si>
  <si>
    <t xml:space="preserve">ЖК пос. Октябрьский Люберецкого района </t>
  </si>
  <si>
    <t>Жуковский</t>
  </si>
  <si>
    <t xml:space="preserve">Раменское </t>
  </si>
  <si>
    <t>Южное направление МО</t>
  </si>
  <si>
    <t>Островцы</t>
  </si>
  <si>
    <t>Дзержинский</t>
  </si>
  <si>
    <t>Видное</t>
  </si>
  <si>
    <t>Домодедово</t>
  </si>
  <si>
    <t>Щербинка</t>
  </si>
  <si>
    <t>Подольск</t>
  </si>
  <si>
    <t>Коммунарка</t>
  </si>
  <si>
    <t>Одинцово</t>
  </si>
  <si>
    <t xml:space="preserve">ЖК "Гуссарская балада", Одинцовский район </t>
  </si>
  <si>
    <t>Московский</t>
  </si>
  <si>
    <t>Рассказовка</t>
  </si>
  <si>
    <t>Красногорск</t>
  </si>
  <si>
    <t xml:space="preserve">Нахабино </t>
  </si>
  <si>
    <t>Северное направление МО</t>
  </si>
  <si>
    <t>Химки</t>
  </si>
  <si>
    <t>Долгопрудный</t>
  </si>
  <si>
    <t>Лобня</t>
  </si>
  <si>
    <t>Зеленоград</t>
  </si>
  <si>
    <t>Юбилейный</t>
  </si>
  <si>
    <t xml:space="preserve">Королев </t>
  </si>
  <si>
    <t>Мытищи</t>
  </si>
  <si>
    <t xml:space="preserve">Ивантеевка </t>
  </si>
  <si>
    <t xml:space="preserve">Пушкино </t>
  </si>
  <si>
    <t xml:space="preserve">Щёлково </t>
  </si>
  <si>
    <t>329.393</t>
  </si>
  <si>
    <t>364.005</t>
  </si>
  <si>
    <t>трехфазные прямого включения многотарифные</t>
  </si>
  <si>
    <t>364.007</t>
  </si>
  <si>
    <t>364.006</t>
  </si>
  <si>
    <t>364.008</t>
  </si>
  <si>
    <t>однофазные однотарифные</t>
  </si>
  <si>
    <t>однофазные многотарифные</t>
  </si>
  <si>
    <t xml:space="preserve">трехфазные прямого включения однотарифные </t>
  </si>
  <si>
    <t>370.501</t>
  </si>
  <si>
    <t>370.502</t>
  </si>
  <si>
    <t>4.5.</t>
  </si>
  <si>
    <t>142.501</t>
  </si>
  <si>
    <t>142.502</t>
  </si>
  <si>
    <t>329.137</t>
  </si>
  <si>
    <t>329.337</t>
  </si>
  <si>
    <t>329.139</t>
  </si>
  <si>
    <t>329.339</t>
  </si>
  <si>
    <t>322.137</t>
  </si>
  <si>
    <t>322.337</t>
  </si>
  <si>
    <t>322.139</t>
  </si>
  <si>
    <t>322.339</t>
  </si>
  <si>
    <t>131.019</t>
  </si>
  <si>
    <t>131.519</t>
  </si>
  <si>
    <t>131.020</t>
  </si>
  <si>
    <t>131.520</t>
  </si>
  <si>
    <t>Испытания и измерения в электроустановках</t>
  </si>
  <si>
    <t>РЕМОНТНЫЕ РАБОТЫ</t>
  </si>
  <si>
    <t>Ремонт жилых и нежилых помещений</t>
  </si>
  <si>
    <t>132.503</t>
  </si>
  <si>
    <t>132.505</t>
  </si>
  <si>
    <t>132.507</t>
  </si>
  <si>
    <t>132.509</t>
  </si>
  <si>
    <t>132.511</t>
  </si>
  <si>
    <t>132.513</t>
  </si>
  <si>
    <t>132.515</t>
  </si>
  <si>
    <t>132.521</t>
  </si>
  <si>
    <t>132.523</t>
  </si>
  <si>
    <t>132.525</t>
  </si>
  <si>
    <t>132.527</t>
  </si>
  <si>
    <t>132.529</t>
  </si>
  <si>
    <t>132.531</t>
  </si>
  <si>
    <t>132.533</t>
  </si>
  <si>
    <t>132.535</t>
  </si>
  <si>
    <t>132.537</t>
  </si>
  <si>
    <t>132.539</t>
  </si>
  <si>
    <t>132.541</t>
  </si>
  <si>
    <t>132.543</t>
  </si>
  <si>
    <t>132.545</t>
  </si>
  <si>
    <t>132.547</t>
  </si>
  <si>
    <t>132.549</t>
  </si>
  <si>
    <t>132.551</t>
  </si>
  <si>
    <t>132.553</t>
  </si>
  <si>
    <t>132.555</t>
  </si>
  <si>
    <t>132.557</t>
  </si>
  <si>
    <t>132.559</t>
  </si>
  <si>
    <t>132.563</t>
  </si>
  <si>
    <t>132.565</t>
  </si>
  <si>
    <t>132.571</t>
  </si>
  <si>
    <t>132.573</t>
  </si>
  <si>
    <t>132.575</t>
  </si>
  <si>
    <t>132.577</t>
  </si>
  <si>
    <t>132.579</t>
  </si>
  <si>
    <t>132.581</t>
  </si>
  <si>
    <t>132.583</t>
  </si>
  <si>
    <t>132.585</t>
  </si>
  <si>
    <t>132.587</t>
  </si>
  <si>
    <t>132.589</t>
  </si>
  <si>
    <t>132.591</t>
  </si>
  <si>
    <t>132.504</t>
  </si>
  <si>
    <t>132.506</t>
  </si>
  <si>
    <t>132.508</t>
  </si>
  <si>
    <t>132.510</t>
  </si>
  <si>
    <t>132.512</t>
  </si>
  <si>
    <t>132.514</t>
  </si>
  <si>
    <t>132.516</t>
  </si>
  <si>
    <t>132.522</t>
  </si>
  <si>
    <t>132.524</t>
  </si>
  <si>
    <t>132.526</t>
  </si>
  <si>
    <t>132.528</t>
  </si>
  <si>
    <t>132.530</t>
  </si>
  <si>
    <t>132.532</t>
  </si>
  <si>
    <t>132.534</t>
  </si>
  <si>
    <t>132.536</t>
  </si>
  <si>
    <t>132.538</t>
  </si>
  <si>
    <t>132.540</t>
  </si>
  <si>
    <t>132.542</t>
  </si>
  <si>
    <t>132.544</t>
  </si>
  <si>
    <t>132.546</t>
  </si>
  <si>
    <t>132.548</t>
  </si>
  <si>
    <t>132.550</t>
  </si>
  <si>
    <t>132.552</t>
  </si>
  <si>
    <t>132.554</t>
  </si>
  <si>
    <t>132.556</t>
  </si>
  <si>
    <t>132.558</t>
  </si>
  <si>
    <t>132.560</t>
  </si>
  <si>
    <t>132.564</t>
  </si>
  <si>
    <t>132.566</t>
  </si>
  <si>
    <t>132.572</t>
  </si>
  <si>
    <t>132.574</t>
  </si>
  <si>
    <t>132.576</t>
  </si>
  <si>
    <t>132.578</t>
  </si>
  <si>
    <t>132.580</t>
  </si>
  <si>
    <t>132.582</t>
  </si>
  <si>
    <t>132.584</t>
  </si>
  <si>
    <t>132.586</t>
  </si>
  <si>
    <t>132.588</t>
  </si>
  <si>
    <t>132.590</t>
  </si>
  <si>
    <t>132.592</t>
  </si>
  <si>
    <t>132.593</t>
  </si>
  <si>
    <t>132.595</t>
  </si>
  <si>
    <t>132.597</t>
  </si>
  <si>
    <t>132.599</t>
  </si>
  <si>
    <t>132.601</t>
  </si>
  <si>
    <t>132.594</t>
  </si>
  <si>
    <t>132.596</t>
  </si>
  <si>
    <t>132.598</t>
  </si>
  <si>
    <t>132.600</t>
  </si>
  <si>
    <t>132.602</t>
  </si>
  <si>
    <t>с учетом стоимости электросчетчика</t>
  </si>
  <si>
    <r>
      <t xml:space="preserve">однофазные* </t>
    </r>
    <r>
      <rPr>
        <b/>
        <i/>
        <sz val="14"/>
        <rFont val="Calibri"/>
        <family val="2"/>
        <charset val="204"/>
        <scheme val="minor"/>
      </rPr>
      <t xml:space="preserve">
со скидкой по социальной карте (москвича или жителя МО),</t>
    </r>
    <r>
      <rPr>
        <i/>
        <sz val="14"/>
        <rFont val="Calibri"/>
        <family val="2"/>
        <charset val="204"/>
        <scheme val="minor"/>
      </rPr>
      <t xml:space="preserve">
владелец которой прописан или является собственником помещения по адресу предоставления услуги</t>
    </r>
    <r>
      <rPr>
        <b/>
        <i/>
        <sz val="14"/>
        <color rgb="FFFF0000"/>
        <rFont val="Calibri"/>
        <family val="2"/>
        <charset val="204"/>
        <scheme val="minor"/>
      </rPr>
      <t/>
    </r>
  </si>
  <si>
    <r>
      <t xml:space="preserve">однофазные* </t>
    </r>
    <r>
      <rPr>
        <b/>
        <i/>
        <sz val="14"/>
        <rFont val="Calibri"/>
        <family val="2"/>
        <charset val="204"/>
        <scheme val="minor"/>
      </rPr>
      <t xml:space="preserve">
со скидкой по социальной карте (москвича  ЦАО),</t>
    </r>
    <r>
      <rPr>
        <i/>
        <sz val="14"/>
        <rFont val="Calibri"/>
        <family val="2"/>
        <charset val="204"/>
        <scheme val="minor"/>
      </rPr>
      <t xml:space="preserve">
владелец которой прописан или является собственником помещения по адресу предоставления услуги</t>
    </r>
  </si>
  <si>
    <t>однофазные* (для ЦАО)</t>
  </si>
  <si>
    <t>Демонтаж арки</t>
  </si>
  <si>
    <t>143.811</t>
  </si>
  <si>
    <t>143.812</t>
  </si>
  <si>
    <t>143.813</t>
  </si>
  <si>
    <t>143.814</t>
  </si>
  <si>
    <t xml:space="preserve"> 3.5</t>
  </si>
  <si>
    <t>Проектные работы</t>
  </si>
  <si>
    <t>Прайс-лист 
на оказание ремонтных  работ (услуг)
 бытовым потребителям г. Москвы и Московской области</t>
  </si>
  <si>
    <t>GIDROLOCK GSM</t>
  </si>
  <si>
    <t>Датчик протечки воды WSP (3 метра)</t>
  </si>
  <si>
    <t>Датчик протечки воды WSP (5 метров)</t>
  </si>
  <si>
    <t>Блок радиоприемника для датчиков WSR</t>
  </si>
  <si>
    <t>405.003</t>
  </si>
  <si>
    <t>405.005</t>
  </si>
  <si>
    <t>405.009</t>
  </si>
  <si>
    <t>405.007</t>
  </si>
  <si>
    <t>405.011</t>
  </si>
  <si>
    <t>405.013</t>
  </si>
  <si>
    <t>405.015</t>
  </si>
  <si>
    <t>405.017</t>
  </si>
  <si>
    <t>405.019</t>
  </si>
  <si>
    <t>405.021</t>
  </si>
  <si>
    <t>405.023</t>
  </si>
  <si>
    <t>405.025</t>
  </si>
  <si>
    <t>405.027</t>
  </si>
  <si>
    <t>405.029</t>
  </si>
  <si>
    <t>405.031</t>
  </si>
  <si>
    <t>405.033</t>
  </si>
  <si>
    <t>405.035</t>
  </si>
  <si>
    <t>405.037</t>
  </si>
  <si>
    <t>405.001</t>
  </si>
  <si>
    <t xml:space="preserve">Прайс-лист 
оборудования инженерных систем защиты от протечек воды GIDROLOCK
</t>
  </si>
  <si>
    <t>Установка инженерных систем защиты от протечек воды</t>
  </si>
  <si>
    <t>135.001</t>
  </si>
  <si>
    <r>
      <t>Установка/замена трехфазного многотарифного</t>
    </r>
    <r>
      <rPr>
        <sz val="14"/>
        <rFont val="Calibri"/>
        <family val="2"/>
        <charset val="204"/>
        <scheme val="minor"/>
      </rPr>
      <t xml:space="preserve"> прибора учета электроэнергии с учетом стоимости электросчетчика и материалов 
</t>
    </r>
    <r>
      <rPr>
        <i/>
        <sz val="14"/>
        <rFont val="Calibri"/>
        <family val="2"/>
        <charset val="204"/>
        <scheme val="minor"/>
      </rPr>
      <t>(автоматические выключатели номиналом до 25 А, провод синий - 2 м, провод белый - 2 м, шина-гребенка - 12 мм, нулевая шина на подставке - 1 шт., дин - рейка - 25 см)</t>
    </r>
  </si>
  <si>
    <r>
      <t xml:space="preserve">Повторное опломбирование приборов учета электроэнергии в связи с нарушением пломб третьим лицом (инструментальная проверка и ввод в эксплуатацию)
</t>
    </r>
    <r>
      <rPr>
        <b/>
        <i/>
        <sz val="14"/>
        <rFont val="Calibri"/>
        <family val="2"/>
        <charset val="204"/>
        <scheme val="minor"/>
      </rPr>
      <t>за 1 прибор учета электроэнергии</t>
    </r>
  </si>
  <si>
    <r>
      <t xml:space="preserve">"дневной"
</t>
    </r>
    <r>
      <rPr>
        <i/>
        <sz val="14"/>
        <rFont val="Calibri"/>
        <family val="2"/>
        <charset val="204"/>
        <scheme val="minor"/>
      </rPr>
      <t>с 8.30 до 17.15 часов рабочего дня, в котором было осуществлено полное погашение задолженности*</t>
    </r>
  </si>
  <si>
    <r>
      <t xml:space="preserve">"вечерний"
</t>
    </r>
    <r>
      <rPr>
        <i/>
        <sz val="14"/>
        <rFont val="Calibri"/>
        <family val="2"/>
        <charset val="204"/>
        <scheme val="minor"/>
      </rPr>
      <t>с 17.15 до 22.00 часов рабочего дня, в котором было осуществлено полное погашение задолженности**</t>
    </r>
  </si>
  <si>
    <t>Ускоренный выезд к бытовым потребителям для выполнения электромонтажных работ</t>
  </si>
  <si>
    <t>Комплексная проверка системы АИИСКУЭ для подтверждения возможности её применения при расчетах за потребленную электроэнергию</t>
  </si>
  <si>
    <t>ПРОДАЖА   ОБОРУДОВАНИЯ</t>
  </si>
  <si>
    <t>трансформатора тока в сетях 0,4кВ</t>
  </si>
  <si>
    <t>Техническое обслуживание приборов учета электроэнергии с GSM-модемом в течение 12 месяцев*</t>
  </si>
  <si>
    <t>трехфазные трансформаторного включения в сетях 0,4кВ (для ЦАО)</t>
  </si>
  <si>
    <r>
      <t>Установка/замена однофазного однотарифного</t>
    </r>
    <r>
      <rPr>
        <sz val="14"/>
        <rFont val="Calibri"/>
        <family val="2"/>
        <charset val="204"/>
        <scheme val="minor"/>
      </rPr>
      <t xml:space="preserve"> прибора учета электроэнергии с учетом стоимости электросчетчика и материалов 
</t>
    </r>
    <r>
      <rPr>
        <i/>
        <sz val="14"/>
        <rFont val="Calibri"/>
        <family val="2"/>
        <charset val="204"/>
        <scheme val="minor"/>
      </rPr>
      <t>(автоматические выключатели номиналом до 25 А, провод синий - 2 м, провод белый - 2 м, шина-гребенка - 12 мм, нулевая шина на подставке - 1 шт., дин-рейка - 25 см)</t>
    </r>
  </si>
  <si>
    <r>
      <t>Установка/замена однофазного многотарифного</t>
    </r>
    <r>
      <rPr>
        <sz val="14"/>
        <rFont val="Calibri"/>
        <family val="2"/>
        <charset val="204"/>
        <scheme val="minor"/>
      </rPr>
      <t xml:space="preserve"> прибора учета электроэнергии с учетом стоимости электросчетчика и материалов
</t>
    </r>
    <r>
      <rPr>
        <i/>
        <sz val="14"/>
        <rFont val="Calibri"/>
        <family val="2"/>
        <charset val="204"/>
        <scheme val="minor"/>
      </rPr>
      <t>(автоматические выключатели номиналом до 25 А, провод синий - 2 м, провод белый - 2 м, шина-гребенка - 12 мм, нулевая шина на подставке - 1 шт., дин-рейка - 25 см)</t>
    </r>
  </si>
  <si>
    <r>
      <t>Установка/замена трехфазного однотарифного</t>
    </r>
    <r>
      <rPr>
        <sz val="14"/>
        <rFont val="Calibri"/>
        <family val="2"/>
        <charset val="204"/>
        <scheme val="minor"/>
      </rPr>
      <t xml:space="preserve"> прибора учета электроэнергии с учетом стоимости электросчетчика и материалов 
</t>
    </r>
    <r>
      <rPr>
        <i/>
        <sz val="14"/>
        <rFont val="Calibri"/>
        <family val="2"/>
        <charset val="204"/>
        <scheme val="minor"/>
      </rPr>
      <t>(автоматические выключатели номиналом до 25 А, провод синий - 2 м, провод белый - 2 м, шина-гребенка - 12 мм, нулевая шина на подставке - 1 шт., дин-рейка - 25 см)</t>
    </r>
  </si>
  <si>
    <t>свыше 15кВт</t>
  </si>
  <si>
    <t>до 15кВт</t>
  </si>
  <si>
    <r>
      <t xml:space="preserve">Информация о стоимости услуг,
оказываемых в рамках акций, 
</t>
    </r>
    <r>
      <rPr>
        <b/>
        <sz val="22"/>
        <color indexed="62"/>
        <rFont val="Calibri"/>
        <family val="2"/>
        <charset val="204"/>
      </rPr>
      <t>для клиентов — физических лиц г. Москвы и Московской области</t>
    </r>
  </si>
  <si>
    <t xml:space="preserve">1. Документационные и проектные работы </t>
  </si>
  <si>
    <t>Составление дизайн-проекта квартиры</t>
  </si>
  <si>
    <t>Установка авт.выключателя однополюсного от 6 до 63 А на DIN-рейку</t>
  </si>
  <si>
    <t>Установка авт.выключателя двухполюсного от 6 до 63 А на DIN-рейку</t>
  </si>
  <si>
    <t>Установка авт.выключателя трехполюсного от 6 до 63 А на DIN-рейку</t>
  </si>
  <si>
    <t>Прокладка кабеля в электротехнический плинтус</t>
  </si>
  <si>
    <t>Высверливание углубления под установочную коробку (подрозетник)  в  гипсокартоне</t>
  </si>
  <si>
    <t>Высверливание углубления под установочную коробку (подрозетник)  в  кирпичной кладке</t>
  </si>
  <si>
    <t>Высверливание углубления под установочную коробку (подрозетник)  в  бетоне</t>
  </si>
  <si>
    <t>Установка телевизиооных, телефонных и интернет-розеток</t>
  </si>
  <si>
    <t>Установка светильника настенного, бра</t>
  </si>
  <si>
    <t xml:space="preserve">Установка светильника типа Армстронг </t>
  </si>
  <si>
    <t>Установка точечного светильника</t>
  </si>
  <si>
    <t>Подключени трансформатора для галогенных ламп</t>
  </si>
  <si>
    <t>Установка антивандального светильника</t>
  </si>
  <si>
    <t>Встраиваемой кофе-машины, минимальная стоимость от</t>
  </si>
  <si>
    <t>Холодильника с ледогенератором, минимальная стоимость от</t>
  </si>
  <si>
    <t xml:space="preserve">Присоединение/отсоединение кабеля ВЛ 0,4кВ </t>
  </si>
  <si>
    <t>Работа по плитке-керамограниту</t>
  </si>
  <si>
    <t>Устройство дополнительного уровня потолка, включая материал</t>
  </si>
  <si>
    <t>Пленка укрывная - работа с пылесборником</t>
  </si>
  <si>
    <t>Выезд мастера для составления ТЗ (простой потолок)</t>
  </si>
  <si>
    <t>Выезд мастера для составления ТЗ (сложный потолок)</t>
  </si>
  <si>
    <t>Демонтаж обвязки ванны (старого образца чугун, метал) </t>
  </si>
  <si>
    <t>Монтаж труб водоснабжения, отопления (полипропилен) 
(без штробления)     </t>
  </si>
  <si>
    <t xml:space="preserve">9. Штробление стен под трубы водоснабжения, канализации </t>
  </si>
  <si>
    <t>Установка металлорезиновых хомутов      </t>
  </si>
  <si>
    <t>Выполнение дополнительных сантехнических работ (услуг), не предусмотренных действующим прайс-листом на оказание сантехнических работ (услуг) бытовым потребителям</t>
  </si>
  <si>
    <t>www.mes-comfort.ru</t>
  </si>
  <si>
    <t xml:space="preserve">     - пассивная для дачи 6х6 метров, экономвариант</t>
  </si>
  <si>
    <t>Прочистка соло-лифта               </t>
  </si>
  <si>
    <r>
      <t xml:space="preserve">в комплексе услуг 
</t>
    </r>
    <r>
      <rPr>
        <i/>
        <sz val="14"/>
        <rFont val="Calibri"/>
        <family val="2"/>
        <charset val="204"/>
        <scheme val="minor"/>
      </rPr>
      <t>с учетом стоимости испытательной коробки</t>
    </r>
  </si>
  <si>
    <r>
      <t xml:space="preserve">Программирование устройства передачи данных
 </t>
    </r>
    <r>
      <rPr>
        <b/>
        <u/>
        <sz val="14"/>
        <rFont val="Calibri"/>
        <family val="2"/>
        <charset val="204"/>
        <scheme val="minor"/>
      </rPr>
      <t>в  комплексе услуг</t>
    </r>
  </si>
  <si>
    <r>
      <t xml:space="preserve"> испытания диэлектрических ботов
</t>
    </r>
    <r>
      <rPr>
        <i/>
        <sz val="14"/>
        <rFont val="Calibri"/>
        <family val="2"/>
        <charset val="204"/>
        <scheme val="minor"/>
      </rPr>
      <t>(за одну пару)</t>
    </r>
  </si>
  <si>
    <r>
      <t xml:space="preserve"> испытания клещей изолирующих до 10кВ
</t>
    </r>
    <r>
      <rPr>
        <i/>
        <sz val="14"/>
        <rFont val="Calibri"/>
        <family val="2"/>
        <charset val="204"/>
        <scheme val="minor"/>
      </rPr>
      <t>(за единицу)</t>
    </r>
  </si>
  <si>
    <r>
      <t xml:space="preserve"> испытания указателей напряжения до 10000 В
</t>
    </r>
    <r>
      <rPr>
        <i/>
        <sz val="14"/>
        <rFont val="Calibri"/>
        <family val="2"/>
        <charset val="204"/>
        <scheme val="minor"/>
      </rPr>
      <t>(за единицу)</t>
    </r>
  </si>
  <si>
    <r>
      <t xml:space="preserve">испытания диэлектрических галош
</t>
    </r>
    <r>
      <rPr>
        <i/>
        <sz val="14"/>
        <rFont val="Calibri"/>
        <family val="2"/>
        <charset val="204"/>
        <scheme val="minor"/>
      </rPr>
      <t>(за одну пару)</t>
    </r>
  </si>
  <si>
    <r>
      <t xml:space="preserve"> испытания инструмента с изолирующими рукоятками
</t>
    </r>
    <r>
      <rPr>
        <i/>
        <sz val="14"/>
        <rFont val="Calibri"/>
        <family val="2"/>
        <charset val="204"/>
        <scheme val="minor"/>
      </rPr>
      <t>(за единицу)</t>
    </r>
  </si>
  <si>
    <r>
      <t xml:space="preserve"> испытания указателей напряжения выше 10 000 В
</t>
    </r>
    <r>
      <rPr>
        <i/>
        <sz val="14"/>
        <rFont val="Calibri"/>
        <family val="2"/>
        <charset val="204"/>
        <scheme val="minor"/>
      </rPr>
      <t>(за единицу)</t>
    </r>
  </si>
  <si>
    <r>
      <t xml:space="preserve">испытания диэлектрических перчаток
</t>
    </r>
    <r>
      <rPr>
        <i/>
        <sz val="14"/>
        <rFont val="Calibri"/>
        <family val="2"/>
        <charset val="204"/>
        <scheme val="minor"/>
      </rPr>
      <t>(за одну пару)</t>
    </r>
  </si>
  <si>
    <r>
      <t xml:space="preserve">испытания клещей электроизмерительных до 10 кВ
</t>
    </r>
    <r>
      <rPr>
        <i/>
        <sz val="14"/>
        <rFont val="Calibri"/>
        <family val="2"/>
        <charset val="204"/>
        <scheme val="minor"/>
      </rPr>
      <t>(за единицу)</t>
    </r>
  </si>
  <si>
    <r>
      <t xml:space="preserve">испытания указателей напряжения для фазировки выше 1000 В
</t>
    </r>
    <r>
      <rPr>
        <i/>
        <sz val="14"/>
        <rFont val="Calibri"/>
        <family val="2"/>
        <charset val="204"/>
        <scheme val="minor"/>
      </rPr>
      <t>(за единицу)</t>
    </r>
  </si>
  <si>
    <r>
      <t xml:space="preserve">однофазные* 
по коллективной заявке не менее 14 шт. по одному адресу (со скидкой)
</t>
    </r>
    <r>
      <rPr>
        <i/>
        <sz val="14"/>
        <rFont val="Calibri"/>
        <family val="2"/>
        <charset val="204"/>
        <scheme val="minor"/>
      </rPr>
      <t>(для одного прибора учета электроэнергии)</t>
    </r>
  </si>
  <si>
    <t>Установка ИПУ расхода воды D15     
с учетом стоимости счетчика "Itelma"</t>
  </si>
  <si>
    <t>Расчистка пола от засыпки и шумоизоляции</t>
  </si>
  <si>
    <t>Устройство перегородок из пазогребневых гипсолит.плит</t>
  </si>
  <si>
    <t>Устройство покрытий из керамических плиток нестандартным размером мелкоразмерной на клею, в один цвет, по готовому основанию без затирки швов</t>
  </si>
  <si>
    <t>Составление дизайн-проекта (базовый), в состав которого входят обмерочный план, эскизные рабочие чертежи</t>
  </si>
  <si>
    <t>Северо-восточное направление МО</t>
  </si>
  <si>
    <t>Юго-восточное направление МО</t>
  </si>
  <si>
    <t>Западное и юго-западное направление МО</t>
  </si>
  <si>
    <t>Монтаж провода СИП от опоры ВЛ 0,4 кВ до дома (с учетом стоимости материала)*</t>
  </si>
  <si>
    <t>Массовое повторное опломбирование однотарифных приборов учета электроэнергии в связи с нарушением пломб третьим лицом (инструментальная проверка и ввод в эксплуатацию)
(не менее 30 приборов учета электроэнергии, находящихся по одному адресу)*
 за 1 прибор учета электроэнергии</t>
  </si>
  <si>
    <t>Массовое повторное опломбирование многотарифных приборов учета электроэнергии в связи с нарушением пломб третьим лицом (инструментальная проверка и ввод в эксплуатацию)
(не менее 30 приборов учета электроэнергии, находящихся по одному адресу)*
 за 1 прибор учета электроэнергии</t>
  </si>
  <si>
    <t>Электроизмерения и испытания</t>
  </si>
  <si>
    <t xml:space="preserve">     - Измерение сопротивления изоляции кабельных и других линий</t>
  </si>
  <si>
    <t xml:space="preserve">     - Составление актов скрытых работ</t>
  </si>
  <si>
    <t xml:space="preserve">     - Визуальный осмотр электрооборудования на предмет соответствия требованиям НД</t>
  </si>
  <si>
    <t xml:space="preserve">     - Испытание силового трансформатора</t>
  </si>
  <si>
    <t xml:space="preserve">     - Испытание вакуумного выключателя</t>
  </si>
  <si>
    <t xml:space="preserve">     - Проверка (наладка) устройств релейной защиты и автоматики</t>
  </si>
  <si>
    <t xml:space="preserve">     - Испытания трансформатора тока</t>
  </si>
  <si>
    <t xml:space="preserve">     - Испытания  измерительного трансформатора напряжения</t>
  </si>
  <si>
    <t xml:space="preserve">     - Испытание масляного выключателя</t>
  </si>
  <si>
    <t xml:space="preserve">     - Испытание выключателя нагрузки</t>
  </si>
  <si>
    <t xml:space="preserve">     - Испытание разъединителя</t>
  </si>
  <si>
    <t xml:space="preserve">     - Испытание кабельной линий</t>
  </si>
  <si>
    <t xml:space="preserve">     - Испытание сборных и соединительных шин</t>
  </si>
  <si>
    <t>141.070</t>
  </si>
  <si>
    <t>141.072</t>
  </si>
  <si>
    <t>141.074</t>
  </si>
  <si>
    <t>141.076</t>
  </si>
  <si>
    <t>141.078</t>
  </si>
  <si>
    <t>141.080</t>
  </si>
  <si>
    <t>141.082</t>
  </si>
  <si>
    <t>141.084</t>
  </si>
  <si>
    <t>141.086</t>
  </si>
  <si>
    <t>141.071</t>
  </si>
  <si>
    <t>141.073</t>
  </si>
  <si>
    <t>141.075</t>
  </si>
  <si>
    <t>141.077</t>
  </si>
  <si>
    <t>141.079</t>
  </si>
  <si>
    <t>141.081</t>
  </si>
  <si>
    <t>141.083</t>
  </si>
  <si>
    <t>141.085</t>
  </si>
  <si>
    <t>141.087</t>
  </si>
  <si>
    <t>141.570</t>
  </si>
  <si>
    <t>141.571</t>
  </si>
  <si>
    <t>141.572</t>
  </si>
  <si>
    <t>141.573</t>
  </si>
  <si>
    <t>141.574</t>
  </si>
  <si>
    <t>141.575</t>
  </si>
  <si>
    <t>141.577</t>
  </si>
  <si>
    <t>141.579</t>
  </si>
  <si>
    <t>141.581</t>
  </si>
  <si>
    <t>141.583</t>
  </si>
  <si>
    <t>141.585</t>
  </si>
  <si>
    <t>141.587</t>
  </si>
  <si>
    <t>141.589</t>
  </si>
  <si>
    <t>141.591</t>
  </si>
  <si>
    <t>устройство</t>
  </si>
  <si>
    <t>осмотр</t>
  </si>
  <si>
    <t>линия</t>
  </si>
  <si>
    <t>329.053</t>
  </si>
  <si>
    <t>329.054</t>
  </si>
  <si>
    <t>329.353</t>
  </si>
  <si>
    <t>* Внимание!!! Предоставление данных услуг ограничено и зависит от наличия на складе данной категории  приборов учета электроэнергии.</t>
  </si>
  <si>
    <t>322.053</t>
  </si>
  <si>
    <t>322.054</t>
  </si>
  <si>
    <t>322.353</t>
  </si>
  <si>
    <t>Внимание!</t>
  </si>
  <si>
    <t>141.576</t>
  </si>
  <si>
    <t>141.578</t>
  </si>
  <si>
    <t>141.580</t>
  </si>
  <si>
    <t>141.582</t>
  </si>
  <si>
    <t>141.584</t>
  </si>
  <si>
    <t>141.586</t>
  </si>
  <si>
    <t>141.588</t>
  </si>
  <si>
    <t>141.590</t>
  </si>
  <si>
    <t>141.088</t>
  </si>
  <si>
    <t>141.090</t>
  </si>
  <si>
    <t>141.092</t>
  </si>
  <si>
    <t>141.094</t>
  </si>
  <si>
    <t>141.096</t>
  </si>
  <si>
    <t>141.098</t>
  </si>
  <si>
    <t>141.100</t>
  </si>
  <si>
    <t>141.089</t>
  </si>
  <si>
    <t>141.091</t>
  </si>
  <si>
    <t>141.093</t>
  </si>
  <si>
    <t>141.095</t>
  </si>
  <si>
    <t>141.097</t>
  </si>
  <si>
    <t>141.099</t>
  </si>
  <si>
    <t>141.592</t>
  </si>
  <si>
    <t>141.594</t>
  </si>
  <si>
    <t>141.596</t>
  </si>
  <si>
    <t>141.598</t>
  </si>
  <si>
    <t>141.600</t>
  </si>
  <si>
    <t>141.602</t>
  </si>
  <si>
    <t>141.604</t>
  </si>
  <si>
    <t>141.606</t>
  </si>
  <si>
    <t>141.608</t>
  </si>
  <si>
    <t>141.593</t>
  </si>
  <si>
    <t>141.595</t>
  </si>
  <si>
    <t>141.597</t>
  </si>
  <si>
    <t>141.599</t>
  </si>
  <si>
    <t>141.601</t>
  </si>
  <si>
    <t>141.603</t>
  </si>
  <si>
    <t>141.605</t>
  </si>
  <si>
    <t>141.607</t>
  </si>
  <si>
    <t>141.609</t>
  </si>
  <si>
    <t>1 линия</t>
  </si>
  <si>
    <t>1 контур</t>
  </si>
  <si>
    <t>1 точка</t>
  </si>
  <si>
    <t>1 токоприемник</t>
  </si>
  <si>
    <t>1 устройство</t>
  </si>
  <si>
    <t>автомат</t>
  </si>
  <si>
    <t>от 150</t>
  </si>
  <si>
    <t xml:space="preserve">     - Измерение сопротивления изоляции электрических аппаратов, вторичных цепей и электропроводок напряжением до 1 кВ</t>
  </si>
  <si>
    <t xml:space="preserve">     - Измерение сопротивления заземляющих устройств, проверка систем молниезащиты</t>
  </si>
  <si>
    <t xml:space="preserve">     - Замер полного сопротивления цепи "фаза-ноль"</t>
  </si>
  <si>
    <t xml:space="preserve">     - Проверка и испытание УЗО (устройств защитного отключения)</t>
  </si>
  <si>
    <t xml:space="preserve">     - Испытание автоматических выключателей
</t>
  </si>
  <si>
    <t xml:space="preserve">     - Проверка наличия цепи между заземлителями и заземленными элементами (металлосвязь)</t>
  </si>
  <si>
    <t xml:space="preserve">Определяется в зависимости от объема работ </t>
  </si>
  <si>
    <t>Определяется в зависимости от объема работ</t>
  </si>
  <si>
    <t>Определяется в зависимости от объема работ, но не менее 
25 000 руб.</t>
  </si>
  <si>
    <t>Определяется в зависимости от объема работ, но не менее 
25 000  руб.</t>
  </si>
  <si>
    <t>Договорная</t>
  </si>
  <si>
    <t>4.3.</t>
  </si>
  <si>
    <r>
      <t xml:space="preserve">Расширение программного обеспечения (ПО) за одну дополнительную точку учета </t>
    </r>
    <r>
      <rPr>
        <b/>
        <u/>
        <sz val="14"/>
        <rFont val="Calibri"/>
        <family val="2"/>
        <charset val="204"/>
        <scheme val="minor"/>
      </rPr>
      <t>в комплексе услуг</t>
    </r>
  </si>
  <si>
    <t>Установка ИПУ расхода воды D15                                                                                                                                                                                                                     
с учетом стоимости счетчика "ВСКМ", "НОРМА", "ЭКО НОМ","ОХТА" или аналогичных счетчиков расхода воды с равноценной стоимостью</t>
  </si>
  <si>
    <t>Замена ИПУ расхода воды D15                                                                                                                                                                                                                     
с учетом стоимости счетчика "ВСКМ", "НОРМА", "ЭКО НОМ","ОХТА" или аналогичных счетчиков расхода воды с равноценной стоимостью</t>
  </si>
  <si>
    <t>Замена ИПУ расхода воды D15 
с учетом стоимости счетчика "Itelma"</t>
  </si>
  <si>
    <t>Установка ИПУ расхода воды D20                                                                                                                                                                                                                     
с учетом стоимости счетчика "ВСКМ", "НОРМА", "ЭКО НОМ","ОХТА" или аналогичных счетчиков расхода воды с равноценной стоимостью</t>
  </si>
  <si>
    <t xml:space="preserve"> Замена ИПУ расхода воды D25                                                                                                                                                                                                               
 с учетом стоимости счетчика ОСВУ "Нептун" или аналогичных счетчиков расхода воды с равноценной стоимостью</t>
  </si>
  <si>
    <t>Замена ИПУ расхода воды D20                                                                                                                                                                                                                     
с учетом стоимости счетчика "ВСКМ", "НОРМА", "ЭКО НОМ","ОХТА" или аналогичных счетчиков расхода воды с равноценной стоимостью</t>
  </si>
  <si>
    <t>Замена ИПУ расхода воды D25                                                                                                                                                                                                                     
с учетом стоимости счетчика "ВСКМ" или аналогичных счетчиков расхода воды с равноценной стоимостью</t>
  </si>
  <si>
    <r>
      <t xml:space="preserve">Замена ИПУ расхода воды D25                                                                                                                                                                                                                     
с учетом стоимости счетчика "ВСКМ"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</si>
  <si>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D32
с учетом стоимости счетчика ОСВУ "Нептун" или аналогичных счетчиков расхода воды с равноценной стоимостью</t>
  </si>
  <si>
    <r>
      <t xml:space="preserve">Замена ИПУ расхода воды D32
с учетом стоимости счетчика ОСВУ "Нептун"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</si>
  <si>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D32 
с учетом стоимости счетчика "ВСКМ" или аналогичных счетчиков расхода воды с равноценной стоимостью</t>
  </si>
  <si>
    <r>
      <t xml:space="preserve">Замена ИПУ расхода воды D32 
с учетом стоимости счетчика "ВСКМ"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</si>
  <si>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D40
с учетом стоимости счетчика "ОСВУ" или аналогичных счетчиков расхода воды с равноценной стоимостью</t>
  </si>
  <si>
    <r>
      <t xml:space="preserve">Замена ИПУ расхода воды D40
с учетом стоимости счетчика "ОСВУ"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</si>
  <si>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D40 
с учетом стоимости счетчика "ВСКМ" или аналогичных счетчиков расхода воды с равноценной стоимостью</t>
  </si>
  <si>
    <r>
      <t xml:space="preserve">Замена ИПУ расхода воды D40 
с учетом стоимости счетчика "ВСКМ"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</si>
  <si>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D50  
с учетом стоимости счетчика "ВСКМ" или аналогичных счетчиков расхода воды с равноценной стоимостью</t>
  </si>
  <si>
    <r>
      <t xml:space="preserve">Замена ИПУ расхода воды D50 
с учетом стоимости счетчика "ВСКМ"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</si>
  <si>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D50 
с учетом стоимости счетчика "СТВУ" или аналогичных счетчиков расхода воды с равноценной стоимостью</t>
  </si>
  <si>
    <r>
      <t xml:space="preserve">Замена ИПУ расхода воды D50 
с учетом стоимости счетчика "СТВУ" или аналогичных счетчиков расхода воды с равноценной стоимостью
</t>
    </r>
    <r>
      <rPr>
        <i/>
        <sz val="14"/>
        <color rgb="FF7030A0"/>
        <rFont val="Calibri"/>
        <family val="2"/>
        <charset val="204"/>
        <scheme val="minor"/>
      </rPr>
      <t>(с импульсным выходом)</t>
    </r>
  </si>
  <si>
    <t xml:space="preserve">Замена ИПУ расхода воды D65
с учетом стоимости счетчика "СТВУ" или аналогичных счетчиков расхода воды с равноценной стоимостью </t>
  </si>
  <si>
    <r>
      <t xml:space="preserve">Замена ИПУ расхода воды D65
с учетом стоимости счетчика "СТВУ"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</si>
  <si>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D65
с учетом стоимости счетчика "СТВХ" или аналогичных счетчиков расхода воды с равноценной стоимостью</t>
  </si>
  <si>
    <r>
      <t xml:space="preserve">Замена ИПУ расхода воды D65
с учетом стоимости счетчика "СТВХ"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</si>
  <si>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D80
с учетом стоимости счетчика "СТВУ" или аналогичных счетчиков расхода воды с равноценной стоимостью</t>
  </si>
  <si>
    <r>
      <t xml:space="preserve">Замена ИПУ расхода воды D80                                                                                                                                                                                                                     
с учетом стоимости счетчика "СТВУ"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</si>
  <si>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D80
с учетом стоимости счетчика "СТВХ" или аналогичных счетчиков расхода воды с равноценной стоимостью</t>
  </si>
  <si>
    <r>
      <t xml:space="preserve">Замена ИПУ расхода воды D80
с учетом стоимости счетчика "СТВХ"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</si>
  <si>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D100 
с учетом стоимости счетчика "СТВУ" или аналогичных счетчиков расхода воды с равноценной стоимостью</t>
  </si>
  <si>
    <r>
      <t xml:space="preserve">Замена ИПУ расхода воды D100 
с учетом стоимости счетчика "СТВУ" или аналогичных счетчиков расхода воды с равноценной стоимостью
</t>
    </r>
    <r>
      <rPr>
        <i/>
        <sz val="14"/>
        <color rgb="FF7030A0"/>
        <rFont val="Calibri"/>
        <family val="2"/>
        <charset val="204"/>
        <scheme val="minor"/>
      </rPr>
      <t>(с импульсным выходом)</t>
    </r>
  </si>
  <si>
    <r>
      <t>Замена вторичных цепей с учетом стоимости материалов</t>
    </r>
    <r>
      <rPr>
        <b/>
        <i/>
        <sz val="14"/>
        <rFont val="Calibri"/>
        <family val="2"/>
        <charset val="204"/>
        <scheme val="minor"/>
      </rPr>
      <t xml:space="preserve"> (провод ПВ1, клипсы, труба гофрированная ПВХ, саморезы)</t>
    </r>
  </si>
  <si>
    <r>
      <t xml:space="preserve">Замена вторичных цепей </t>
    </r>
    <r>
      <rPr>
        <b/>
        <u/>
        <sz val="14"/>
        <rFont val="Calibri"/>
        <family val="2"/>
        <charset val="204"/>
        <scheme val="minor"/>
      </rPr>
      <t xml:space="preserve">в комплексе услуг </t>
    </r>
    <r>
      <rPr>
        <b/>
        <sz val="14"/>
        <rFont val="Calibri"/>
        <family val="2"/>
        <charset val="204"/>
        <scheme val="minor"/>
      </rPr>
      <t>с учетом стоимости материалов (провод ПВ1, клипсы, труба гофрированная ПВХ, саморезы)</t>
    </r>
  </si>
  <si>
    <t>Согласно приложению к настоящему Прейскуранту*</t>
  </si>
  <si>
    <t xml:space="preserve"> Определяется в зависимости от объема работ </t>
  </si>
  <si>
    <t xml:space="preserve">Замена ИПУ расхода воды "Itelma" при выходе из строя или выходе за межповерочный интервал </t>
  </si>
  <si>
    <t>Оценка выполнения клиентом правил эксплуатации электроустановки и соответствия ее требованиям проектно-технической документации и действующим нормам законодательства с целью предупреждения возникновения аварийных ситуаций и наложения санкций со стороны контролирующих органов (с выдачей клиенту письменных рекомендаций)</t>
  </si>
  <si>
    <t>Цена договорная</t>
  </si>
  <si>
    <t>Условия сложности работ</t>
  </si>
  <si>
    <t>Коэффицент</t>
  </si>
  <si>
    <t>Работы с дорогостоящими сантехническим оборудованием или материалами (стоимостью от 30 000 руб. и выше)</t>
  </si>
  <si>
    <r>
      <t>1. В случае заключения клиентом договора на выполнение работ (оказание услуг), объем и содержание которых определены по результатам выезда специалиста, клиенту предоставляется скидка в размере стоимости выезда специалис</t>
    </r>
    <r>
      <rPr>
        <b/>
        <i/>
        <sz val="12"/>
        <rFont val="Times New Roman"/>
        <family val="1"/>
        <charset val="204"/>
      </rPr>
      <t xml:space="preserve">та (при условии, что стоимость работ по смете составила не менее 2500 рублей).  </t>
    </r>
    <r>
      <rPr>
        <b/>
        <i/>
        <sz val="12"/>
        <color rgb="FFFF0000"/>
        <rFont val="Times New Roman"/>
        <family val="1"/>
        <charset val="204"/>
      </rPr>
      <t xml:space="preserve"> </t>
    </r>
  </si>
  <si>
    <t>3. При заказе на сумму менее 2500 рублей выезд мастера подлежит дополнительной оплате в размере 800 рублей.</t>
  </si>
  <si>
    <t>Минимальная стоимость работы по выносу строительного мусора - 600 рублей.  </t>
  </si>
  <si>
    <t>Минимальная стоимость работы по подъему материала - 600 рублей. </t>
  </si>
  <si>
    <t>Минимальная стоимость заказа еврошлифовки  - 12000 рублей, включая материал.</t>
  </si>
  <si>
    <t>В работу по демонтажу входит вынос мусора до лестничной площадки клиента.</t>
  </si>
  <si>
    <r>
      <t>Для работ со следующими материалами: обои, ламинат, паркетная доска, плитка, панели (всех видов), ГКЛ, при объеме меньше и включительно 6 м</t>
    </r>
    <r>
      <rPr>
        <i/>
        <vertAlign val="superscript"/>
        <sz val="11"/>
        <color rgb="FF000000"/>
        <rFont val="Times New Roman"/>
        <family val="1"/>
        <charset val="204"/>
      </rPr>
      <t>2</t>
    </r>
    <r>
      <rPr>
        <i/>
        <sz val="11"/>
        <color rgb="FF000000"/>
        <rFont val="Times New Roman"/>
        <family val="1"/>
        <charset val="204"/>
      </rPr>
      <t xml:space="preserve"> и 1 м</t>
    </r>
    <r>
      <rPr>
        <i/>
        <vertAlign val="superscript"/>
        <sz val="11"/>
        <color rgb="FF000000"/>
        <rFont val="Times New Roman"/>
        <family val="1"/>
        <charset val="204"/>
      </rPr>
      <t>2</t>
    </r>
    <r>
      <rPr>
        <i/>
        <sz val="11"/>
        <color rgb="FF000000"/>
        <rFont val="Times New Roman"/>
        <family val="1"/>
        <charset val="204"/>
      </rPr>
      <t xml:space="preserve"> применяются коэффициенты 1,25 и 1,75 соответственно, при укладке по диагонали применяется коэффициент 1,3.</t>
    </r>
  </si>
  <si>
    <t>Для работ по ремонту балконов и лоджий возможно применение коэффициентов 1,25-2,0.</t>
  </si>
  <si>
    <t>Для видов работ, связанных с нахождением на высоте свыше 2 метров, возможно применение повышающих коэффициентов от 1,3, до 2,0.</t>
  </si>
  <si>
    <t>****данная стоимость рассчитывается при условии наличия контейнера для  сбора строительного мусора не далее 50 метров от подъезда или места проведения работ.</t>
  </si>
  <si>
    <t>Виды работ, не указанные в Прейскуранте, расцениваются из расчета 750 руб/час.</t>
  </si>
  <si>
    <t>Установка шкафа учета электроэнергии на трубостойке (с учетом стоимости материала, до 15 кВт) без подключения к вводу в дом и воздушной линии 0,4 кВ*</t>
  </si>
  <si>
    <t>136.002</t>
  </si>
  <si>
    <t>Установка шкафа учета электроэнергии на трубостойке (с учетом стоимости материала) 220 В (однофазное присоединение однотарифный учет, до 15 кВт) с монтажом провода СИП (не более 25 метров) к фасаду дома **</t>
  </si>
  <si>
    <t>136.003</t>
  </si>
  <si>
    <t>136.004</t>
  </si>
  <si>
    <t>Установка шкафа учета электроэнергии на трубостойке (с учетом стоимости материала) 220 В (однофазное присоединение многотарифный учет, до 15 кВт) с монтажом провода СИП (не более 25 метров) к фасаду дома **</t>
  </si>
  <si>
    <t>136.005</t>
  </si>
  <si>
    <t>136.006</t>
  </si>
  <si>
    <t>Установка шкафа учета электроэнергии на трубостойке (с учетом стоимости материала) 380 В (трехфазное присоединение однотарифный учет, до 15 кВт) с монтажом провода СИП (не более 25 метров) к фасаду дома **</t>
  </si>
  <si>
    <t>136.007</t>
  </si>
  <si>
    <t>136.008</t>
  </si>
  <si>
    <t>Установка шкафа учета электроэнергии на трубостойке (с учетом стоимости материала) 380 В (трехфазное присоединение многотарифный учет, до 15 кВт) с монтажом провода СИП (не более 25 метров) к фасаду дома **</t>
  </si>
  <si>
    <t>136.009</t>
  </si>
  <si>
    <t>136.010</t>
  </si>
  <si>
    <t>* работы выполнятся территориальными отделениями</t>
  </si>
  <si>
    <r>
      <t>Выезд специалиста для оказания услуги (выполнения работ)  по установке прибора учета расхода воды  в</t>
    </r>
    <r>
      <rPr>
        <b/>
        <sz val="14"/>
        <color indexed="10"/>
        <rFont val="Calibri"/>
        <family val="2"/>
        <charset val="204"/>
        <scheme val="minor"/>
      </rPr>
      <t xml:space="preserve"> </t>
    </r>
    <r>
      <rPr>
        <b/>
        <sz val="14"/>
        <rFont val="Calibri"/>
        <family val="2"/>
        <charset val="204"/>
        <scheme val="minor"/>
      </rPr>
      <t>случае отсутствия технической возможности его установки</t>
    </r>
  </si>
  <si>
    <t>132.001</t>
  </si>
  <si>
    <t>132.002</t>
  </si>
  <si>
    <t>183.002</t>
  </si>
  <si>
    <t>183.004</t>
  </si>
  <si>
    <t>185.002</t>
  </si>
  <si>
    <t>185.004</t>
  </si>
  <si>
    <r>
      <t>Выезд мастера при заказе сантехнических работ/услуг на сумму менее 2 500 рублей с НДС</t>
    </r>
    <r>
      <rPr>
        <b/>
        <vertAlign val="superscript"/>
        <sz val="12"/>
        <rFont val="Times New Roman"/>
        <family val="1"/>
        <charset val="204"/>
      </rPr>
      <t xml:space="preserve"> 3</t>
    </r>
  </si>
  <si>
    <t>142.201</t>
  </si>
  <si>
    <t>142.202</t>
  </si>
  <si>
    <t xml:space="preserve">Инструментальная проверка узла учета электроэнергии в течение года с периодичностью 1 раз в 1 месяц </t>
  </si>
  <si>
    <t>Инструментальная проверка узла учета электроэнергии в течение года с периодичностью 1 раз в 3 месяца</t>
  </si>
  <si>
    <t>Инструментальная проверка узла учета электроэнергии в течение года с периодичностью 1 раз в 6 месяцев</t>
  </si>
  <si>
    <t>трехфазные прямого включения*</t>
  </si>
  <si>
    <t>359.013</t>
  </si>
  <si>
    <t>359.014</t>
  </si>
  <si>
    <t>трехфазные трансформаторного включения в сетях 0,4 кВ*</t>
  </si>
  <si>
    <t>359.015</t>
  </si>
  <si>
    <t>359.016</t>
  </si>
  <si>
    <t xml:space="preserve">от 17 900 </t>
  </si>
  <si>
    <t>от 19 400</t>
  </si>
  <si>
    <t>от  20 400</t>
  </si>
  <si>
    <t>от 26 400</t>
  </si>
  <si>
    <t>от 27 400</t>
  </si>
  <si>
    <t xml:space="preserve">от 27 400 </t>
  </si>
  <si>
    <t>322.138</t>
  </si>
  <si>
    <t>УСТАНОВКА И ОБСЛУЖИВАНИЕ ЭЛЕКТРОСЧЕТЧИКОВ И СИСТЕМ УЧЕТА, НЕ ПРИНАДЛЕЖАЩИХ АО «Мосэнергосбыт»</t>
  </si>
  <si>
    <t>* в рамках услуги устанавливается счетчик пр-ва АО «Каскад» либо счетчик другого производителя с аналогичными характеристиками и равноценной стоимостью (на усмотрение АО «Мосэнергосбыт»)</t>
  </si>
  <si>
    <t>372.501</t>
  </si>
  <si>
    <t>372.503</t>
  </si>
  <si>
    <t>372.505</t>
  </si>
  <si>
    <t>372.507</t>
  </si>
  <si>
    <t>372.509</t>
  </si>
  <si>
    <t>372.511</t>
  </si>
  <si>
    <t>372.502</t>
  </si>
  <si>
    <t>372.504</t>
  </si>
  <si>
    <t>372.506</t>
  </si>
  <si>
    <t>372.508</t>
  </si>
  <si>
    <t>372.510</t>
  </si>
  <si>
    <t>372.512</t>
  </si>
  <si>
    <t>329.023</t>
  </si>
  <si>
    <t xml:space="preserve"> Устанавливается дополнительным распоряжением</t>
  </si>
  <si>
    <t>329.323</t>
  </si>
  <si>
    <t>--</t>
  </si>
  <si>
    <t>322.024</t>
  </si>
  <si>
    <t>однофазные* по Акции (со скидкой)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t>
  </si>
  <si>
    <t>Ед. изм.</t>
  </si>
  <si>
    <t>1.1</t>
  </si>
  <si>
    <t>1.2</t>
  </si>
  <si>
    <t>1.3</t>
  </si>
  <si>
    <t>1.4</t>
  </si>
  <si>
    <t>1.5</t>
  </si>
  <si>
    <t>1.6</t>
  </si>
  <si>
    <t>2.1</t>
  </si>
  <si>
    <t>2.2</t>
  </si>
  <si>
    <t>2.3</t>
  </si>
  <si>
    <t>2.4</t>
  </si>
  <si>
    <t>2.5</t>
  </si>
  <si>
    <t>2.6</t>
  </si>
  <si>
    <t>2.7</t>
  </si>
  <si>
    <t>2.8</t>
  </si>
  <si>
    <t>2.9</t>
  </si>
  <si>
    <t>2.10</t>
  </si>
  <si>
    <t>2.11</t>
  </si>
  <si>
    <t>3.1</t>
  </si>
  <si>
    <t>3.2</t>
  </si>
  <si>
    <t>3.3</t>
  </si>
  <si>
    <t>3.4</t>
  </si>
  <si>
    <t>3.5</t>
  </si>
  <si>
    <t>3.6</t>
  </si>
  <si>
    <t>3.7</t>
  </si>
  <si>
    <t>3.8</t>
  </si>
  <si>
    <t>3.9</t>
  </si>
  <si>
    <t>3.10</t>
  </si>
  <si>
    <t>3.11</t>
  </si>
  <si>
    <t>3.12</t>
  </si>
  <si>
    <t>3.13</t>
  </si>
  <si>
    <t>3.14</t>
  </si>
  <si>
    <t>3.15</t>
  </si>
  <si>
    <t>4.1</t>
  </si>
  <si>
    <t>4.2</t>
  </si>
  <si>
    <t>4.3</t>
  </si>
  <si>
    <t>4.4</t>
  </si>
  <si>
    <t>4.5</t>
  </si>
  <si>
    <t>4.6</t>
  </si>
  <si>
    <t>4.7</t>
  </si>
  <si>
    <t>4.8</t>
  </si>
  <si>
    <t>4.9</t>
  </si>
  <si>
    <t>4.10</t>
  </si>
  <si>
    <t>4.11</t>
  </si>
  <si>
    <t>5.1</t>
  </si>
  <si>
    <t>5.2</t>
  </si>
  <si>
    <t>5.3</t>
  </si>
  <si>
    <t>5.4</t>
  </si>
  <si>
    <t>5.5</t>
  </si>
  <si>
    <t>5.6</t>
  </si>
  <si>
    <t>5.7</t>
  </si>
  <si>
    <t>6.1</t>
  </si>
  <si>
    <t>6.2</t>
  </si>
  <si>
    <t>6.3</t>
  </si>
  <si>
    <t>6.4</t>
  </si>
  <si>
    <t>6.5</t>
  </si>
  <si>
    <t>6.6</t>
  </si>
  <si>
    <t>6.7</t>
  </si>
  <si>
    <t>6.8</t>
  </si>
  <si>
    <t>6.9</t>
  </si>
  <si>
    <t>6.10</t>
  </si>
  <si>
    <t>7.1</t>
  </si>
  <si>
    <t>7.2</t>
  </si>
  <si>
    <t>7.3</t>
  </si>
  <si>
    <t>7.4</t>
  </si>
  <si>
    <t>7.5</t>
  </si>
  <si>
    <t>7.6</t>
  </si>
  <si>
    <t>7.7</t>
  </si>
  <si>
    <t>1. Уборка и чистка помещений</t>
  </si>
  <si>
    <t>Уборка и чистка квартиры после ремонта/строительства/пожаров/затоплений</t>
  </si>
  <si>
    <t>н.час</t>
  </si>
  <si>
    <t>Генеральная уборка квартиры</t>
  </si>
  <si>
    <t>Поддерживающая уборка однокомнатной квартиры с одним санузлом</t>
  </si>
  <si>
    <t>квартира</t>
  </si>
  <si>
    <t>Поддерживающая уборка двухкомнатной квартиры с одним санузлом</t>
  </si>
  <si>
    <t>Поддерживающая уборка трехкомнатной квартиры с одним санузлом</t>
  </si>
  <si>
    <t>1.7</t>
  </si>
  <si>
    <t>Поддерживающая уборка четырехкомнатной квартиры с одним санузлом</t>
  </si>
  <si>
    <t>1.8</t>
  </si>
  <si>
    <t>Поддерживающая уборка четырехкомнатной квартиры с двумя санузлами</t>
  </si>
  <si>
    <t>1.9</t>
  </si>
  <si>
    <t>Поддерживающая уборка пятикомнатной квартиры с одним санузлом</t>
  </si>
  <si>
    <t>1.10</t>
  </si>
  <si>
    <t>Поддерживающая уборка пятикомнатной квартиры с двумя санузлами</t>
  </si>
  <si>
    <t>2. Окна (услуга предоставляется в период с 15 апреля по 15 октября)</t>
  </si>
  <si>
    <t>Срочный выезд мастера для оказания услуги (для всех разделов услуг)</t>
  </si>
  <si>
    <t>Вынос мусора при выполнении ремонтных работ (при наличии лифта)</t>
  </si>
  <si>
    <t>мешок</t>
  </si>
  <si>
    <t>Вынос мусора при выполнении ремонтных работ (без лифта), за каждый этаж</t>
  </si>
  <si>
    <t>Сборка однодверного распашного шкафа</t>
  </si>
  <si>
    <t>Сборка двухдверного распашного шкафа</t>
  </si>
  <si>
    <t>Сборка трехдверного распашного шкафа</t>
  </si>
  <si>
    <t>Сборка четырехдверного распашного шкафа</t>
  </si>
  <si>
    <t>Сборка углового однодверного распашного шкафа</t>
  </si>
  <si>
    <t>Сборка углового двухдверного распашного шкафа</t>
  </si>
  <si>
    <t>Сборка двухдверного шкафа-купе</t>
  </si>
  <si>
    <t>Сборка трехдверного шкафа-купе</t>
  </si>
  <si>
    <t>Сборка двухдверного шкафа-купе ИКЕА ПАКС шириной 1,5 м. (со сборкой дверей)</t>
  </si>
  <si>
    <t>Сборка двухдверного шкафа-купе ИКЕА ПАКС шириной 2 м. (со сборкой дверей)</t>
  </si>
  <si>
    <t xml:space="preserve">Сборка ящика для шкафа </t>
  </si>
  <si>
    <t>Наклейка зеркала на дверь шкафа</t>
  </si>
  <si>
    <t>Разборка однодверного распашного шкафа</t>
  </si>
  <si>
    <t>Разборка двухдверного распашного шкафа</t>
  </si>
  <si>
    <t>Разборка трехдверного распашного шкафа</t>
  </si>
  <si>
    <t>Разборка углового двухдверного распашного шкафа</t>
  </si>
  <si>
    <t>Разборка двухдверного шкафа-купе</t>
  </si>
  <si>
    <t>Разборка трехдверного шкафа-купе</t>
  </si>
  <si>
    <t>Разборка двухдверного шкафа-купе ИКЕА ПАКС шириной 1,5 м. (с разборкой дверей)</t>
  </si>
  <si>
    <t>Разборка двухдверного шкафа-купе ИКЕА ПАКС шириной 2 м. (с разборкой дверей)</t>
  </si>
  <si>
    <t>Сборка компьютерного стола</t>
  </si>
  <si>
    <t>Сборка компьютерного стола с надстройкой</t>
  </si>
  <si>
    <t>Сборка письменного стола</t>
  </si>
  <si>
    <t>Сборка углового стола</t>
  </si>
  <si>
    <t>Сборка тумбы для стола</t>
  </si>
  <si>
    <t xml:space="preserve">Сборка стеллажа </t>
  </si>
  <si>
    <t>Сборка простой полки</t>
  </si>
  <si>
    <t>Сборка полки с дверцами</t>
  </si>
  <si>
    <t>Разборка компьютерного стола</t>
  </si>
  <si>
    <t>Разборка компьютерного стола с надстройкой</t>
  </si>
  <si>
    <t>Разборка письменного стола</t>
  </si>
  <si>
    <t>Разборка углового стола</t>
  </si>
  <si>
    <t>Разборка тумбы для стола</t>
  </si>
  <si>
    <t>Разборка стеллажа</t>
  </si>
  <si>
    <t>Разборка простой полки</t>
  </si>
  <si>
    <t>Разборка полки с дверцами</t>
  </si>
  <si>
    <t>Сборка кровати с подъемным механизмом</t>
  </si>
  <si>
    <t>Сборка кровати с выдвижными ящиками</t>
  </si>
  <si>
    <t>Сборка ортопедической решетки для кровати</t>
  </si>
  <si>
    <t>Сборка тумбы прикроватной (2 ящика)</t>
  </si>
  <si>
    <t>Сборка комода (5 и более ящиков)</t>
  </si>
  <si>
    <t>Сборка углового комода</t>
  </si>
  <si>
    <t>Сборка туалетного столика, трюмо с зеркалом</t>
  </si>
  <si>
    <t>Разборка кровати двуспальной</t>
  </si>
  <si>
    <t>Разборка кровати с подъемным механизмом</t>
  </si>
  <si>
    <t>Разборка кровати с выдвижными ящиками</t>
  </si>
  <si>
    <t>Разборка ортопедической решетки для кровати</t>
  </si>
  <si>
    <t>Разборка тумбы прикроватной (2 ящика)</t>
  </si>
  <si>
    <t>Разборка комода (5 и более ящиков)</t>
  </si>
  <si>
    <t>Разборка углового комода</t>
  </si>
  <si>
    <t>Разборка туалетного столика, трюмо с зеркалом</t>
  </si>
  <si>
    <t>Сборка трехсекционной стенки</t>
  </si>
  <si>
    <t>Сборка четырехсекционной стенки</t>
  </si>
  <si>
    <t>Сборка пятисекционной стенки</t>
  </si>
  <si>
    <t>Сборка барной секции</t>
  </si>
  <si>
    <t>Сборка серванта для посуды</t>
  </si>
  <si>
    <t>Сборка трехмодульной стенки-горки</t>
  </si>
  <si>
    <t>Сборка четырехмодульной стенки-горки</t>
  </si>
  <si>
    <t>Сборка тумбы под ТВ</t>
  </si>
  <si>
    <t>Сборка журнального стола</t>
  </si>
  <si>
    <t xml:space="preserve">Разборка трехсекционной стенки </t>
  </si>
  <si>
    <t>Разборка четырехсекционной стенки</t>
  </si>
  <si>
    <t>Разборка пятисекционной стенки</t>
  </si>
  <si>
    <t>Разборка барной секции</t>
  </si>
  <si>
    <t>Разборка серванта для посуды</t>
  </si>
  <si>
    <t>Разборка трехмодульной стенки-горки</t>
  </si>
  <si>
    <t>Разборка четырехмодульной стенки-горки</t>
  </si>
  <si>
    <t>Разборка тумбы под ТВ</t>
  </si>
  <si>
    <t>Разборка журнального стола</t>
  </si>
  <si>
    <t>Сборка детской кровати</t>
  </si>
  <si>
    <t>Сборка детской кровати с выдвижными ящиками</t>
  </si>
  <si>
    <t>Сборка двухъярусной кровати</t>
  </si>
  <si>
    <t>Сборка кровати-чердака</t>
  </si>
  <si>
    <t>Сборка кровати для новорожденного</t>
  </si>
  <si>
    <t>Сборка кровати с маятником</t>
  </si>
  <si>
    <t>Сборка пеленального комода</t>
  </si>
  <si>
    <t>Сборка комода для детской</t>
  </si>
  <si>
    <t>Сборка двухдверного детского шкафа</t>
  </si>
  <si>
    <t>Сборка углового детского шкафа</t>
  </si>
  <si>
    <t>Сборка шкафа-стеллажа</t>
  </si>
  <si>
    <t>Разборка детской кровати</t>
  </si>
  <si>
    <t>Разборка детской кровати с выдвижными ящиками</t>
  </si>
  <si>
    <t>Разборка двухъярусной кровати</t>
  </si>
  <si>
    <t>Разборка кровати-чердака</t>
  </si>
  <si>
    <t>Разборка кровати для новорожденного</t>
  </si>
  <si>
    <t>Разборка кровати с маятником</t>
  </si>
  <si>
    <t>Разборка пеленального комода</t>
  </si>
  <si>
    <t>Разборка комода для детской</t>
  </si>
  <si>
    <t>Разборка двухдверного детского шкафа</t>
  </si>
  <si>
    <t>Разборка углового детского шкафа</t>
  </si>
  <si>
    <t>Разборка шкафа-стеллажа</t>
  </si>
  <si>
    <t>Сборка распашного шкафа для прихожей</t>
  </si>
  <si>
    <t>Сборка шкафа-купе для прихожей</t>
  </si>
  <si>
    <t>Сборка углового стеллажа для прихожей</t>
  </si>
  <si>
    <t>Сборка тумбы для обуви</t>
  </si>
  <si>
    <t xml:space="preserve">Сборка комода для прихожей </t>
  </si>
  <si>
    <t>Разборка распашного шкафа для прихожей</t>
  </si>
  <si>
    <t>Разборка шкафа-купе для прихожей</t>
  </si>
  <si>
    <t>Разборка углового стеллажа для прихожей</t>
  </si>
  <si>
    <t>Разборка тумбы для обуви</t>
  </si>
  <si>
    <t xml:space="preserve">Разборка комода для прихожей </t>
  </si>
  <si>
    <t>Скрепление модулей/элементов мебели межсекционной стяжкой</t>
  </si>
  <si>
    <t>Крепление к стене (за один эллемент крепления)</t>
  </si>
  <si>
    <t>Вывод проводки с вырезом</t>
  </si>
  <si>
    <t>Высверливание отверстия под ручку</t>
  </si>
  <si>
    <t>Навеска простой полки на существующие крепления</t>
  </si>
  <si>
    <t>Навеска полки с дверцами</t>
  </si>
  <si>
    <t>Демонтаж полки настенной</t>
  </si>
  <si>
    <t>Описание работ/услуг</t>
  </si>
  <si>
    <t>Наименование работ/услуг</t>
  </si>
  <si>
    <t>406.003</t>
  </si>
  <si>
    <t>406.005</t>
  </si>
  <si>
    <t>406.007</t>
  </si>
  <si>
    <t>406.009</t>
  </si>
  <si>
    <t>406.011</t>
  </si>
  <si>
    <t>406.013</t>
  </si>
  <si>
    <t>406.015</t>
  </si>
  <si>
    <t>406.017</t>
  </si>
  <si>
    <t>406.019</t>
  </si>
  <si>
    <t>406.021</t>
  </si>
  <si>
    <t>406.023</t>
  </si>
  <si>
    <t>406.025</t>
  </si>
  <si>
    <t>406.027</t>
  </si>
  <si>
    <t>406.029</t>
  </si>
  <si>
    <t>406.031</t>
  </si>
  <si>
    <t>406.033</t>
  </si>
  <si>
    <t>406.035</t>
  </si>
  <si>
    <t>406.037</t>
  </si>
  <si>
    <t>406.039</t>
  </si>
  <si>
    <t>406.041</t>
  </si>
  <si>
    <t>406.043</t>
  </si>
  <si>
    <t>406.045</t>
  </si>
  <si>
    <t>406.047</t>
  </si>
  <si>
    <t>406.049</t>
  </si>
  <si>
    <t>406.051</t>
  </si>
  <si>
    <t>406.053</t>
  </si>
  <si>
    <t>406.055</t>
  </si>
  <si>
    <t>406.057</t>
  </si>
  <si>
    <t>406.059</t>
  </si>
  <si>
    <t>407.003</t>
  </si>
  <si>
    <t>407.005</t>
  </si>
  <si>
    <t>407.007</t>
  </si>
  <si>
    <t>407.009</t>
  </si>
  <si>
    <t>407.011</t>
  </si>
  <si>
    <t>407.013</t>
  </si>
  <si>
    <t>407.015</t>
  </si>
  <si>
    <t>407.017</t>
  </si>
  <si>
    <t>407.019</t>
  </si>
  <si>
    <t>407.021</t>
  </si>
  <si>
    <t>407.023</t>
  </si>
  <si>
    <t>407.024</t>
  </si>
  <si>
    <t>407.029</t>
  </si>
  <si>
    <t>407.031</t>
  </si>
  <si>
    <t>407.033</t>
  </si>
  <si>
    <t>407.034</t>
  </si>
  <si>
    <t>407.037</t>
  </si>
  <si>
    <t>407.039</t>
  </si>
  <si>
    <t>407.004</t>
  </si>
  <si>
    <t>407.006</t>
  </si>
  <si>
    <t>406.004</t>
  </si>
  <si>
    <t>406.006</t>
  </si>
  <si>
    <t>406.008</t>
  </si>
  <si>
    <t>406.010</t>
  </si>
  <si>
    <t>406.012</t>
  </si>
  <si>
    <t>406.014</t>
  </si>
  <si>
    <t>406.016</t>
  </si>
  <si>
    <t>406.018</t>
  </si>
  <si>
    <t>406.020</t>
  </si>
  <si>
    <t>406.022</t>
  </si>
  <si>
    <t>406.024</t>
  </si>
  <si>
    <t>406.026</t>
  </si>
  <si>
    <t>406.028</t>
  </si>
  <si>
    <t>406.030</t>
  </si>
  <si>
    <t>406.032</t>
  </si>
  <si>
    <t>406.034</t>
  </si>
  <si>
    <t>406.036</t>
  </si>
  <si>
    <t>406.038</t>
  </si>
  <si>
    <t>406.040</t>
  </si>
  <si>
    <t>406.042</t>
  </si>
  <si>
    <t>406.044</t>
  </si>
  <si>
    <t>406.046</t>
  </si>
  <si>
    <t>406.048</t>
  </si>
  <si>
    <t>406.050</t>
  </si>
  <si>
    <t>406.052</t>
  </si>
  <si>
    <t>406.054</t>
  </si>
  <si>
    <t>406.056</t>
  </si>
  <si>
    <t>406.058</t>
  </si>
  <si>
    <t>406.060</t>
  </si>
  <si>
    <t>406.062</t>
  </si>
  <si>
    <t>407.008</t>
  </si>
  <si>
    <t>407.010</t>
  </si>
  <si>
    <t>407.012</t>
  </si>
  <si>
    <t>407.014</t>
  </si>
  <si>
    <t>407.016</t>
  </si>
  <si>
    <t>407.018</t>
  </si>
  <si>
    <t>407.020</t>
  </si>
  <si>
    <t>407.022</t>
  </si>
  <si>
    <t>407.030</t>
  </si>
  <si>
    <t>407.032</t>
  </si>
  <si>
    <t>407.038</t>
  </si>
  <si>
    <t>407.040</t>
  </si>
  <si>
    <t>3. ДОПОЛНИТЕЛЬНЫЕ УСЛОВИЯ И УСЛУГИ</t>
  </si>
  <si>
    <t>1. Шкафы (не встроенные)</t>
  </si>
  <si>
    <t>1.11</t>
  </si>
  <si>
    <t>1.12</t>
  </si>
  <si>
    <t>1.13</t>
  </si>
  <si>
    <t>1.14</t>
  </si>
  <si>
    <t>1.15</t>
  </si>
  <si>
    <t>1.16</t>
  </si>
  <si>
    <t>1.17</t>
  </si>
  <si>
    <t>1.18</t>
  </si>
  <si>
    <t>1.19</t>
  </si>
  <si>
    <t>1.20</t>
  </si>
  <si>
    <t>1.21</t>
  </si>
  <si>
    <t>2. Столы и полки</t>
  </si>
  <si>
    <t>2.12</t>
  </si>
  <si>
    <t>2.13</t>
  </si>
  <si>
    <t>2.14</t>
  </si>
  <si>
    <t>2.15</t>
  </si>
  <si>
    <t>2.16</t>
  </si>
  <si>
    <t>3. Спальни</t>
  </si>
  <si>
    <t>3.16</t>
  </si>
  <si>
    <t>3.17</t>
  </si>
  <si>
    <t>4. Модульные стенки</t>
  </si>
  <si>
    <t>4.12</t>
  </si>
  <si>
    <t>4.13</t>
  </si>
  <si>
    <t>4.14</t>
  </si>
  <si>
    <t>4.15</t>
  </si>
  <si>
    <t>4.16</t>
  </si>
  <si>
    <t>4.17</t>
  </si>
  <si>
    <t>4.18</t>
  </si>
  <si>
    <t>5. Детская мебель</t>
  </si>
  <si>
    <t>5.8</t>
  </si>
  <si>
    <t>5.9</t>
  </si>
  <si>
    <t>5.10</t>
  </si>
  <si>
    <t>5.11</t>
  </si>
  <si>
    <t>5.12</t>
  </si>
  <si>
    <t>5.13</t>
  </si>
  <si>
    <t>5.14</t>
  </si>
  <si>
    <t>5.15</t>
  </si>
  <si>
    <t>5.16</t>
  </si>
  <si>
    <t>5.17</t>
  </si>
  <si>
    <t>5.18</t>
  </si>
  <si>
    <t>5.19</t>
  </si>
  <si>
    <t>5.20</t>
  </si>
  <si>
    <t>5.21</t>
  </si>
  <si>
    <t>5.22</t>
  </si>
  <si>
    <t>5.23</t>
  </si>
  <si>
    <t>5.24</t>
  </si>
  <si>
    <t>6. Мебель для прихожей</t>
  </si>
  <si>
    <t>408.003</t>
  </si>
  <si>
    <t>408.004</t>
  </si>
  <si>
    <t>408.005</t>
  </si>
  <si>
    <t>408.007</t>
  </si>
  <si>
    <t>408.009</t>
  </si>
  <si>
    <t>408.011</t>
  </si>
  <si>
    <t>408.013</t>
  </si>
  <si>
    <t>408.015</t>
  </si>
  <si>
    <t>408.017</t>
  </si>
  <si>
    <t>408.019</t>
  </si>
  <si>
    <t>408.021</t>
  </si>
  <si>
    <t>408.023</t>
  </si>
  <si>
    <t>408.025</t>
  </si>
  <si>
    <t>408.027</t>
  </si>
  <si>
    <t>408.029</t>
  </si>
  <si>
    <t>408.031</t>
  </si>
  <si>
    <t>408.033</t>
  </si>
  <si>
    <t>408.035</t>
  </si>
  <si>
    <t>408.037</t>
  </si>
  <si>
    <t>408.039</t>
  </si>
  <si>
    <t>408.041</t>
  </si>
  <si>
    <t>408.043</t>
  </si>
  <si>
    <t>408.045</t>
  </si>
  <si>
    <t>408.046</t>
  </si>
  <si>
    <t>408.047</t>
  </si>
  <si>
    <t>408.048</t>
  </si>
  <si>
    <t>408.049</t>
  </si>
  <si>
    <t>408.050</t>
  </si>
  <si>
    <t>408.052</t>
  </si>
  <si>
    <t>408.053</t>
  </si>
  <si>
    <t>408.054</t>
  </si>
  <si>
    <t>408.055</t>
  </si>
  <si>
    <t>408.056</t>
  </si>
  <si>
    <t>408.057</t>
  </si>
  <si>
    <t>408.058</t>
  </si>
  <si>
    <t>408.059</t>
  </si>
  <si>
    <t>408.060</t>
  </si>
  <si>
    <t>408.061</t>
  </si>
  <si>
    <t>408.062</t>
  </si>
  <si>
    <t>408.063</t>
  </si>
  <si>
    <t>408.064</t>
  </si>
  <si>
    <t>408.065</t>
  </si>
  <si>
    <t>408.066</t>
  </si>
  <si>
    <t>408.067</t>
  </si>
  <si>
    <t>408.068</t>
  </si>
  <si>
    <t>408.069</t>
  </si>
  <si>
    <t>408.070</t>
  </si>
  <si>
    <t>408.071</t>
  </si>
  <si>
    <t>408.072</t>
  </si>
  <si>
    <t>408.073</t>
  </si>
  <si>
    <t>408.074</t>
  </si>
  <si>
    <t>408.075</t>
  </si>
  <si>
    <t>408.076</t>
  </si>
  <si>
    <t>408.077</t>
  </si>
  <si>
    <t>408.078</t>
  </si>
  <si>
    <t>408.079</t>
  </si>
  <si>
    <t>408.080</t>
  </si>
  <si>
    <t>408.081</t>
  </si>
  <si>
    <t>408.082</t>
  </si>
  <si>
    <t>408.083</t>
  </si>
  <si>
    <t>408.084</t>
  </si>
  <si>
    <t>408.085</t>
  </si>
  <si>
    <t>408.086</t>
  </si>
  <si>
    <t>408.087</t>
  </si>
  <si>
    <t>408.088</t>
  </si>
  <si>
    <t>408.089</t>
  </si>
  <si>
    <t>408.090</t>
  </si>
  <si>
    <t>408.091</t>
  </si>
  <si>
    <t>408.092</t>
  </si>
  <si>
    <t>408.093</t>
  </si>
  <si>
    <t>408.094</t>
  </si>
  <si>
    <t>408.095</t>
  </si>
  <si>
    <t>408.096</t>
  </si>
  <si>
    <t>408.097</t>
  </si>
  <si>
    <t>408.098</t>
  </si>
  <si>
    <t>408.099</t>
  </si>
  <si>
    <t>408.100</t>
  </si>
  <si>
    <t>408.101</t>
  </si>
  <si>
    <t>408.102</t>
  </si>
  <si>
    <t>408.103</t>
  </si>
  <si>
    <t>408.104</t>
  </si>
  <si>
    <t>408.105</t>
  </si>
  <si>
    <t>408.106</t>
  </si>
  <si>
    <t>408.107</t>
  </si>
  <si>
    <t>408.108</t>
  </si>
  <si>
    <t>408.109</t>
  </si>
  <si>
    <t>408.110</t>
  </si>
  <si>
    <t>408.111</t>
  </si>
  <si>
    <t>408.112</t>
  </si>
  <si>
    <t>408.113</t>
  </si>
  <si>
    <t>408.114</t>
  </si>
  <si>
    <t>408.115</t>
  </si>
  <si>
    <t>408.116</t>
  </si>
  <si>
    <t>408.117</t>
  </si>
  <si>
    <t>408.118</t>
  </si>
  <si>
    <t>408.119</t>
  </si>
  <si>
    <t>408.120</t>
  </si>
  <si>
    <t>408.121</t>
  </si>
  <si>
    <t>408.122</t>
  </si>
  <si>
    <t>408.123</t>
  </si>
  <si>
    <t>408.124</t>
  </si>
  <si>
    <t>408.125</t>
  </si>
  <si>
    <t>408.126</t>
  </si>
  <si>
    <t>408.127</t>
  </si>
  <si>
    <t>408.128</t>
  </si>
  <si>
    <t>408.129</t>
  </si>
  <si>
    <t>408.130</t>
  </si>
  <si>
    <t>408.131</t>
  </si>
  <si>
    <t>408.133</t>
  </si>
  <si>
    <t>408.134</t>
  </si>
  <si>
    <t>408.135</t>
  </si>
  <si>
    <t>408.136</t>
  </si>
  <si>
    <t>408.137</t>
  </si>
  <si>
    <t>408.138</t>
  </si>
  <si>
    <t>408.139</t>
  </si>
  <si>
    <t>408.140</t>
  </si>
  <si>
    <t>408.141</t>
  </si>
  <si>
    <t>408.142</t>
  </si>
  <si>
    <t>408.143</t>
  </si>
  <si>
    <t>408.144</t>
  </si>
  <si>
    <t>408.145</t>
  </si>
  <si>
    <t>408.147</t>
  </si>
  <si>
    <t>408.149</t>
  </si>
  <si>
    <t>408.151</t>
  </si>
  <si>
    <t>408.153</t>
  </si>
  <si>
    <t>408.155</t>
  </si>
  <si>
    <t>408.157</t>
  </si>
  <si>
    <t>408.159</t>
  </si>
  <si>
    <t>408.161</t>
  </si>
  <si>
    <t>408.163</t>
  </si>
  <si>
    <t>408.165</t>
  </si>
  <si>
    <t>408.006</t>
  </si>
  <si>
    <t>408.008</t>
  </si>
  <si>
    <t>408.010</t>
  </si>
  <si>
    <t>408.012</t>
  </si>
  <si>
    <t>408.014</t>
  </si>
  <si>
    <t>408.016</t>
  </si>
  <si>
    <t>408.018</t>
  </si>
  <si>
    <t>408.020</t>
  </si>
  <si>
    <t>408.022</t>
  </si>
  <si>
    <t>408.024</t>
  </si>
  <si>
    <t>408.026</t>
  </si>
  <si>
    <t>408.028</t>
  </si>
  <si>
    <t>408.030</t>
  </si>
  <si>
    <t>408.032</t>
  </si>
  <si>
    <t>408.034</t>
  </si>
  <si>
    <t>408.036</t>
  </si>
  <si>
    <t>408.038</t>
  </si>
  <si>
    <t>408.040</t>
  </si>
  <si>
    <t>408.042</t>
  </si>
  <si>
    <t>408.044</t>
  </si>
  <si>
    <t>408.132</t>
  </si>
  <si>
    <t>408.167</t>
  </si>
  <si>
    <t>408.169</t>
  </si>
  <si>
    <t>408.171</t>
  </si>
  <si>
    <t>408.173</t>
  </si>
  <si>
    <t>408.175</t>
  </si>
  <si>
    <t>408.177</t>
  </si>
  <si>
    <t>408.179</t>
  </si>
  <si>
    <t>408.181</t>
  </si>
  <si>
    <t>408.183</t>
  </si>
  <si>
    <t>408.185</t>
  </si>
  <si>
    <t>408.187</t>
  </si>
  <si>
    <t>408.189</t>
  </si>
  <si>
    <t>408.191</t>
  </si>
  <si>
    <t>408.193</t>
  </si>
  <si>
    <t>408.195</t>
  </si>
  <si>
    <t>408.197</t>
  </si>
  <si>
    <t>408.199</t>
  </si>
  <si>
    <t>408.201</t>
  </si>
  <si>
    <t>408.203</t>
  </si>
  <si>
    <t>408.205</t>
  </si>
  <si>
    <t>408.207</t>
  </si>
  <si>
    <t>408.209</t>
  </si>
  <si>
    <t>408.211</t>
  </si>
  <si>
    <t>408.213</t>
  </si>
  <si>
    <t>408.215</t>
  </si>
  <si>
    <t>408.217</t>
  </si>
  <si>
    <t>408.219</t>
  </si>
  <si>
    <t>408.221</t>
  </si>
  <si>
    <t>408.223</t>
  </si>
  <si>
    <t>408.225</t>
  </si>
  <si>
    <t>408.227</t>
  </si>
  <si>
    <t>408.146</t>
  </si>
  <si>
    <t>408.148</t>
  </si>
  <si>
    <t>408.150</t>
  </si>
  <si>
    <t>408.152</t>
  </si>
  <si>
    <t>408.154</t>
  </si>
  <si>
    <t>408.156</t>
  </si>
  <si>
    <t>408.158</t>
  </si>
  <si>
    <t>408.160</t>
  </si>
  <si>
    <t>408.162</t>
  </si>
  <si>
    <t>408.164</t>
  </si>
  <si>
    <t>408.166</t>
  </si>
  <si>
    <t>408.168</t>
  </si>
  <si>
    <t>408.170</t>
  </si>
  <si>
    <t>408.172</t>
  </si>
  <si>
    <t>408.174</t>
  </si>
  <si>
    <t>408.176</t>
  </si>
  <si>
    <t>408.178</t>
  </si>
  <si>
    <t>408.180</t>
  </si>
  <si>
    <t>408.182</t>
  </si>
  <si>
    <t>408.184</t>
  </si>
  <si>
    <t>408.186</t>
  </si>
  <si>
    <t>408.188</t>
  </si>
  <si>
    <t>408.190</t>
  </si>
  <si>
    <t>408.192</t>
  </si>
  <si>
    <t>408.194</t>
  </si>
  <si>
    <t>408.196</t>
  </si>
  <si>
    <t>408.198</t>
  </si>
  <si>
    <t>408.200</t>
  </si>
  <si>
    <t>408.202</t>
  </si>
  <si>
    <t>408.204</t>
  </si>
  <si>
    <t>408.206</t>
  </si>
  <si>
    <t>408.208</t>
  </si>
  <si>
    <t>408.210</t>
  </si>
  <si>
    <t>408.212</t>
  </si>
  <si>
    <t>408.214</t>
  </si>
  <si>
    <t>408.216</t>
  </si>
  <si>
    <t>408.218</t>
  </si>
  <si>
    <t>408.220</t>
  </si>
  <si>
    <t>408.222</t>
  </si>
  <si>
    <t>408.224</t>
  </si>
  <si>
    <t>408.226</t>
  </si>
  <si>
    <t>408.228</t>
  </si>
  <si>
    <t>360.001</t>
  </si>
  <si>
    <t>360.002</t>
  </si>
  <si>
    <t>359.522</t>
  </si>
  <si>
    <t>359.524</t>
  </si>
  <si>
    <t>359.521</t>
  </si>
  <si>
    <t>359.523</t>
  </si>
  <si>
    <t>381.512</t>
  </si>
  <si>
    <t>359.525</t>
  </si>
  <si>
    <t>359.526</t>
  </si>
  <si>
    <t>359.527</t>
  </si>
  <si>
    <t>359.528</t>
  </si>
  <si>
    <t xml:space="preserve">                                                                                                                                                                                                                                                                                                                                                                                                                                                                                                                                                                                                                                                                                                                                                                                                                                                                 </t>
  </si>
  <si>
    <t>381.511</t>
  </si>
  <si>
    <t xml:space="preserve">Профессиональное мытьё окон в квартире </t>
  </si>
  <si>
    <t>Прайс-лист 
на оказание работ (услуг) по уборке, чистке помещений и профессиональному мытью окон
 бытовым клиентам г. Москвы и Московской области</t>
  </si>
  <si>
    <t>Поддерживающая уборка трехкомнатной квартиры с двумя санузлами</t>
  </si>
  <si>
    <t>Прайс-лист 
на оказание работ (услуг) по сборке мебели 
по заявкам бытовых клиентов г. Москвы и Московской области</t>
  </si>
  <si>
    <t>Прайс-лист 
на оказание работ (услуг) по компьютерной помощи
бытовым клиентам г. Москвы и Московской области</t>
  </si>
  <si>
    <t>Московская область,
 "Новая Москва" и
 г. Зеленоград</t>
  </si>
  <si>
    <t>Московская область,
 "Новая Москва" и г. Зеленоград</t>
  </si>
  <si>
    <r>
      <t xml:space="preserve">однофазные*
</t>
    </r>
    <r>
      <rPr>
        <i/>
        <sz val="14"/>
        <rFont val="Calibri"/>
        <family val="2"/>
        <charset val="204"/>
        <scheme val="minor"/>
      </rPr>
      <t>по социальной карте (москвича или жителя МО) (со скидкой),
владелец которой прописан или является собственником помещения по адресу предоставления услуги</t>
    </r>
  </si>
  <si>
    <r>
      <t xml:space="preserve">однофазные*
</t>
    </r>
    <r>
      <rPr>
        <i/>
        <sz val="14"/>
        <rFont val="Calibri"/>
        <family val="2"/>
        <charset val="204"/>
        <scheme val="minor"/>
      </rPr>
      <t>по социальной карте (москвича ЦАО) (со скидкой),</t>
    </r>
    <r>
      <rPr>
        <sz val="14"/>
        <rFont val="Calibri"/>
        <family val="2"/>
        <charset val="204"/>
        <scheme val="minor"/>
      </rPr>
      <t xml:space="preserve">
</t>
    </r>
    <r>
      <rPr>
        <i/>
        <sz val="14"/>
        <rFont val="Calibri"/>
        <family val="2"/>
        <charset val="204"/>
        <scheme val="minor"/>
      </rPr>
      <t>владелец которой прописан или является собственником помещения по адресу предоставления услуги</t>
    </r>
  </si>
  <si>
    <t>Московская область,
 "Новая Москва"
 и г. Зеленоград</t>
  </si>
  <si>
    <t xml:space="preserve">     - Определение удельного сопротивления грунта</t>
  </si>
  <si>
    <t>Установка GSM-модема (в существующий щит) для обеспечения удаленного сбора данных с существующего прибора учета электроэнергии</t>
  </si>
  <si>
    <t>* услуга на возмездной основе не предоставляется для категорий потребителей, приравненных к населению</t>
  </si>
  <si>
    <t xml:space="preserve">группа «Население»
за 1 узел учета </t>
  </si>
  <si>
    <t>тарифный план «Базовый»</t>
  </si>
  <si>
    <t>тарифный план «Стандарт»</t>
  </si>
  <si>
    <t>тарифный план «Максимум»</t>
  </si>
  <si>
    <t>Установка GSM-модема (с боксом) для обеспечения удаленного сбора данных с существующего прибора учета электроэнергии</t>
  </si>
  <si>
    <t xml:space="preserve">Установка GSM-модема (в существующий щит) для обеспечения удаленного сбора данных с существующего прибора учета электроэнергии с заведением информации в ПО ЭНФОРС с последующим опросом и формированием отчетных форм (в течение 12 месяцев) </t>
  </si>
  <si>
    <r>
      <t xml:space="preserve">** при условии предъявления документа, подтверждающего оплату, до </t>
    </r>
    <r>
      <rPr>
        <i/>
        <sz val="14"/>
        <rFont val="Calibri"/>
        <family val="2"/>
        <charset val="204"/>
        <scheme val="minor"/>
      </rPr>
      <t>16.00 часов дня  возобновления подачи энергоснабжения  (за исключением выходных и праздничных дней)</t>
    </r>
  </si>
  <si>
    <t>Московская область,
 "Новая Москва" и г. Зеленоград
Стоимость услуги, руб., включая НДС</t>
  </si>
  <si>
    <t>Московская область,
 "Новая Москва" и 
г. Зеленоград</t>
  </si>
  <si>
    <t>однофазные* по Акции (со скидкой)  (для ЦАО)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t>
  </si>
  <si>
    <r>
      <t xml:space="preserve">однофазные*
</t>
    </r>
    <r>
      <rPr>
        <i/>
        <sz val="14"/>
        <rFont val="Calibri"/>
        <family val="2"/>
        <charset val="204"/>
        <scheme val="minor"/>
      </rPr>
      <t>по Акции (специальная скидка) ,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Заявка оформляется только в личном кабинете клиента (ЛКК).</t>
    </r>
    <r>
      <rPr>
        <b/>
        <i/>
        <sz val="14"/>
        <rFont val="Calibri"/>
        <family val="2"/>
        <charset val="204"/>
        <scheme val="minor"/>
      </rPr>
      <t xml:space="preserve">
Срок действия Акции объявляется дополнительным распоряжением</t>
    </r>
  </si>
  <si>
    <t xml:space="preserve">** работы выполнятся силами подрядной организации. Стоимость услуги указана для работ по установке шкафа учета электроэнергии на трубостойке у физических лиц по коллективной заявке, не менее 14 шт. по одному адресу </t>
  </si>
  <si>
    <t>Установка  комплекта  защиты от протечек GIDROLOCK «Квартира1 WINNER» - размер крана D15
без учета стоимости оборудования</t>
  </si>
  <si>
    <t xml:space="preserve">Перевод (установка/замена) прибора учета электрической энергии на многотарифный учет электрической энергии </t>
  </si>
  <si>
    <t xml:space="preserve">СУПЕРПРЕДЛОЖЕНИЕ </t>
  </si>
  <si>
    <t xml:space="preserve">трехфазные прямого включения* по акции "СЧЕТЧИК В ПОДАРОК"
(в рамках услуги устанавливается предоставляемый бесплатно счетчик пр-ва ЗАО Инкотекс (Меркурий) либо счетчик другого производителя с аналогичными характеристиками (на усмотрение АО «Мосэнергосбыт»), с датой изготовления ранее 2016 года, прошедший поверку в текущем году) </t>
  </si>
  <si>
    <t xml:space="preserve">трехфазные прямого включения* по акции "СЧЕТЧИК В ПОДАРОК" (для ЦАО)
(в рамках услуги устанавливается предоставляемый бесплатно счетчик пр-ва ЗАО Инкотекс (Меркурий) либо счетчик другого производителя с аналогичными характеристиками (на усмотрение АО «Мосэнергосбыт»), с датой изготовления ранее 2016 года, прошедший поверку в текущем году) </t>
  </si>
  <si>
    <t>однофазные*
 по коллективной заявке (не менее 14 шт. по одному адресу) (для ЦАО)
(со скидкой)
(для одного прибора учета электроэнергии)</t>
  </si>
  <si>
    <r>
      <t>однофазные *
по коллективной заявке (не менее 14</t>
    </r>
    <r>
      <rPr>
        <i/>
        <sz val="14"/>
        <color indexed="10"/>
        <rFont val="Calibri"/>
        <family val="2"/>
        <charset val="204"/>
        <scheme val="minor"/>
      </rPr>
      <t xml:space="preserve"> </t>
    </r>
    <r>
      <rPr>
        <i/>
        <sz val="14"/>
        <rFont val="Calibri"/>
        <family val="2"/>
        <charset val="204"/>
        <scheme val="minor"/>
      </rPr>
      <t>шт. по одному адресу) 
(со скидкой)
(для одного прибора учета электроэнергии)</t>
    </r>
  </si>
  <si>
    <t>Монтаж труб водоснабжения, отопления типа Rehau (без штробления)</t>
  </si>
  <si>
    <t>Работы на высоте свыше трёх метров</t>
  </si>
  <si>
    <t>2. Установка приборов учёта воды осуществляется по ценам согласно действующей акции 
АО «Мосэнергосбыт».</t>
  </si>
  <si>
    <t>Монтаж евровагонкой (класс А, С, В) балконов, лоджий</t>
  </si>
  <si>
    <t>Вынос мусора из квартиры при отсутствии лифта (при условии наличия контейнера для  сбора строительного мусора не далее 50 м от подъезда или места проведения работ)  (за 1 кг веса за 1 этаж рабочими)****</t>
  </si>
  <si>
    <t>Разгрузочные работы  (материалов: пеноблоки, кирпич, смеси и т.д) с заносом в квартиру</t>
  </si>
  <si>
    <t>Подъем материалов до квартиры по летнице без лифта (за 1 кг) грузчиками</t>
  </si>
  <si>
    <t>Вынос чугунной ванны по лестнице за каждый этаж, в этом случае указать этаж минус 1</t>
  </si>
  <si>
    <t>Составление дизайн-проекта (оптимальный), в состав которого входят обмерочный план, рабочие чертежи, планировка и зонирование, подбор материалов и мебели, 3D-визуализация</t>
  </si>
  <si>
    <t>Минимальная стоимость работ в рамках заказа для клиента - 50 000 рублей с НДС.</t>
  </si>
  <si>
    <t>При установке двери в количестве 1 шт. к цене прибавляется стоимость выезда - 1000 рублей.</t>
  </si>
  <si>
    <t>Цены для некоторых видов работ при ремонте санузлов могут быть увеличены на коэффициент 1,5.</t>
  </si>
  <si>
    <t>**для данных видов работ в зависимости от сложности (шкафы-купе, габаритная мебель, люстры, большое количество деталей) возможно применение повышающего коэффициента от 1,25 до 2,5.</t>
  </si>
  <si>
    <t>*для данных видов работ в зависимости от сложности (количества слоев краски, полная очистка поверхности от краски) возможно применение повышающего коэффициента от 1,25 до 2,0.</t>
  </si>
  <si>
    <t>*** указана только стоимость загрузки заказанного контейнера. Контейнер оплачивается дополнительно.</t>
  </si>
  <si>
    <r>
      <t>По населенным пунктам, не указанным в данном перечне, стоимость выезда</t>
    </r>
    <r>
      <rPr>
        <b/>
        <i/>
        <sz val="12"/>
        <color rgb="FFFF0000"/>
        <rFont val="Times New Roman"/>
        <family val="1"/>
        <charset val="204"/>
      </rPr>
      <t xml:space="preserve"> свыше 10 км от МКАД </t>
    </r>
    <r>
      <rPr>
        <b/>
        <i/>
        <sz val="12"/>
        <color theme="1"/>
        <rFont val="Times New Roman"/>
        <family val="1"/>
        <charset val="204"/>
      </rPr>
      <t>оплачивается из расчета 30 рублей за 1 км.</t>
    </r>
  </si>
  <si>
    <t>По г. Москве вызов мастера осуществляется на безвозмездных условиях.</t>
  </si>
  <si>
    <t>8.1</t>
  </si>
  <si>
    <t>8.2</t>
  </si>
  <si>
    <t>8.3</t>
  </si>
  <si>
    <t>8.4</t>
  </si>
  <si>
    <t>Поддерживающая уборка может выполняться в любое удобное для вас время с вашим присутствием или без вас. Клинер может забрать ключи у вас на работе перед началом уборки и вернуть ключи после окончания уборки. Все профессиональное оборудование для уборки мы привезем самостоятельно</t>
  </si>
  <si>
    <t>Генеральная уборка позволяет убрать помещения, в которых не производилось ремонтно-строительных работ. Если там просто давно не убирали - это именно то, что позволит привести помещение в порядок. Выполняется командой клинеров из 2-20 клинеров под руководством бригадира, используются профессиональные бытовые приборы, инвентарь и химические средства</t>
  </si>
  <si>
    <t xml:space="preserve">Поддерживающая уборка может выполняться в любое удобное для вас время с вашим присутствием или без вас. Клинер может забрать ключи у вас на работе перед началом уборки и вернуть ключи после окончания уборки. Все профессиональное оборудование для уборки мы привезем самостоятельно </t>
  </si>
  <si>
    <t>При заказе услуги в день обращения, не менее чем за 3 часа до назначенного времени оказания услуги в рамках часов работы сервиса</t>
  </si>
  <si>
    <t>Сборка мебели согласно инструкции изготовителя, установка в указанное клиентом место (без скрепления модулей/элементов мебели межсекционной стяжкой и крепления элементов мебели к стене)</t>
  </si>
  <si>
    <t>Обеспыливание поверхности, крепление зеркала к двери шкафа при помощи клейкой основы на поверхности зеркала</t>
  </si>
  <si>
    <t>Откручивание фурнитуры, разборка мебели на составляющие элементы, перенос в указанное клиентом место в пределах квартиры (не включает работы по упаковке мебели для перевозки, вынос мебели из квартиры и погрузку)</t>
  </si>
  <si>
    <t xml:space="preserve">Откручивание фурнитуры, разборка мебели на составляющие элементы, перенос в указанное клиентом место в пределах квартиры (не включает работы по упаковке мебели для перевозки, вынос мебели из квартиры и погрузку) </t>
  </si>
  <si>
    <t>Разметка, сверление, скрепление элементов мебели при помощи межсекционной стяжки</t>
  </si>
  <si>
    <t>Разметка, сверление, закрепление мебельных петель/монтажной планки, крепление элементов мебели к стене на мебельные петли/монтажную планку</t>
  </si>
  <si>
    <t>Сверление сквозного отверстия в задней стенке мебели, выведение проводов электропитания через отверстие</t>
  </si>
  <si>
    <t>Сверление отверстия в фасаде мебели для последующей установки ручки</t>
  </si>
  <si>
    <t>Крепление полки к стене</t>
  </si>
  <si>
    <t>Демонтаж полки с элементами крепления (без утилизации)</t>
  </si>
  <si>
    <t>7. Услуги, сопутствующие сборке мебели</t>
  </si>
  <si>
    <t xml:space="preserve">Дистанционный опрос и формирование отчетных форм (в течение 12 месяцев) по 1 прибору учета электроэнергии </t>
  </si>
  <si>
    <t>143.501</t>
  </si>
  <si>
    <t>143.502</t>
  </si>
  <si>
    <t>Установка  комплекта  защиты от протечек GIDROLOCK c одним комплектом «Квартира 1 ULTIMATE BUGATTI» - размер крана D15
без учета стоимости оборудования</t>
  </si>
  <si>
    <t>135.005</t>
  </si>
  <si>
    <t>Промокод МГТС:
Перевод (установка/замена) прибора учета электрической энергии на многотарифный учет электрической энергии</t>
  </si>
  <si>
    <t>однофазные* по Промокоду (со скидкой)</t>
  </si>
  <si>
    <t>329.125</t>
  </si>
  <si>
    <t>329.126</t>
  </si>
  <si>
    <t>однофазные*  по Промокоду (со скидкой)  (для ЦАО)</t>
  </si>
  <si>
    <t>329.325</t>
  </si>
  <si>
    <t>329.127</t>
  </si>
  <si>
    <t>329.128</t>
  </si>
  <si>
    <t>329.327</t>
  </si>
  <si>
    <t xml:space="preserve">однофазные* по Промокоду (со скидкой)
</t>
  </si>
  <si>
    <t>322.125</t>
  </si>
  <si>
    <t>322.126</t>
  </si>
  <si>
    <t>322.325</t>
  </si>
  <si>
    <t>322.127</t>
  </si>
  <si>
    <t>322.128</t>
  </si>
  <si>
    <t>322.327</t>
  </si>
  <si>
    <t>Комплект защиты от протечек GIDROLOCK «Квартира 1 WINNER» (размер крана - х/г)</t>
  </si>
  <si>
    <t>13 965</t>
  </si>
  <si>
    <t>Комплект защиты от протечек GIDROLOCK «Квартира 1 ULTIMATE» (размер крана - 1/2)</t>
  </si>
  <si>
    <t>15 770</t>
  </si>
  <si>
    <t>Комплект защиты от протечек GIDROLOCK «Квартира 1 PROFESSIONAL» (размер крана - 1/2)</t>
  </si>
  <si>
    <t>20 615</t>
  </si>
  <si>
    <t>5 225</t>
  </si>
  <si>
    <t>Шаровый электропривод GIDROLOCK 1/2 дюйма, серия Ultimate</t>
  </si>
  <si>
    <t>4 560</t>
  </si>
  <si>
    <t>Шаровый электропривод GIDROLOCK 3/4 дюйма, серия Ultimate</t>
  </si>
  <si>
    <t>5 035</t>
  </si>
  <si>
    <t>Шаровый электропривод GIDROLOCK 1 дюйм, серия Ultimate</t>
  </si>
  <si>
    <t>5 510</t>
  </si>
  <si>
    <t>Шаровый электропривод GIDROLOCK 1/2 дюйма, серия Winner</t>
  </si>
  <si>
    <t>6 507</t>
  </si>
  <si>
    <t>Шаровый электропривод GIDROLOCK 3/4 дюйма, серия Winner</t>
  </si>
  <si>
    <t>6 982</t>
  </si>
  <si>
    <t>Шаровый электропривод GIDROLOCK 1 дюйм, серия Winner</t>
  </si>
  <si>
    <t>7 457</t>
  </si>
  <si>
    <t>Шаровый электропривод GIDROLOCK 1 \2 дюйма, серия Professional</t>
  </si>
  <si>
    <t>Шаровый электропривод GIDROLOCK 3/4 дюйма, серия Professional</t>
  </si>
  <si>
    <t>7 267</t>
  </si>
  <si>
    <t>Шаровый электропривод GIDROLOCK 1 дюйм, серия Professional</t>
  </si>
  <si>
    <t>7 742</t>
  </si>
  <si>
    <t>475</t>
  </si>
  <si>
    <t>523</t>
  </si>
  <si>
    <t>Датчик протечки воды WSR (радио)</t>
  </si>
  <si>
    <t>1 900</t>
  </si>
  <si>
    <t>Блок управления PREMIUM (с акб)</t>
  </si>
  <si>
    <t>2 850</t>
  </si>
  <si>
    <t> Цена  за ед., 
руб., включая НДС 20%</t>
  </si>
  <si>
    <t>359.529</t>
  </si>
  <si>
    <t>373.503</t>
  </si>
  <si>
    <t>373.504</t>
  </si>
  <si>
    <t>136.012</t>
  </si>
  <si>
    <t>136.014</t>
  </si>
  <si>
    <t>136.016</t>
  </si>
  <si>
    <t>136.018</t>
  </si>
  <si>
    <t>136.020</t>
  </si>
  <si>
    <t>136.022</t>
  </si>
  <si>
    <t>136.024</t>
  </si>
  <si>
    <t>136.026</t>
  </si>
  <si>
    <t>136.032</t>
  </si>
  <si>
    <t>136.034</t>
  </si>
  <si>
    <t>136.036</t>
  </si>
  <si>
    <t>136.038</t>
  </si>
  <si>
    <t>136.040</t>
  </si>
  <si>
    <t>136.042</t>
  </si>
  <si>
    <t>136.044</t>
  </si>
  <si>
    <t>136.046</t>
  </si>
  <si>
    <t>3.7.</t>
  </si>
  <si>
    <t>ТЕЛЕКОММУНИКАЦИОННЫЕ УСЛУГИ</t>
  </si>
  <si>
    <t>GPON Интернет 200 Мбит/с Промо*</t>
  </si>
  <si>
    <t>126.001</t>
  </si>
  <si>
    <t>Крутой интернет 500 Мбит/с**</t>
  </si>
  <si>
    <t>126.003</t>
  </si>
  <si>
    <t>Крутой интернет 500 Мбит/с + ТВ «Оптимальный»***</t>
  </si>
  <si>
    <t>126.005</t>
  </si>
  <si>
    <t>Тариф «Уникальное предложение - 4» (Интернет и ТВ)****</t>
  </si>
  <si>
    <t>126.007</t>
  </si>
  <si>
    <t>Домашнее ТВ: пакет «Базовый»*****</t>
  </si>
  <si>
    <t>126.009</t>
  </si>
  <si>
    <t>* Стоимость тарифа в первый месяц подключения (30 дней) составит 1 рубль. 
По истечении указанного срока, услуга доступа к сети Интернет осуществляется по базовому тарифу "GPON Интернет 200 Мбит/с". (499 руб./мес.)</t>
  </si>
  <si>
    <t xml:space="preserve">** Подключение действительно до 31 мая 2019 года. У абонентов, подключивших данный пакет услуг после 31.05.2019 сохраняется стоимость и параметры предоставляемых услуг.
К данному пакету услуг могут подключиться: 
-новые абоненты услуги доступа к сети Интернет, у которых имеется техническая возможность оказания услуг по технологии GPON,  при условии, если в течение 90 дней (3 месяца) на номере абонента не было установлено ТП ШПД на этапе "Эксплуатация" по технологии  GPON (за исключение ТП Демо-канал);
действующие абоненты услуги Интернет - с использованием технологий ADSL/АТШ. </t>
  </si>
  <si>
    <t>*** Период подключения по тарифу с 26 февраля по 31 мая 2019 года. С 01.09.2019 года стоимость пакета услуг составит 675 рублей.
К данному пакету услуг могут подключиться: 
-новые абоненты услуг доступа к сети Интернет и Домашнее ТВ, у которых имеется техническая возможность оказания услуг по технологии GPON,  при условии, если в течение 90 дней (3 месяца) на номере абонента не было установлено ТП ШПД/ТВ на этапе "Эксплуатация" по технологии  GPON (за исключение ТП Демо-канал и ТП "Крутой Интернет GPON 500 Мбит/с");
- действующие абоненты услуги Интернет с использованием технологии GPON, услуги доступа к сети Интернет которым оказываются с использованием ТП  "Крутой Интернет GPON 500 Мбит/с";
действующие абоненты услуги Интернет с использованием технологий ADSL/АТШ.</t>
  </si>
  <si>
    <t>**** Подключение к тарифу возможно до 29.02.2020. Стоимость тарифного подключения 100 Мбит/с + ТВ «Базовый» 141 канал 20(HD)+ аренда ТВ-приставки 500 руб./мес.
К данному пакету услуг могут подключиться:  
Абоненты, у которых отсутствует подключение к услуге доступа к сети Интернет по технологии GPON (или подключен ТП "Демо-канал") 
Абоненты, у которых отсутствует подключение к услуге "Домашнее ТВ« при выборе пакета «Уникальный + ТВ»;
Абоненты ADSL, переключаемые на GPON;
Абоненты КТП по услуге Интернет и/или "Домашнее ТВ", которые в период действия акции обратились в каналы продаж по вопросу отключения услуг по причине "Дорого", "Акция конкурентов".</t>
  </si>
  <si>
    <t>***** При предоставлении тарифного плана ТВ-пакет «Базовый» ТВ-декодер предоставляется в аренду по стоимости 99 рублей в месяц.</t>
  </si>
  <si>
    <t xml:space="preserve">Предпроектное обследование объектов (до 25 присоединений) (электромонтаж) </t>
  </si>
  <si>
    <t>Предпроектное обследование объектов (от 26 до 100 присоединений)  (электромонтаж)</t>
  </si>
  <si>
    <t>Предпроектное обследование объектов (более 100 присоединений) (электромонтаж)</t>
  </si>
  <si>
    <t>141.567</t>
  </si>
  <si>
    <t>141.568</t>
  </si>
  <si>
    <t xml:space="preserve">Предпроектное обследование объектов (до 50 точек) (освещение) </t>
  </si>
  <si>
    <t xml:space="preserve">Предпроектное обследование объектов (от 50 до 200 точек) (освещение) </t>
  </si>
  <si>
    <t xml:space="preserve">Предпроектное обследование объектов (свыше 200 точек) (освещение) </t>
  </si>
  <si>
    <t>Проведение предроектного обследования объекта АСКУЭ, в сетях 6-10 кВ</t>
  </si>
  <si>
    <t>ИНФОРМАЦИЯ ОБ УДАЛЁННЫХ КОДАХ:</t>
  </si>
  <si>
    <t>однофазные:</t>
  </si>
  <si>
    <t>325.001</t>
  </si>
  <si>
    <t>325.002</t>
  </si>
  <si>
    <t>325.003</t>
  </si>
  <si>
    <t>325.004</t>
  </si>
  <si>
    <t>трехфазные:</t>
  </si>
  <si>
    <t>325.005</t>
  </si>
  <si>
    <t>325.006</t>
  </si>
  <si>
    <t>325.007</t>
  </si>
  <si>
    <t>325.008</t>
  </si>
  <si>
    <t>Установка/замена Авт. выкл. 1Р 10А ИЭК</t>
  </si>
  <si>
    <t>131.455</t>
  </si>
  <si>
    <t>131.955</t>
  </si>
  <si>
    <t>131.456</t>
  </si>
  <si>
    <t>131.956</t>
  </si>
  <si>
    <t xml:space="preserve">Установка/замена Авт. выкл. 1Р 16А ИЭК </t>
  </si>
  <si>
    <t>131.457</t>
  </si>
  <si>
    <t>131.957</t>
  </si>
  <si>
    <t>131.458</t>
  </si>
  <si>
    <t>131.958</t>
  </si>
  <si>
    <t>Установка/замена Авт. выкл. 1Р 20А ИЭК</t>
  </si>
  <si>
    <t>131.459</t>
  </si>
  <si>
    <t>131.959</t>
  </si>
  <si>
    <t>131.460</t>
  </si>
  <si>
    <t>131.960</t>
  </si>
  <si>
    <t>Установка/замена Авт. выкл. 1Р 32А ИЭК</t>
  </si>
  <si>
    <t>131.461</t>
  </si>
  <si>
    <t>131.961</t>
  </si>
  <si>
    <t>131.462</t>
  </si>
  <si>
    <t>131.962</t>
  </si>
  <si>
    <t>Установка/замена Авт. выкл. 1Р 40А ИЭК</t>
  </si>
  <si>
    <t>131.463</t>
  </si>
  <si>
    <t>131.963</t>
  </si>
  <si>
    <t>131.464</t>
  </si>
  <si>
    <t>131.964</t>
  </si>
  <si>
    <t>Установка/замена Авт. выкл. 2Р 25А ИЭК</t>
  </si>
  <si>
    <t>131.465</t>
  </si>
  <si>
    <t>131.965</t>
  </si>
  <si>
    <t>131.466</t>
  </si>
  <si>
    <t>131.966</t>
  </si>
  <si>
    <t>Установка/замена Авт. выкл. 2Р 50А ИЭК</t>
  </si>
  <si>
    <t>131.467</t>
  </si>
  <si>
    <t>131.967</t>
  </si>
  <si>
    <t>131.468</t>
  </si>
  <si>
    <t>131.968</t>
  </si>
  <si>
    <t>Установка/замена Авт. выкл. 3Р 40А ИЭК</t>
  </si>
  <si>
    <t>131.469</t>
  </si>
  <si>
    <t>131.969</t>
  </si>
  <si>
    <t>131.470</t>
  </si>
  <si>
    <t>131.970</t>
  </si>
  <si>
    <t>Установка/замена Авт. выкл. 3Р 63А ИЭК</t>
  </si>
  <si>
    <t>131.471</t>
  </si>
  <si>
    <t>131.971</t>
  </si>
  <si>
    <t>131.472</t>
  </si>
  <si>
    <t>131.972</t>
  </si>
  <si>
    <t xml:space="preserve">Установка/замена Авт. выкл. ABB  1P 10А </t>
  </si>
  <si>
    <t>131.473</t>
  </si>
  <si>
    <t>131.973</t>
  </si>
  <si>
    <t>131.474</t>
  </si>
  <si>
    <t>131.974</t>
  </si>
  <si>
    <t>Установка/замена Авт. выкл. ABB 1P 16А</t>
  </si>
  <si>
    <t>131.475</t>
  </si>
  <si>
    <t>131.975</t>
  </si>
  <si>
    <t>131.476</t>
  </si>
  <si>
    <t>131.976</t>
  </si>
  <si>
    <t xml:space="preserve">Установка/замена Авт. выкл. ABB 1P 20А </t>
  </si>
  <si>
    <t>131.477</t>
  </si>
  <si>
    <t>131.977</t>
  </si>
  <si>
    <t>131.478</t>
  </si>
  <si>
    <t>131.978</t>
  </si>
  <si>
    <t xml:space="preserve">Установка/замена Авт. выкл. ABB 1P 32А </t>
  </si>
  <si>
    <t>131.479</t>
  </si>
  <si>
    <t>131.979</t>
  </si>
  <si>
    <t>131.480</t>
  </si>
  <si>
    <t>131.980</t>
  </si>
  <si>
    <t xml:space="preserve">Установка/замена Авт. выкл. ABB  1P 40А </t>
  </si>
  <si>
    <t>131.481</t>
  </si>
  <si>
    <t>131.981</t>
  </si>
  <si>
    <t>131.482</t>
  </si>
  <si>
    <t>131.982</t>
  </si>
  <si>
    <t xml:space="preserve">Установка/замена Авт. выкл. ABB  2P 25А </t>
  </si>
  <si>
    <t>131.483</t>
  </si>
  <si>
    <t>131.983</t>
  </si>
  <si>
    <t>131.484</t>
  </si>
  <si>
    <t>131.984</t>
  </si>
  <si>
    <t xml:space="preserve">Установка/замена Авт. выкл. ABB 2P 50А </t>
  </si>
  <si>
    <t>131.485</t>
  </si>
  <si>
    <t>131.985</t>
  </si>
  <si>
    <t>131.486</t>
  </si>
  <si>
    <t>131.986</t>
  </si>
  <si>
    <t xml:space="preserve">Установка/замена Авт. выкл. ABB  3P 40А </t>
  </si>
  <si>
    <t>131.487</t>
  </si>
  <si>
    <t>131.987</t>
  </si>
  <si>
    <t>131.488</t>
  </si>
  <si>
    <t>131.988</t>
  </si>
  <si>
    <t>Установка/замена Авт. выкл. ABB 3P 63А</t>
  </si>
  <si>
    <t>131.489</t>
  </si>
  <si>
    <t>131.989</t>
  </si>
  <si>
    <t>131.490</t>
  </si>
  <si>
    <t>131.990</t>
  </si>
  <si>
    <t>Монтаж дин-рейки установочной (30 см)</t>
  </si>
  <si>
    <t>141.121</t>
  </si>
  <si>
    <t>141.611</t>
  </si>
  <si>
    <t>141.122</t>
  </si>
  <si>
    <t>141.612</t>
  </si>
  <si>
    <t>141.123</t>
  </si>
  <si>
    <t>141.613</t>
  </si>
  <si>
    <t>141.124</t>
  </si>
  <si>
    <t>141.614</t>
  </si>
  <si>
    <t>920.511</t>
  </si>
  <si>
    <t>920.512</t>
  </si>
  <si>
    <t>920.513</t>
  </si>
  <si>
    <t>920.514</t>
  </si>
  <si>
    <t>920.515</t>
  </si>
  <si>
    <t>920.516</t>
  </si>
  <si>
    <r>
      <t xml:space="preserve">ЕДИНЫЙ ПРЕЙСКУРАНТ ТОВАРОВ И УСЛУГ
АО «МОСЭНЕРГОСБЫТ» - «ЭНЕРГОСЕРВИС»
 </t>
    </r>
    <r>
      <rPr>
        <b/>
        <sz val="22"/>
        <color theme="4" tint="-0.499984740745262"/>
        <rFont val="Calibri"/>
        <family val="2"/>
        <charset val="204"/>
        <scheme val="minor"/>
      </rPr>
      <t>ДЛЯ ОРГАНИЗАЦИЙ И ИНДИВИДУАЛЬНЫХ ПРЕДПРИНИМАТЕЛЕЙ</t>
    </r>
  </si>
  <si>
    <r>
      <t xml:space="preserve">ЕДИНЫЙ ПРЕЙСКУРАНТ ТОВАРОВ И УСЛУГ
АО «МОСЭНЕРГОСБЫТ» - «ЭНЕРГОСЕРВИС»
</t>
    </r>
    <r>
      <rPr>
        <b/>
        <sz val="22"/>
        <color theme="4" tint="-0.499984740745262"/>
        <rFont val="Calibri"/>
        <family val="2"/>
        <charset val="204"/>
        <scheme val="minor"/>
      </rPr>
      <t xml:space="preserve">ДЛЯ КЛИЕНТОВ — ФИЗИЧЕСКИХ ЛИЦ </t>
    </r>
  </si>
  <si>
    <t xml:space="preserve"> к Единому прейскуранту товаров и услуг
 АО «Мосэнергосбыт» - «Энергосервис» 
для организаций и индивидуальных предпринимателей,
а также для клиентов - физических лиц</t>
  </si>
  <si>
    <t xml:space="preserve"> к Единому прейскуранту товаров и услуг
АО «Мосэнергосбыт» - «Энергосервис» 
для клиентов - физических лиц</t>
  </si>
  <si>
    <t>УСТАНОВКА И ОБСЛУЖИВАНИЕ ЭЛЕКТРОСЧЕТЧИКОВ И СИСТЕМ УЧЕТА, НЕ ПРИНАДЛЕЖАЩИХ АО «МОСЭНЕРГОСБЫТ»</t>
  </si>
  <si>
    <t>* в рамках услуги устанавливается счетчик пр-ва ЗАО «Инкотекс»  (Меркурий) либо счетчик другого производителя с аналогичными характеристиками и равноценной стоимостью (на усмотрение АО «Мосэнергосбыт»)</t>
  </si>
  <si>
    <t>Установка/замена SIM-карты в приборе учета с GSM-модемом, находящемся на балансе клиента АО «Мосэнергосбыт»</t>
  </si>
  <si>
    <t>Гарантийное обслуживание «+4»
(гарантия от завода-производителя и дополнительная гарантия 4 года от АО «Мосэнергосбыт» за 1 электросчётчик)*</t>
  </si>
  <si>
    <t>Гарантийное обслуживание «+7»
(гарантия от завода-производителя и дополнительная гарантия 7 лет от АО «Мосэнергосбыт» за 1 электросчётчик)*</t>
  </si>
  <si>
    <t>Согласно отпускным ценам                       АО «Мосэнергосбыт» на момент оформления услуги</t>
  </si>
  <si>
    <t>Повторный вызов специалиста АО «Мосэнергосбыт» для оказания услуги (выполнения работы) в случае невозможности оказания услуги (выполнения работы) в рамках первичного посещения объекта клиента специалистом АО «Мосэнергосбыт», возникшей по вине клиента, в зависимости от стоимости оказываемой услуги (выполняемой работы):</t>
  </si>
  <si>
    <t xml:space="preserve">*в рамках услуги может устанавливается счетчик пр-ва ЗАО Инкотекс (Меркурий) либо счетчик другого производителя с аналогичными характеристиками или равноценной стоимостью (на усмотрение АО «Мосэнергосбыт»), с датой изготовления ранее 2016 года, прошедшие поверку в текущем году, автоматические выключатели фирмы АВВ </t>
  </si>
  <si>
    <t>Установка/замена сим-карты в приборе учета с GSM-модемом, находящемся на балансе клиента АО «Мосэнергосбыт», в комплексе услуг по настройке систем учета</t>
  </si>
  <si>
    <t>Гарантийное обслуживание «+2»
(гарантия от завода-производителя и дополнительная гарантия 2 года от АО «Мосэнергосбыт»  за 1 электросчётчик)*</t>
  </si>
  <si>
    <t>согласно отпускным ценам АО «Мосэнергосбыт» на момент оформления услуги</t>
  </si>
  <si>
    <t>Подключение услуг Интернета и Телевидения от АО "МГТС"</t>
  </si>
  <si>
    <t>Предоставление клиенту заверенных АО "Мосэнергосбыт" копий технической, платежной и иной имеющейся документации (стоимость 1 листа)</t>
  </si>
  <si>
    <t>Повторный вызов специалиста АО «Мосэнергосбыт»  для оказания услуги (выполнения работы) в случае невозможности оказания услуги (выполнения работы) в рамках первичного посещения объекта клиента специалистом АО «Мосэнергосбыт», возникшей по вине клиента, в зависимости от стоимости оказываемой услуги (выполняемой работы):</t>
  </si>
  <si>
    <t>359.530</t>
  </si>
  <si>
    <t>Промокод МГТС:
Установка/замена электросчетчика на однотарифный электросчетчик</t>
  </si>
  <si>
    <t>Организация восстановления утраченных документов о технологическом присоединении, внесение изменений в документы о технологическом присоединении в зависимости от максимальной присоединенной  мощности:</t>
  </si>
  <si>
    <t>508.501</t>
  </si>
  <si>
    <t>508.502</t>
  </si>
  <si>
    <t>508.503</t>
  </si>
  <si>
    <t>508.504</t>
  </si>
  <si>
    <t>508.505</t>
  </si>
  <si>
    <t>508.506</t>
  </si>
  <si>
    <t>508.507</t>
  </si>
  <si>
    <t>508.508</t>
  </si>
  <si>
    <t>508.509</t>
  </si>
  <si>
    <t>508.510</t>
  </si>
  <si>
    <t xml:space="preserve">Подготовка в интересах потребителей соглашения о перераспределении максимальной мощности в пользу третьих лиц в зависимости от максимальной присоединенной мощности:*
</t>
  </si>
  <si>
    <t>514.501</t>
  </si>
  <si>
    <t>514.502</t>
  </si>
  <si>
    <t xml:space="preserve">от 15 кВт до 150 кВт </t>
  </si>
  <si>
    <t>514.503</t>
  </si>
  <si>
    <t>514.504</t>
  </si>
  <si>
    <t>514.505</t>
  </si>
  <si>
    <t>514.506</t>
  </si>
  <si>
    <t>514.507</t>
  </si>
  <si>
    <t>514.508</t>
  </si>
  <si>
    <t>592.501</t>
  </si>
  <si>
    <t>592.502</t>
  </si>
  <si>
    <t xml:space="preserve"> от 670 кВт до 10 МВт</t>
  </si>
  <si>
    <t>592.503</t>
  </si>
  <si>
    <t>592.504</t>
  </si>
  <si>
    <t>508.001</t>
  </si>
  <si>
    <t>508.002</t>
  </si>
  <si>
    <t>508.003</t>
  </si>
  <si>
    <t>508.004</t>
  </si>
  <si>
    <r>
      <t xml:space="preserve">Перевод (установка/замена) прибора учета электрической энергии на  многотарифный учет электрической энергии
</t>
    </r>
    <r>
      <rPr>
        <b/>
        <i/>
        <sz val="14"/>
        <color rgb="FF7030A0"/>
        <rFont val="Calibri"/>
        <family val="2"/>
        <charset val="204"/>
        <scheme val="minor"/>
      </rPr>
      <t>(с предоставлением в выходной день)</t>
    </r>
  </si>
  <si>
    <t>329-В</t>
  </si>
  <si>
    <t>329.007-В</t>
  </si>
  <si>
    <t>329.008-В</t>
  </si>
  <si>
    <t xml:space="preserve"> однофазные*  (для ЦАО)</t>
  </si>
  <si>
    <t>329.307-В</t>
  </si>
  <si>
    <t>329.091-В</t>
  </si>
  <si>
    <t>329.092-В</t>
  </si>
  <si>
    <t>329.391-В</t>
  </si>
  <si>
    <t>329.093-В</t>
  </si>
  <si>
    <t>329.393-В</t>
  </si>
  <si>
    <t>329.023-В</t>
  </si>
  <si>
    <t>329.323-В</t>
  </si>
  <si>
    <t>однофазные* 
со скидкой по социальной карте (москвича или жителя МО),
владелец которой прописан или является собственником помещения по адресу предоставления услуги</t>
  </si>
  <si>
    <t>329.095-В</t>
  </si>
  <si>
    <t>329.096-В</t>
  </si>
  <si>
    <t>329.395-В</t>
  </si>
  <si>
    <t>329.009-В</t>
  </si>
  <si>
    <t>329.010-В</t>
  </si>
  <si>
    <t>329.309-В</t>
  </si>
  <si>
    <t>329.099-В</t>
  </si>
  <si>
    <t>329.100-В</t>
  </si>
  <si>
    <t>329.399-В</t>
  </si>
  <si>
    <t>329.101-В</t>
  </si>
  <si>
    <t>329.401-В</t>
  </si>
  <si>
    <t>329.011-В</t>
  </si>
  <si>
    <t>329.012-В</t>
  </si>
  <si>
    <t>329.311-В</t>
  </si>
  <si>
    <t>360.003</t>
  </si>
  <si>
    <t>360.004</t>
  </si>
  <si>
    <t>360.007</t>
  </si>
  <si>
    <t>360.008</t>
  </si>
  <si>
    <t>322-В</t>
  </si>
  <si>
    <t>322.007-В</t>
  </si>
  <si>
    <t>322.008-В</t>
  </si>
  <si>
    <t>322.307-В</t>
  </si>
  <si>
    <t>322.092-В</t>
  </si>
  <si>
    <t>322.095-В</t>
  </si>
  <si>
    <t>322.096-В</t>
  </si>
  <si>
    <t>322.094-В</t>
  </si>
  <si>
    <t>322.395-В</t>
  </si>
  <si>
    <t>322.024-В</t>
  </si>
  <si>
    <t>322.009-В</t>
  </si>
  <si>
    <t>322.010-В</t>
  </si>
  <si>
    <t>322.309-В</t>
  </si>
  <si>
    <t>322.011-В</t>
  </si>
  <si>
    <t>322.012-В</t>
  </si>
  <si>
    <t>322.311-В</t>
  </si>
  <si>
    <t>132.141</t>
  </si>
  <si>
    <t>132.142</t>
  </si>
  <si>
    <t>132.143</t>
  </si>
  <si>
    <t>132.144</t>
  </si>
  <si>
    <t>132.145</t>
  </si>
  <si>
    <t>132.146</t>
  </si>
  <si>
    <t>132.147</t>
  </si>
  <si>
    <t>132.148</t>
  </si>
  <si>
    <t>132.149</t>
  </si>
  <si>
    <t>132.150</t>
  </si>
  <si>
    <t>132.151</t>
  </si>
  <si>
    <t>132.152</t>
  </si>
  <si>
    <t>132.153</t>
  </si>
  <si>
    <t>132.154</t>
  </si>
  <si>
    <t>132.155</t>
  </si>
  <si>
    <t>132.156</t>
  </si>
  <si>
    <t>Установка контроллера в сети Wi-Fi SAURES R1, 4 канала, CTR-R1.8***</t>
  </si>
  <si>
    <t>132.157</t>
  </si>
  <si>
    <t>132.158</t>
  </si>
  <si>
    <t>131.508</t>
  </si>
  <si>
    <t>141.617</t>
  </si>
  <si>
    <t>141.618</t>
  </si>
  <si>
    <t>141.621</t>
  </si>
  <si>
    <t>141.622</t>
  </si>
  <si>
    <t>141.623</t>
  </si>
  <si>
    <t>141.624</t>
  </si>
  <si>
    <t>141.625</t>
  </si>
  <si>
    <t>141.626</t>
  </si>
  <si>
    <t>141.627</t>
  </si>
  <si>
    <t>141.628</t>
  </si>
  <si>
    <t>141.1501</t>
  </si>
  <si>
    <t>131.1502</t>
  </si>
  <si>
    <t>131.1003</t>
  </si>
  <si>
    <t>141.1503</t>
  </si>
  <si>
    <t>131.1004</t>
  </si>
  <si>
    <t>131.1504</t>
  </si>
  <si>
    <r>
      <rPr>
        <i/>
        <vertAlign val="superscript"/>
        <sz val="11"/>
        <rFont val="Times New Roman"/>
        <family val="1"/>
        <charset val="204"/>
      </rPr>
      <t>1</t>
    </r>
    <r>
      <rPr>
        <i/>
        <sz val="11"/>
        <rFont val="Times New Roman"/>
        <family val="1"/>
        <charset val="204"/>
      </rPr>
      <t>Цены представлены для стандартного монтажа, т.е. работы в помещении с высотой потолка до 2 м 90 см и свободного от мебели и декора.</t>
    </r>
  </si>
  <si>
    <t>однофазные* по Акции (со скидкой)  (для ЦАО)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t>
  </si>
  <si>
    <t>однофазные* по Акции (со скидкой)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Заявка оформляется только в личном кабинете клиента (ЛКК)</t>
  </si>
  <si>
    <t>однофазные* по Акции (со скидкой)  (для ЦАО)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Заявка оформляется только в личном кабинете клиента (ЛКК)</t>
  </si>
  <si>
    <t>однофазные*
 по Акции (специальная скидка)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Заявка оформляется только в личном кабинете клиента (ЛКК).
Срок действия Акции объявляется дополнительным распоряжением</t>
  </si>
  <si>
    <t>однофазные* 
со скидкой по социальной карте (москвича  ЦАО),
владелец которой прописан или является собственником помещения по адресу предоставления услуги</t>
  </si>
  <si>
    <t>Перевод (установка/замена) прибора учета электрической энергии  на  многотарифный учет электрической энергии со встроенным  модулем Wi-Fi</t>
  </si>
  <si>
    <t>Дистанционный опрос прибора учета электроэнергии с модулем WI-FI и ONT c ежемесячной прогрузкой данных (в течение 12 месяцев) о потребленной электроэнергии в базу данных АО "Мосэнергосбыт"
при наличии связи с прибором учета электроэнергии (связь обеспечивает Заказчик)</t>
  </si>
  <si>
    <t>однофазные*
по Акции (со скидкой),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t>
  </si>
  <si>
    <t>однофазные*
по социальной карте (москвича или жителя МО) (со скидкой),
владелец которой прописан или является собственником помещения по адресу предоставления услуги</t>
  </si>
  <si>
    <t>однофазные*
по Акции (со скидкой),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Заявка оформляется только в личном кабинете клиента (ЛКК)</t>
  </si>
  <si>
    <t>однофазные*
по социальной карте (москвича ЦАО) (со скидкой),
владелец которой прописан или является собственником помещения по адресу предоставления услуги</t>
  </si>
  <si>
    <t>однофазные*
по Акции (специальная скидка) ,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Заявка оформляется только в личном кабинете клиента (ЛКК).
Срок действия Акции объявляется дополнительным распоряжением</t>
  </si>
  <si>
    <r>
      <t xml:space="preserve">Установка/замена электросчетчика на однотарифный электросчетчик
</t>
    </r>
    <r>
      <rPr>
        <b/>
        <i/>
        <sz val="14"/>
        <color indexed="36"/>
        <rFont val="Calibri"/>
        <family val="2"/>
        <charset val="204"/>
      </rPr>
      <t>(с предоставлением в выходной день)</t>
    </r>
  </si>
  <si>
    <t>*** для использования контроллера необходима установка счетчиков Itelma с импульсным выходом и доступ к сети Wi-Fi.</t>
  </si>
  <si>
    <r>
      <rPr>
        <i/>
        <vertAlign val="superscript"/>
        <sz val="14"/>
        <rFont val="Calibri"/>
        <family val="2"/>
        <charset val="204"/>
      </rPr>
      <t xml:space="preserve">1  </t>
    </r>
    <r>
      <rPr>
        <i/>
        <sz val="14"/>
        <rFont val="Calibri"/>
        <family val="2"/>
        <charset val="204"/>
      </rPr>
      <t>регистрация счётчиков расхода воды "ITELMA SAURES" с радиомодулем осуществляется мастером при установке либо самостоятельно клиентом согласно инструкции в паспорте счётчика</t>
    </r>
  </si>
  <si>
    <t>360.005</t>
  </si>
  <si>
    <t>360.006</t>
  </si>
  <si>
    <t>360.009</t>
  </si>
  <si>
    <t>360.010</t>
  </si>
  <si>
    <t xml:space="preserve">"Мастер на час". Выполнение мелких ремонтных работ </t>
  </si>
  <si>
    <t xml:space="preserve">1 час </t>
  </si>
  <si>
    <t>143.901</t>
  </si>
  <si>
    <t>143.902</t>
  </si>
  <si>
    <t>Приложение № 6
к Единому прейскуранту товаров и услуг
АО «Мосэнергосбыт» - «Энергосервис» 
для клиентов - физических лиц</t>
  </si>
  <si>
    <t>Ремонт и обслуживание компьютеров</t>
  </si>
  <si>
    <t>1</t>
  </si>
  <si>
    <t>Консультация специалиста</t>
  </si>
  <si>
    <t>Бесплатно</t>
  </si>
  <si>
    <t>2</t>
  </si>
  <si>
    <t>Выезд мастера на объект для выполнения работ*</t>
  </si>
  <si>
    <t>3</t>
  </si>
  <si>
    <t>Сухая чистка системного блока</t>
  </si>
  <si>
    <t>от 1000</t>
  </si>
  <si>
    <t>4</t>
  </si>
  <si>
    <t>Диагностика системного блока</t>
  </si>
  <si>
    <t>от 1500</t>
  </si>
  <si>
    <t>5</t>
  </si>
  <si>
    <t>Модернизация системного блока</t>
  </si>
  <si>
    <t>6</t>
  </si>
  <si>
    <t>Сборка системного блока</t>
  </si>
  <si>
    <t>7</t>
  </si>
  <si>
    <t>Замена блока питания в системном блоке</t>
  </si>
  <si>
    <t>8</t>
  </si>
  <si>
    <t>Замена HDD (SSD) в системном блоке</t>
  </si>
  <si>
    <t>9</t>
  </si>
  <si>
    <t>Замена DVD (Blu-ray) привода в системном блоке</t>
  </si>
  <si>
    <t>10</t>
  </si>
  <si>
    <t>Замена видеокарты (с установкой драйверов) в системном блоке</t>
  </si>
  <si>
    <t>11</t>
  </si>
  <si>
    <t>Замена материнской платы в системном блоке</t>
  </si>
  <si>
    <t>12</t>
  </si>
  <si>
    <t>Ремонт видеокарт и материнских плат</t>
  </si>
  <si>
    <t>от 2500</t>
  </si>
  <si>
    <t>13</t>
  </si>
  <si>
    <t>Bga пайка системный блок</t>
  </si>
  <si>
    <t>от 2000</t>
  </si>
  <si>
    <t>14</t>
  </si>
  <si>
    <t>Диагностика ноутбука</t>
  </si>
  <si>
    <t>15</t>
  </si>
  <si>
    <t>Установка модуля памяти в ноутбук</t>
  </si>
  <si>
    <t>от 700</t>
  </si>
  <si>
    <t>16</t>
  </si>
  <si>
    <t>Замена HDD (SSD) в ноутбуке</t>
  </si>
  <si>
    <t>от 500</t>
  </si>
  <si>
    <t>17</t>
  </si>
  <si>
    <t>Чистка ноутбука с заменой термопасты</t>
  </si>
  <si>
    <t>18</t>
  </si>
  <si>
    <t>Чистка ноутбука без замены термопасты</t>
  </si>
  <si>
    <t>19</t>
  </si>
  <si>
    <t>Замена матрицы (экрана) ноутбука</t>
  </si>
  <si>
    <t>20</t>
  </si>
  <si>
    <t>Замена клавиатуры ноутбука</t>
  </si>
  <si>
    <t>21</t>
  </si>
  <si>
    <t>Ремонт материнской платы ноутбука (замена мостов или видео чипов)</t>
  </si>
  <si>
    <t>от 3000</t>
  </si>
  <si>
    <t>22</t>
  </si>
  <si>
    <t>Замена разъема питания ноутбука</t>
  </si>
  <si>
    <t>23</t>
  </si>
  <si>
    <t>Замена USB-разъема ноутбука</t>
  </si>
  <si>
    <t>24</t>
  </si>
  <si>
    <t>Установка Windows</t>
  </si>
  <si>
    <t>25</t>
  </si>
  <si>
    <t>26</t>
  </si>
  <si>
    <t>27</t>
  </si>
  <si>
    <t>Установка и ремонт переферийного оборудования</t>
  </si>
  <si>
    <t>28</t>
  </si>
  <si>
    <t>Настройка сети Интернет</t>
  </si>
  <si>
    <t>29</t>
  </si>
  <si>
    <t>Настройка сети</t>
  </si>
  <si>
    <t>30</t>
  </si>
  <si>
    <t>Ежемесячное обслуживание</t>
  </si>
  <si>
    <t>* Возможность производства работ на выезде определяет исполнитель.</t>
  </si>
  <si>
    <t>Приложение № 7
к Единому прейскуранту товаров и услуг
АО «Мосэнергосбыт» - «Энергосервис» 
для клиентов - физических лиц</t>
  </si>
  <si>
    <t>Определяется в зависимости от размера окна (от 150 до 300 руб.)</t>
  </si>
  <si>
    <t>Выезд мастера в случае отказа клиента от последующего выполнения работ</t>
  </si>
  <si>
    <t>При выезде составим смету работ</t>
  </si>
  <si>
    <t>Дезинсекция помещений</t>
  </si>
  <si>
    <t>Уничтожение клопов, тараканов и прочих насекомых</t>
  </si>
  <si>
    <t>Доставка оборудования 
(пылесос, парогенератор, стремянка и тд.)</t>
  </si>
  <si>
    <t>407.035</t>
  </si>
  <si>
    <t>407.036</t>
  </si>
  <si>
    <t>Цена определяется в зависимости от колличества, типа оборудования и расстояния доставки</t>
  </si>
  <si>
    <t>Вынос мешка строительного мусора весом до 15 кг. (при наличии лифта) до контейнера для сбора строительного мусора, расположенного на расстоянии не более 10 м от подъезда</t>
  </si>
  <si>
    <t>Вынос мешка строительного мусора весом до 15 кг. (при отсутствии лифта плата взимается за каждый этаж) до контейнера для сбора строительного мусора, расположенного на расстоянии не более 10 м от подъезда</t>
  </si>
  <si>
    <t>4. Мытье люстр</t>
  </si>
  <si>
    <t xml:space="preserve">Бра, светильник </t>
  </si>
  <si>
    <t>407.041</t>
  </si>
  <si>
    <t>от 200 до 1000</t>
  </si>
  <si>
    <t>407.042</t>
  </si>
  <si>
    <t>Цена определяется в зависимости от сложности и расположения</t>
  </si>
  <si>
    <t xml:space="preserve">Люстра (диаметр до 60 см) </t>
  </si>
  <si>
    <t>407.043</t>
  </si>
  <si>
    <t>от 1000 до 3000</t>
  </si>
  <si>
    <t>407.044</t>
  </si>
  <si>
    <t>Люстра (диаметр до 80 см)</t>
  </si>
  <si>
    <t>407.045</t>
  </si>
  <si>
    <t xml:space="preserve"> от 3000 до 5000</t>
  </si>
  <si>
    <t>407.046</t>
  </si>
  <si>
    <t xml:space="preserve">Люстра (диаметр до 100 см) </t>
  </si>
  <si>
    <t>407.047</t>
  </si>
  <si>
    <t xml:space="preserve"> от 5000 до 10000</t>
  </si>
  <si>
    <t>407.048</t>
  </si>
  <si>
    <t>Люстра (диаметр от 100 см )</t>
  </si>
  <si>
    <t>407.049</t>
  </si>
  <si>
    <t>от 10000</t>
  </si>
  <si>
    <t>407.050</t>
  </si>
  <si>
    <t xml:space="preserve">5. Чистка ковров </t>
  </si>
  <si>
    <t>Ковролин</t>
  </si>
  <si>
    <t>кв/м</t>
  </si>
  <si>
    <t>407.051</t>
  </si>
  <si>
    <t>от 200</t>
  </si>
  <si>
    <t>407.052</t>
  </si>
  <si>
    <t>Цена определяется в зависимости от размера и загрязненности</t>
  </si>
  <si>
    <t>Ковер низкий ворс</t>
  </si>
  <si>
    <t>407.053</t>
  </si>
  <si>
    <t>от 300</t>
  </si>
  <si>
    <t>407.054</t>
  </si>
  <si>
    <t xml:space="preserve">Ковер высокий ворс </t>
  </si>
  <si>
    <t>407.055</t>
  </si>
  <si>
    <t xml:space="preserve">от 400 </t>
  </si>
  <si>
    <t>407.056</t>
  </si>
  <si>
    <t xml:space="preserve">Шелк </t>
  </si>
  <si>
    <t>407.057</t>
  </si>
  <si>
    <t>407.058</t>
  </si>
  <si>
    <t>6. Чистка мебели</t>
  </si>
  <si>
    <t>Диван</t>
  </si>
  <si>
    <t>407.059</t>
  </si>
  <si>
    <t xml:space="preserve">от 1500 </t>
  </si>
  <si>
    <t>407.060</t>
  </si>
  <si>
    <t>Кресло</t>
  </si>
  <si>
    <t>407.061</t>
  </si>
  <si>
    <t>407.062</t>
  </si>
  <si>
    <t>Стул, пуф</t>
  </si>
  <si>
    <t>407.063</t>
  </si>
  <si>
    <t>407.064</t>
  </si>
  <si>
    <t>Кровать (матрас)</t>
  </si>
  <si>
    <t>407.065</t>
  </si>
  <si>
    <t>407.066</t>
  </si>
  <si>
    <t>7. Шлифовка и полировка мрамора и гранита</t>
  </si>
  <si>
    <t>Полы</t>
  </si>
  <si>
    <t>407.067</t>
  </si>
  <si>
    <t xml:space="preserve">от 200 </t>
  </si>
  <si>
    <t>407.068</t>
  </si>
  <si>
    <t>Стены</t>
  </si>
  <si>
    <t>407.069</t>
  </si>
  <si>
    <t>Ступени</t>
  </si>
  <si>
    <t>407.071</t>
  </si>
  <si>
    <t>от 400</t>
  </si>
  <si>
    <t>407.070</t>
  </si>
  <si>
    <t>Подоконники, столешницы</t>
  </si>
  <si>
    <t>407.073</t>
  </si>
  <si>
    <t>407.074</t>
  </si>
  <si>
    <t>Полировка деревянной мебели</t>
  </si>
  <si>
    <t>407.075</t>
  </si>
  <si>
    <t>407.076</t>
  </si>
  <si>
    <t>8. Чистка штор и жалюзи</t>
  </si>
  <si>
    <t>Тюль</t>
  </si>
  <si>
    <t>407.077</t>
  </si>
  <si>
    <t>407.078</t>
  </si>
  <si>
    <t xml:space="preserve">Шторы </t>
  </si>
  <si>
    <t>407.079</t>
  </si>
  <si>
    <t>407.080</t>
  </si>
  <si>
    <t>Жалюзи</t>
  </si>
  <si>
    <t>407.081</t>
  </si>
  <si>
    <t>от 250</t>
  </si>
  <si>
    <t>407.082</t>
  </si>
  <si>
    <t>Отпаривание и глажка</t>
  </si>
  <si>
    <t>407.083</t>
  </si>
  <si>
    <t>от 100</t>
  </si>
  <si>
    <t>407.084</t>
  </si>
  <si>
    <t>9. Уборка придомовой территрии</t>
  </si>
  <si>
    <t>9.1</t>
  </si>
  <si>
    <t>Чистка территории, брусчатка</t>
  </si>
  <si>
    <t>407.085</t>
  </si>
  <si>
    <t>407.086</t>
  </si>
  <si>
    <t>Цена определяется в зависимости от размена территории и сложности загрязнений</t>
  </si>
  <si>
    <t>9.2</t>
  </si>
  <si>
    <t>Уборка веранд и беседок</t>
  </si>
  <si>
    <t>407.087</t>
  </si>
  <si>
    <t>407.088</t>
  </si>
  <si>
    <t>9.3</t>
  </si>
  <si>
    <t xml:space="preserve">Мытье фасада </t>
  </si>
  <si>
    <t>407.089</t>
  </si>
  <si>
    <t>407.090</t>
  </si>
  <si>
    <t>Цена определяется в зависимости от размена фасада и сложности загрязнений</t>
  </si>
  <si>
    <t>9.4</t>
  </si>
  <si>
    <t>Чистка бассейна</t>
  </si>
  <si>
    <t>407.091</t>
  </si>
  <si>
    <t>407.092</t>
  </si>
  <si>
    <t>Цена определяется в зависимости от размена бассейна и сложности загрязнений</t>
  </si>
  <si>
    <t>9.5</t>
  </si>
  <si>
    <t>Чистка сауны</t>
  </si>
  <si>
    <t>407.093</t>
  </si>
  <si>
    <t>407.094</t>
  </si>
  <si>
    <t>Цена определяется в зависимости от размена и сложности загрязнений</t>
  </si>
  <si>
    <t>10. Кондиционеры</t>
  </si>
  <si>
    <t>10.1</t>
  </si>
  <si>
    <t>Техническое обслуживание кондиционеров с антибактериальной обработкой</t>
  </si>
  <si>
    <t>407.095</t>
  </si>
  <si>
    <t>407.096</t>
  </si>
  <si>
    <t>Прайс-лист 
на оказание работ (услуг) по ремонту смартфонов
бытовым клиентам г. Москвы и Московской области</t>
  </si>
  <si>
    <t>Диагностика</t>
  </si>
  <si>
    <t>409.003</t>
  </si>
  <si>
    <t>409.004</t>
  </si>
  <si>
    <t>409.005</t>
  </si>
  <si>
    <t>409.006</t>
  </si>
  <si>
    <t>Замена ПО, прошивка</t>
  </si>
  <si>
    <t>409.007</t>
  </si>
  <si>
    <t>409.008</t>
  </si>
  <si>
    <t>Замена дисплея в сборе с сенсором</t>
  </si>
  <si>
    <t>409.009</t>
  </si>
  <si>
    <t>409.010</t>
  </si>
  <si>
    <t>Замена полифонического динамика</t>
  </si>
  <si>
    <t>409.011</t>
  </si>
  <si>
    <t>409.012</t>
  </si>
  <si>
    <t>Замена разговорного динамика</t>
  </si>
  <si>
    <t>409.013</t>
  </si>
  <si>
    <t>409.014</t>
  </si>
  <si>
    <t>Замена платы заряда</t>
  </si>
  <si>
    <t>409.015</t>
  </si>
  <si>
    <t>409.016</t>
  </si>
  <si>
    <t>Замена АКБ</t>
  </si>
  <si>
    <t>409.017</t>
  </si>
  <si>
    <t>409.018</t>
  </si>
  <si>
    <t>Замена основной платы</t>
  </si>
  <si>
    <t>409.019</t>
  </si>
  <si>
    <t>409.020</t>
  </si>
  <si>
    <t>Замена передней камеры</t>
  </si>
  <si>
    <t>409.021</t>
  </si>
  <si>
    <t>409.022</t>
  </si>
  <si>
    <t>Замена задней камеры</t>
  </si>
  <si>
    <t>409.023</t>
  </si>
  <si>
    <t>409.024</t>
  </si>
  <si>
    <t>Замена задней крышки</t>
  </si>
  <si>
    <t>409.025</t>
  </si>
  <si>
    <t>409.026</t>
  </si>
  <si>
    <t>409.027</t>
  </si>
  <si>
    <t>409.028</t>
  </si>
  <si>
    <t>Замена кнопки включения</t>
  </si>
  <si>
    <t>409.029</t>
  </si>
  <si>
    <t>409.030</t>
  </si>
  <si>
    <t>Восстановление после влаги</t>
  </si>
  <si>
    <t>409.031</t>
  </si>
  <si>
    <t>409.032</t>
  </si>
  <si>
    <t>Восстановление материнской платы после падения</t>
  </si>
  <si>
    <t>409.033</t>
  </si>
  <si>
    <t>409.034</t>
  </si>
  <si>
    <t>Ремонт цепи питания</t>
  </si>
  <si>
    <t>409.035</t>
  </si>
  <si>
    <t>от 4000</t>
  </si>
  <si>
    <t>409.036</t>
  </si>
  <si>
    <t>409.037</t>
  </si>
  <si>
    <t>409.038</t>
  </si>
  <si>
    <t>Нижний шлейф (зарядки)</t>
  </si>
  <si>
    <t>409.039</t>
  </si>
  <si>
    <t>409.040</t>
  </si>
  <si>
    <t>Замена контроллера питания</t>
  </si>
  <si>
    <t>409.041</t>
  </si>
  <si>
    <t>409.042</t>
  </si>
  <si>
    <t>Замена корпуса</t>
  </si>
  <si>
    <t>409.043</t>
  </si>
  <si>
    <t>409.044</t>
  </si>
  <si>
    <t>409.045</t>
  </si>
  <si>
    <t>409.046</t>
  </si>
  <si>
    <t xml:space="preserve">Перепайка модема </t>
  </si>
  <si>
    <t>409.047</t>
  </si>
  <si>
    <t>от 6000</t>
  </si>
  <si>
    <t>409.048</t>
  </si>
  <si>
    <t xml:space="preserve">Замена шлейфа с кнопками </t>
  </si>
  <si>
    <t>409.049</t>
  </si>
  <si>
    <t>409.050</t>
  </si>
  <si>
    <t>409.051</t>
  </si>
  <si>
    <t>от 1600</t>
  </si>
  <si>
    <t>409.052</t>
  </si>
  <si>
    <t>409.053</t>
  </si>
  <si>
    <t>409.054</t>
  </si>
  <si>
    <t>Замена стекла сзади</t>
  </si>
  <si>
    <t>409.055</t>
  </si>
  <si>
    <t>409.056</t>
  </si>
  <si>
    <t>409.057</t>
  </si>
  <si>
    <t>409.058</t>
  </si>
  <si>
    <t>Прайс-лист 
на оказание работ (услуг) по ремонту бытовой техники
бытовым клиентам г. Москвы и Московской области</t>
  </si>
  <si>
    <t>1. Ремонт стиральных машин</t>
  </si>
  <si>
    <t>Выезд мастера на объект на диагностику с разбором*</t>
  </si>
  <si>
    <t>410.003</t>
  </si>
  <si>
    <t>410.004</t>
  </si>
  <si>
    <t>Выезд мастера на объект на диагностику без разбора*</t>
  </si>
  <si>
    <t>410.005</t>
  </si>
  <si>
    <t>410.006</t>
  </si>
  <si>
    <t>Повторный выезд на проведение ремонтных работ</t>
  </si>
  <si>
    <t>410.007</t>
  </si>
  <si>
    <t>410.008</t>
  </si>
  <si>
    <t>Демонтаж встраиваемой техники</t>
  </si>
  <si>
    <t>410.009</t>
  </si>
  <si>
    <t xml:space="preserve">от 750 </t>
  </si>
  <si>
    <t>410.010</t>
  </si>
  <si>
    <t xml:space="preserve">Монтаж встраиваемой техники  </t>
  </si>
  <si>
    <t>410.011</t>
  </si>
  <si>
    <t>410.012</t>
  </si>
  <si>
    <t>Замена люка</t>
  </si>
  <si>
    <t>410.013</t>
  </si>
  <si>
    <t>410.014</t>
  </si>
  <si>
    <t>Устранение засора</t>
  </si>
  <si>
    <t>410.015</t>
  </si>
  <si>
    <t xml:space="preserve">от 2000 </t>
  </si>
  <si>
    <t>410.016</t>
  </si>
  <si>
    <t>Замена заливного шланга с системой аквастоп</t>
  </si>
  <si>
    <t>410.017</t>
  </si>
  <si>
    <t xml:space="preserve">от 1800 </t>
  </si>
  <si>
    <t>410.018</t>
  </si>
  <si>
    <t>Замена сетевого шнура</t>
  </si>
  <si>
    <t>410.019</t>
  </si>
  <si>
    <t xml:space="preserve">от 1600 </t>
  </si>
  <si>
    <t>410.020</t>
  </si>
  <si>
    <t>Замена дозатора моющих средств</t>
  </si>
  <si>
    <t>410.021</t>
  </si>
  <si>
    <t>410.022</t>
  </si>
  <si>
    <t>Замена приводного ремня</t>
  </si>
  <si>
    <t>410.023</t>
  </si>
  <si>
    <t xml:space="preserve">от 2500 </t>
  </si>
  <si>
    <t>410.024</t>
  </si>
  <si>
    <t>Замена узла внутри оборудования</t>
  </si>
  <si>
    <t>410.025</t>
  </si>
  <si>
    <t xml:space="preserve">от 600 </t>
  </si>
  <si>
    <t>410.026</t>
  </si>
  <si>
    <t>Замена кнопки</t>
  </si>
  <si>
    <t>410.027</t>
  </si>
  <si>
    <t>410.028</t>
  </si>
  <si>
    <t>Чистка сливного фильтра</t>
  </si>
  <si>
    <t>410.029</t>
  </si>
  <si>
    <t>410.030</t>
  </si>
  <si>
    <t>Чистка сливного фильтра с разбором</t>
  </si>
  <si>
    <t>410.031</t>
  </si>
  <si>
    <t>410.032</t>
  </si>
  <si>
    <t>Чистка заливного фильтра</t>
  </si>
  <si>
    <t>410.033</t>
  </si>
  <si>
    <t>410.034</t>
  </si>
  <si>
    <t>Снятие транспортировочных болтов</t>
  </si>
  <si>
    <t>410.035</t>
  </si>
  <si>
    <t>410.036</t>
  </si>
  <si>
    <t>Замена петли дверцы</t>
  </si>
  <si>
    <t>410.037</t>
  </si>
  <si>
    <t>410.038</t>
  </si>
  <si>
    <t>Замена сливного фильтра</t>
  </si>
  <si>
    <t>410.039</t>
  </si>
  <si>
    <t>410.040</t>
  </si>
  <si>
    <t>Замена ТЭНа</t>
  </si>
  <si>
    <t>410.041</t>
  </si>
  <si>
    <t xml:space="preserve">от 3000 </t>
  </si>
  <si>
    <t>410.042</t>
  </si>
  <si>
    <t>Замена заливного фильтра</t>
  </si>
  <si>
    <t>410.043</t>
  </si>
  <si>
    <t>410.044</t>
  </si>
  <si>
    <t>Замена заливного шланга</t>
  </si>
  <si>
    <t>410.045</t>
  </si>
  <si>
    <t xml:space="preserve">от 1300 </t>
  </si>
  <si>
    <t>410.046</t>
  </si>
  <si>
    <t>Замена сливного шланга</t>
  </si>
  <si>
    <t>410.047</t>
  </si>
  <si>
    <t>410.048</t>
  </si>
  <si>
    <t>Замена ручки люка</t>
  </si>
  <si>
    <t>410.049</t>
  </si>
  <si>
    <t>410.050</t>
  </si>
  <si>
    <t>Замена насоса (помпа)</t>
  </si>
  <si>
    <t>410.051</t>
  </si>
  <si>
    <t xml:space="preserve">от 3500 </t>
  </si>
  <si>
    <t>410.052</t>
  </si>
  <si>
    <t>Замена амортизаторов</t>
  </si>
  <si>
    <t>410.053</t>
  </si>
  <si>
    <t xml:space="preserve">от 3600 </t>
  </si>
  <si>
    <t>410.054</t>
  </si>
  <si>
    <t>Замена манжеты люка</t>
  </si>
  <si>
    <t>410.055</t>
  </si>
  <si>
    <t>410.056</t>
  </si>
  <si>
    <t>Замена пружин</t>
  </si>
  <si>
    <t>410.057</t>
  </si>
  <si>
    <t>410.058</t>
  </si>
  <si>
    <t>Замена прессостата</t>
  </si>
  <si>
    <t>410.059</t>
  </si>
  <si>
    <t>410.060</t>
  </si>
  <si>
    <t>Извлечение посторонних предметов</t>
  </si>
  <si>
    <t>410.061</t>
  </si>
  <si>
    <t>410.062</t>
  </si>
  <si>
    <t>31</t>
  </si>
  <si>
    <t>Замена блока управления</t>
  </si>
  <si>
    <t>410.063</t>
  </si>
  <si>
    <t xml:space="preserve">от 3200 </t>
  </si>
  <si>
    <t>410.064</t>
  </si>
  <si>
    <t>32</t>
  </si>
  <si>
    <t xml:space="preserve">Замена датчика температуры </t>
  </si>
  <si>
    <t>410.065</t>
  </si>
  <si>
    <t>410.066</t>
  </si>
  <si>
    <t>33</t>
  </si>
  <si>
    <t>Устранение засора в сливном тракте</t>
  </si>
  <si>
    <t>410.067</t>
  </si>
  <si>
    <t>410.068</t>
  </si>
  <si>
    <t>34</t>
  </si>
  <si>
    <t>Замена УБЛ (блокировка люка)</t>
  </si>
  <si>
    <t>410.069</t>
  </si>
  <si>
    <t xml:space="preserve">от 2600 </t>
  </si>
  <si>
    <t>410.070</t>
  </si>
  <si>
    <t>35</t>
  </si>
  <si>
    <t>Замена щеток двигателя</t>
  </si>
  <si>
    <t>410.071</t>
  </si>
  <si>
    <t>410.072</t>
  </si>
  <si>
    <t>36</t>
  </si>
  <si>
    <t>Замена подшипников</t>
  </si>
  <si>
    <t>410.073</t>
  </si>
  <si>
    <t xml:space="preserve">от 5700 </t>
  </si>
  <si>
    <t>410.074</t>
  </si>
  <si>
    <t>37</t>
  </si>
  <si>
    <t>Замена бака</t>
  </si>
  <si>
    <t>410.075</t>
  </si>
  <si>
    <t xml:space="preserve">от 4200 </t>
  </si>
  <si>
    <t>410.076</t>
  </si>
  <si>
    <t>38</t>
  </si>
  <si>
    <t>Замена шкифа барабана</t>
  </si>
  <si>
    <t>410.077</t>
  </si>
  <si>
    <t>410.078</t>
  </si>
  <si>
    <t>39</t>
  </si>
  <si>
    <t>Замена патрубка слива</t>
  </si>
  <si>
    <t>410.079</t>
  </si>
  <si>
    <t>410.080</t>
  </si>
  <si>
    <t>40</t>
  </si>
  <si>
    <t>Замена двигателя</t>
  </si>
  <si>
    <t>410.081</t>
  </si>
  <si>
    <t xml:space="preserve">от 3300 </t>
  </si>
  <si>
    <t>410.082</t>
  </si>
  <si>
    <t>41</t>
  </si>
  <si>
    <t>Замена шторок барабана с разбором(для машин с вертикальной загрузкой)</t>
  </si>
  <si>
    <t>410.083</t>
  </si>
  <si>
    <t xml:space="preserve">от 5300 </t>
  </si>
  <si>
    <t>410.084</t>
  </si>
  <si>
    <t>42</t>
  </si>
  <si>
    <t>Замена крестовины</t>
  </si>
  <si>
    <t>410.085</t>
  </si>
  <si>
    <t xml:space="preserve">от 4000 </t>
  </si>
  <si>
    <t>410.086</t>
  </si>
  <si>
    <t>43</t>
  </si>
  <si>
    <t>Ремонт или замена системы аквастоп</t>
  </si>
  <si>
    <t>410.087</t>
  </si>
  <si>
    <t>410.088</t>
  </si>
  <si>
    <t>2. Ремонт посудомоечных машин</t>
  </si>
  <si>
    <t>Выезд мастера на диагностику с разбором*</t>
  </si>
  <si>
    <t>410.089</t>
  </si>
  <si>
    <t>410.090</t>
  </si>
  <si>
    <t>Выезд мастера на диагностику без разбора*</t>
  </si>
  <si>
    <t>410.091</t>
  </si>
  <si>
    <t>410.092</t>
  </si>
  <si>
    <t>410.093</t>
  </si>
  <si>
    <t>410.094</t>
  </si>
  <si>
    <t>410.095</t>
  </si>
  <si>
    <t>от 750</t>
  </si>
  <si>
    <t>410.096</t>
  </si>
  <si>
    <t>Монтаж встраиваемой техники  </t>
  </si>
  <si>
    <t>410.097</t>
  </si>
  <si>
    <t>410.098</t>
  </si>
  <si>
    <t>Замена или ремонт пружины дверцы</t>
  </si>
  <si>
    <t>410.099</t>
  </si>
  <si>
    <t>410.100</t>
  </si>
  <si>
    <t>Замена или ремонт петли дверцы</t>
  </si>
  <si>
    <t>410.101</t>
  </si>
  <si>
    <t>410.102</t>
  </si>
  <si>
    <t xml:space="preserve">Замена заливного шланга с системой аквастоп </t>
  </si>
  <si>
    <t>410.103</t>
  </si>
  <si>
    <t>от 1800</t>
  </si>
  <si>
    <t>410.104</t>
  </si>
  <si>
    <t>410.105</t>
  </si>
  <si>
    <t>410.106</t>
  </si>
  <si>
    <t>410.107</t>
  </si>
  <si>
    <t>от 1700</t>
  </si>
  <si>
    <t>410.108</t>
  </si>
  <si>
    <t>Замена или ремонт механизма замка</t>
  </si>
  <si>
    <t>410.109</t>
  </si>
  <si>
    <t>410.110</t>
  </si>
  <si>
    <t>Чистка узла внутри оборудования</t>
  </si>
  <si>
    <t>410.111</t>
  </si>
  <si>
    <t>от 600</t>
  </si>
  <si>
    <t>410.112</t>
  </si>
  <si>
    <t>410.113</t>
  </si>
  <si>
    <t>410.114</t>
  </si>
  <si>
    <t>Чистка заливного фильтра-сеточки</t>
  </si>
  <si>
    <t>410.115</t>
  </si>
  <si>
    <t>410.116</t>
  </si>
  <si>
    <t>Замена уплотнителя П-образного</t>
  </si>
  <si>
    <t>410.117</t>
  </si>
  <si>
    <t>410.118</t>
  </si>
  <si>
    <t>Замена нижнего уплотнителя</t>
  </si>
  <si>
    <t>410.119</t>
  </si>
  <si>
    <t>410.120</t>
  </si>
  <si>
    <t>Замена датчика соли</t>
  </si>
  <si>
    <t>410.121</t>
  </si>
  <si>
    <t>410.122</t>
  </si>
  <si>
    <t>Чистка разбрызгивателя</t>
  </si>
  <si>
    <t>410.123</t>
  </si>
  <si>
    <t>410.124</t>
  </si>
  <si>
    <t>Замена разбрызгивателя</t>
  </si>
  <si>
    <t>410.125</t>
  </si>
  <si>
    <t>410.126</t>
  </si>
  <si>
    <t>410.127</t>
  </si>
  <si>
    <t>от 1300</t>
  </si>
  <si>
    <t>410.128</t>
  </si>
  <si>
    <t>410.129</t>
  </si>
  <si>
    <t>410.130</t>
  </si>
  <si>
    <t>410.131</t>
  </si>
  <si>
    <t>410.132</t>
  </si>
  <si>
    <t xml:space="preserve">Замена насоса (помпа) </t>
  </si>
  <si>
    <t>410.133</t>
  </si>
  <si>
    <t>от 3200</t>
  </si>
  <si>
    <t>410.134</t>
  </si>
  <si>
    <t>Замена циркуляционного насоса</t>
  </si>
  <si>
    <t>410.135</t>
  </si>
  <si>
    <t>от 3900</t>
  </si>
  <si>
    <t>410.136</t>
  </si>
  <si>
    <t>Ремонт или замена теплообменника</t>
  </si>
  <si>
    <t>410.137</t>
  </si>
  <si>
    <t>410.138</t>
  </si>
  <si>
    <t>410.139</t>
  </si>
  <si>
    <t>от 3500</t>
  </si>
  <si>
    <t>410.140</t>
  </si>
  <si>
    <t>410.141</t>
  </si>
  <si>
    <t>410.142</t>
  </si>
  <si>
    <t>410.143</t>
  </si>
  <si>
    <t>410.144</t>
  </si>
  <si>
    <t>Замена датчика температуры</t>
  </si>
  <si>
    <t>410.145</t>
  </si>
  <si>
    <t>410.146</t>
  </si>
  <si>
    <t>Замена датчика протока воды</t>
  </si>
  <si>
    <t>410.147</t>
  </si>
  <si>
    <t>410.148</t>
  </si>
  <si>
    <t xml:space="preserve">Замена УБЛ (блокировка люка) </t>
  </si>
  <si>
    <t>410.149</t>
  </si>
  <si>
    <t>от 2600</t>
  </si>
  <si>
    <t>410.150</t>
  </si>
  <si>
    <t>Замена бачка для соли</t>
  </si>
  <si>
    <t>410.151</t>
  </si>
  <si>
    <t>410.152</t>
  </si>
  <si>
    <t>410.153</t>
  </si>
  <si>
    <t>от 2900</t>
  </si>
  <si>
    <t>410.154</t>
  </si>
  <si>
    <t>Устранение протечек</t>
  </si>
  <si>
    <t>410.155</t>
  </si>
  <si>
    <t>410.156</t>
  </si>
  <si>
    <t>Замена панели управления</t>
  </si>
  <si>
    <t>410.157</t>
  </si>
  <si>
    <t>410.158</t>
  </si>
  <si>
    <t>Замена или ремонт датчика мутности</t>
  </si>
  <si>
    <t>410.159</t>
  </si>
  <si>
    <t>от 2800</t>
  </si>
  <si>
    <t>410.161</t>
  </si>
  <si>
    <t>Замена конденсатора пуска двигателя</t>
  </si>
  <si>
    <t>410.162</t>
  </si>
  <si>
    <t>Прочистка стакана моющего бака</t>
  </si>
  <si>
    <t>410.163</t>
  </si>
  <si>
    <t>410.164</t>
  </si>
  <si>
    <t>3. Ремонт холодильников</t>
  </si>
  <si>
    <t>410.165</t>
  </si>
  <si>
    <t>410.166</t>
  </si>
  <si>
    <t>410.167</t>
  </si>
  <si>
    <t>410.168</t>
  </si>
  <si>
    <t>410.169</t>
  </si>
  <si>
    <t>410.170</t>
  </si>
  <si>
    <t>410.171</t>
  </si>
  <si>
    <t>410.172</t>
  </si>
  <si>
    <t>410.173</t>
  </si>
  <si>
    <t>410.174</t>
  </si>
  <si>
    <t>Очистка дренажной системы без разборки</t>
  </si>
  <si>
    <t>410.175</t>
  </si>
  <si>
    <t>410.176</t>
  </si>
  <si>
    <t>Очистка дренажной системы с разборкой</t>
  </si>
  <si>
    <t>410.177</t>
  </si>
  <si>
    <t>410.178</t>
  </si>
  <si>
    <t>Регулировка дверей</t>
  </si>
  <si>
    <t>410.179</t>
  </si>
  <si>
    <t>410.180</t>
  </si>
  <si>
    <t>Перевешивание двери без встроенных устройств</t>
  </si>
  <si>
    <t>410.181</t>
  </si>
  <si>
    <t>от 2100</t>
  </si>
  <si>
    <t>410.182</t>
  </si>
  <si>
    <t>Перевешивание двери со встроенными устройствами</t>
  </si>
  <si>
    <t>410.183</t>
  </si>
  <si>
    <t>410.184</t>
  </si>
  <si>
    <t>Замена шнура электропитания</t>
  </si>
  <si>
    <t>410.185</t>
  </si>
  <si>
    <t>410.186</t>
  </si>
  <si>
    <t>Замена петли или замена кронштейнов петель</t>
  </si>
  <si>
    <t>410.187</t>
  </si>
  <si>
    <t>410.188</t>
  </si>
  <si>
    <t>Замена термостата</t>
  </si>
  <si>
    <t>410.189</t>
  </si>
  <si>
    <t>410.190</t>
  </si>
  <si>
    <t>Замена пускозащитного реле</t>
  </si>
  <si>
    <t>410.191</t>
  </si>
  <si>
    <t>410.192</t>
  </si>
  <si>
    <t>Замена нагревателя испарителя</t>
  </si>
  <si>
    <t>410.193</t>
  </si>
  <si>
    <t>410.194</t>
  </si>
  <si>
    <t>Замена плавкого предохранителя испарителя</t>
  </si>
  <si>
    <t>410.195</t>
  </si>
  <si>
    <t>от 5800</t>
  </si>
  <si>
    <t>410.196</t>
  </si>
  <si>
    <t xml:space="preserve">Замена таймера </t>
  </si>
  <si>
    <t>410.197</t>
  </si>
  <si>
    <t>от 3300</t>
  </si>
  <si>
    <t>410.198</t>
  </si>
  <si>
    <t xml:space="preserve">Замена вентилятора </t>
  </si>
  <si>
    <t>410.199</t>
  </si>
  <si>
    <t>410.200</t>
  </si>
  <si>
    <t>Замена датчика оттайки, или датчика температуры, или датчика перегрева</t>
  </si>
  <si>
    <t>410.201</t>
  </si>
  <si>
    <t>410.202</t>
  </si>
  <si>
    <t>Профилактические работы(очистка конденсатора, очистка лотка для воды и т.п.)</t>
  </si>
  <si>
    <t>410.203</t>
  </si>
  <si>
    <t>410.204</t>
  </si>
  <si>
    <t>Замена герконового датчика или кнопки выключения</t>
  </si>
  <si>
    <t>410.205</t>
  </si>
  <si>
    <t>410.206</t>
  </si>
  <si>
    <t>Замена уплотнительной резины на одну дверь</t>
  </si>
  <si>
    <t>410.207</t>
  </si>
  <si>
    <t>410.208</t>
  </si>
  <si>
    <t>Замена панели двери</t>
  </si>
  <si>
    <t>410.209</t>
  </si>
  <si>
    <t>от 2300</t>
  </si>
  <si>
    <t>410.210</t>
  </si>
  <si>
    <t>Замена нагревателя поддона каплепадения (модели No-Frost)</t>
  </si>
  <si>
    <t>410.211</t>
  </si>
  <si>
    <t>от 3800</t>
  </si>
  <si>
    <t>410.212</t>
  </si>
  <si>
    <t>Замена пластмассового поддона (модели No-Frost)</t>
  </si>
  <si>
    <t>410.213</t>
  </si>
  <si>
    <t>от 3600</t>
  </si>
  <si>
    <t>410.214</t>
  </si>
  <si>
    <t>Ремонт двери или ремонт панели двери</t>
  </si>
  <si>
    <t>410.215</t>
  </si>
  <si>
    <t>410.216</t>
  </si>
  <si>
    <t>Замена электромагнитного клапана (с заправкой хладагентом)</t>
  </si>
  <si>
    <t>410.217</t>
  </si>
  <si>
    <t>410.218</t>
  </si>
  <si>
    <t xml:space="preserve">Замена электронного модуля управления </t>
  </si>
  <si>
    <t>410.219</t>
  </si>
  <si>
    <t>от 2 500</t>
  </si>
  <si>
    <t>410.220</t>
  </si>
  <si>
    <t>Установка клапана "Шредера"</t>
  </si>
  <si>
    <t>410.221</t>
  </si>
  <si>
    <t>от 900</t>
  </si>
  <si>
    <t>410.222</t>
  </si>
  <si>
    <t>Ремонт ледогенератора</t>
  </si>
  <si>
    <t>410.223</t>
  </si>
  <si>
    <t>от 4 200</t>
  </si>
  <si>
    <t>410.224</t>
  </si>
  <si>
    <t>Заправка холодильника фреоном</t>
  </si>
  <si>
    <t>410.225</t>
  </si>
  <si>
    <t>от 3 500</t>
  </si>
  <si>
    <t>410.226</t>
  </si>
  <si>
    <t>Замена мотора компрессора (с заправкой хладогентом)</t>
  </si>
  <si>
    <t>410.227</t>
  </si>
  <si>
    <t>от 6 100</t>
  </si>
  <si>
    <t>410.228</t>
  </si>
  <si>
    <t>Замена испарителя (с заправкой хладагентом)</t>
  </si>
  <si>
    <t>410.229</t>
  </si>
  <si>
    <t>от 6 000</t>
  </si>
  <si>
    <t>410.230</t>
  </si>
  <si>
    <t>Ремонт испарителя (с заправкой хладагентом)</t>
  </si>
  <si>
    <t>410.231</t>
  </si>
  <si>
    <t>от 6 200</t>
  </si>
  <si>
    <t>410.232</t>
  </si>
  <si>
    <t>Ремонт испарителя No-Frost (с заправкой хладагентом)</t>
  </si>
  <si>
    <t>410.233</t>
  </si>
  <si>
    <t>от 6 300</t>
  </si>
  <si>
    <t>410.234</t>
  </si>
  <si>
    <t>Замена конденсатора (с заправкой хладагентом)</t>
  </si>
  <si>
    <t>410.235</t>
  </si>
  <si>
    <t>от 5 900</t>
  </si>
  <si>
    <t>410.236</t>
  </si>
  <si>
    <t>Ремонт или замена трубопровода, замена фильтра-осушителя, удаление влаги (с заправкой хладагентом)</t>
  </si>
  <si>
    <t>410.237</t>
  </si>
  <si>
    <t>410.238</t>
  </si>
  <si>
    <t>Устранение засора в капиллярном трубопроводе или замена капиллярного трубопровода (с заправкой хладагентом)</t>
  </si>
  <si>
    <t>410.239</t>
  </si>
  <si>
    <t>от 6 500</t>
  </si>
  <si>
    <t>410.240</t>
  </si>
  <si>
    <t>Ремонт,  восстановление теплоизоляции холодильного шкафа</t>
  </si>
  <si>
    <t>410.241</t>
  </si>
  <si>
    <t>от 4 500</t>
  </si>
  <si>
    <t>410.242</t>
  </si>
  <si>
    <t>Замена лампочки</t>
  </si>
  <si>
    <t>410.243</t>
  </si>
  <si>
    <t>410.244</t>
  </si>
  <si>
    <t>410.245</t>
  </si>
  <si>
    <t>1 500</t>
  </si>
  <si>
    <t>410.246</t>
  </si>
  <si>
    <t>410.247</t>
  </si>
  <si>
    <t>1 000</t>
  </si>
  <si>
    <t>410.248</t>
  </si>
  <si>
    <t>410.249</t>
  </si>
  <si>
    <t>410.250</t>
  </si>
  <si>
    <t>410.251</t>
  </si>
  <si>
    <t>410.252</t>
  </si>
  <si>
    <t>410.253</t>
  </si>
  <si>
    <t>410.254</t>
  </si>
  <si>
    <t>Замена лампочки подсветки в духовке</t>
  </si>
  <si>
    <t>410.255</t>
  </si>
  <si>
    <t>410.256</t>
  </si>
  <si>
    <t>Замена или ремонт чугунной конфорки</t>
  </si>
  <si>
    <t>410.257</t>
  </si>
  <si>
    <t>410.258</t>
  </si>
  <si>
    <t xml:space="preserve">Замена или ремонт конфорки керамической плиты </t>
  </si>
  <si>
    <t>410.259</t>
  </si>
  <si>
    <t>410.260</t>
  </si>
  <si>
    <t xml:space="preserve">Замена или ремонт регулятора мощности конфорки  </t>
  </si>
  <si>
    <t>410.261</t>
  </si>
  <si>
    <t>410.262</t>
  </si>
  <si>
    <t>Замена или ремонт клеммной коробки</t>
  </si>
  <si>
    <t>410.263</t>
  </si>
  <si>
    <t>410.264</t>
  </si>
  <si>
    <t xml:space="preserve">Замена термостата (терморегулятора) </t>
  </si>
  <si>
    <t>410.265</t>
  </si>
  <si>
    <t>410.266</t>
  </si>
  <si>
    <t xml:space="preserve">Замена таймера духовки </t>
  </si>
  <si>
    <t>410.267</t>
  </si>
  <si>
    <t>410.268</t>
  </si>
  <si>
    <t xml:space="preserve">Замена ТЭНа духовки </t>
  </si>
  <si>
    <t>410.269</t>
  </si>
  <si>
    <t>410.270</t>
  </si>
  <si>
    <t xml:space="preserve">Замена вентилятора духовки </t>
  </si>
  <si>
    <t>410.271</t>
  </si>
  <si>
    <t>410.272</t>
  </si>
  <si>
    <t xml:space="preserve">Замена платы сенсорного управления (стеклокерамика) </t>
  </si>
  <si>
    <t>410.273</t>
  </si>
  <si>
    <t>410.274</t>
  </si>
  <si>
    <t xml:space="preserve">Замена или ремонт модуля управления </t>
  </si>
  <si>
    <t>410.275</t>
  </si>
  <si>
    <t>410.276</t>
  </si>
  <si>
    <t xml:space="preserve">Замена термопредохранителя </t>
  </si>
  <si>
    <t>410.277</t>
  </si>
  <si>
    <t>410.278</t>
  </si>
  <si>
    <t xml:space="preserve">Замена инвертора индукционной варочной панели </t>
  </si>
  <si>
    <t>410.279</t>
  </si>
  <si>
    <t>от 4500</t>
  </si>
  <si>
    <t>410.280</t>
  </si>
  <si>
    <t xml:space="preserve">Замена или ремонт конфорки с расширением </t>
  </si>
  <si>
    <t>410.281</t>
  </si>
  <si>
    <t>410.282</t>
  </si>
  <si>
    <t xml:space="preserve">Замена кронштейна (петли) двери </t>
  </si>
  <si>
    <t>410.283</t>
  </si>
  <si>
    <t>410.284</t>
  </si>
  <si>
    <t xml:space="preserve">Замена ручки дверцы </t>
  </si>
  <si>
    <t>410.285</t>
  </si>
  <si>
    <t>410.286</t>
  </si>
  <si>
    <t>Замена уплотнителя духовки</t>
  </si>
  <si>
    <t>410.287</t>
  </si>
  <si>
    <t>410.288</t>
  </si>
  <si>
    <t xml:space="preserve">Замена мотора вертела гриля </t>
  </si>
  <si>
    <t>410.289</t>
  </si>
  <si>
    <t>410.290</t>
  </si>
  <si>
    <t>Примечания:</t>
  </si>
  <si>
    <t>Ожидание мастера по вине Заказчика 500 руб. - 45 минут.</t>
  </si>
  <si>
    <t>Стоимость услуг указана без учета запчастей.</t>
  </si>
  <si>
    <t>Минимальная стоимость работ - 2000 руб.</t>
  </si>
  <si>
    <t>Гарантия на работы - 6 месяцев</t>
  </si>
  <si>
    <t>Выезд мастера за материалами - 600 руб. - 60 минут.</t>
  </si>
  <si>
    <t>трехфазные трансформаторного включения в сетях 0,4 кВ* (для ЦАО)</t>
  </si>
  <si>
    <r>
      <t>трехфазные прямого включения*</t>
    </r>
    <r>
      <rPr>
        <b/>
        <i/>
        <sz val="14"/>
        <rFont val="Calibri"/>
        <family val="2"/>
        <charset val="204"/>
        <scheme val="minor"/>
      </rPr>
      <t xml:space="preserve">
со скидкой по социальной карте (москвича ЦАО),</t>
    </r>
    <r>
      <rPr>
        <i/>
        <sz val="14"/>
        <rFont val="Calibri"/>
        <family val="2"/>
        <charset val="204"/>
        <scheme val="minor"/>
      </rPr>
      <t xml:space="preserve">
владелец которой прописан или является собственником помещения по адресу предоставления услуг</t>
    </r>
    <r>
      <rPr>
        <b/>
        <i/>
        <sz val="14"/>
        <rFont val="Calibri"/>
        <family val="2"/>
        <charset val="204"/>
        <scheme val="minor"/>
      </rPr>
      <t>, а также на приборы учета, межповерочный интервал (МПИ) которых истек или истекает в ближайшие 3 месяца, и на приборы учета, имеющие класс точности 2,5 и ниже</t>
    </r>
  </si>
  <si>
    <r>
      <t>трехфазные прямого включения*</t>
    </r>
    <r>
      <rPr>
        <b/>
        <i/>
        <sz val="14"/>
        <rFont val="Calibri"/>
        <family val="2"/>
        <charset val="204"/>
        <scheme val="minor"/>
      </rPr>
      <t xml:space="preserve">
со скидкой по социальной карте москвича,</t>
    </r>
    <r>
      <rPr>
        <i/>
        <sz val="14"/>
        <rFont val="Calibri"/>
        <family val="2"/>
        <charset val="204"/>
        <scheme val="minor"/>
      </rPr>
      <t xml:space="preserve">
владелец которой прописан или является собственником помещения по адресу предоставления услуг</t>
    </r>
    <r>
      <rPr>
        <b/>
        <i/>
        <sz val="14"/>
        <rFont val="Calibri"/>
        <family val="2"/>
        <charset val="204"/>
        <scheme val="minor"/>
      </rPr>
      <t>, а также на приборы учета,  межповерочный интервал (МПИ) которых истек или истекает в ближайшие 3 месяца, либо на приборы учета, имеющие класс точности 2,5 и ниже.
Заявка оформляется только в личном кабинете клиента (ЛКК)</t>
    </r>
  </si>
  <si>
    <t>трехфазные прямого включения*(для ЦАО)</t>
  </si>
  <si>
    <r>
      <t>трехфазные прямого включения*</t>
    </r>
    <r>
      <rPr>
        <b/>
        <i/>
        <sz val="14"/>
        <rFont val="Calibri"/>
        <family val="2"/>
        <charset val="204"/>
        <scheme val="minor"/>
      </rPr>
      <t xml:space="preserve">
со скидкой по социальной карте (москвича ЦАО),</t>
    </r>
    <r>
      <rPr>
        <i/>
        <sz val="14"/>
        <rFont val="Calibri"/>
        <family val="2"/>
        <charset val="204"/>
        <scheme val="minor"/>
      </rPr>
      <t xml:space="preserve">
владелец которой прописан или является собственником помещения по адресу предоставления услуг</t>
    </r>
    <r>
      <rPr>
        <b/>
        <i/>
        <sz val="14"/>
        <rFont val="Calibri"/>
        <family val="2"/>
        <charset val="204"/>
        <scheme val="minor"/>
      </rPr>
      <t>, а также на приборы учета, межповерочный интервал (МПИ) которых истек или истекает в ближайшие 3 месяца, и на приборы учета, имеющие класс точности 2,5 и ниже.
Заявка оформляется только в личном кабинете клиента (ЛКК)</t>
    </r>
  </si>
  <si>
    <t>трехфазные прямого включения*
со скидкой по социальной карте (москвича или жителя МО),
владелец которой прописан или является собственником помещения по адресу предоставления услуг, а также на приборы учета,  межповерочный интервал (МПИ) которых истек или истекает в ближайшие 3 месяца, и на приборы учета, имеющие класс точности 2,5 и ниже</t>
  </si>
  <si>
    <t>трехфазные прямого включения*
со скидкой по социальной карте (москвича ЦАО),
владелец которой прописан или является собственником помещения по адресу предоставления услуг, а также на приборы учета,  межповерочный интервал (МПИ) которых истек или истекает в ближайшие 3 месяца, и на приборы учета, имеющие класс точности 2,5 и ниже</t>
  </si>
  <si>
    <t>трехфазные прямого включения*
со скидкой по социальной карте москвича,
владелец которой прописан или является собственником помещения по адресу предоставления услуг, а также на приборы учета,  межповерочный интервал (МПИ) которых истек или истекает в ближайшие 3 месяца, либо на приборы учета, имеющие класс точности 2,5 и ниже
Заявка оформляется только в личном кабинете клиента (ЛКК)</t>
  </si>
  <si>
    <t>трехфазные прямого включения*
со скидкой по социальной карте (москвича ЦАО),
владелец которой прописан или является собственником помещения по адресу предоставления услуг, а также на приборы учета,  межповерочный интервал (МПИ) которых истек или истекает в ближайшие 3 месяца, и на приборы учета, имеющие класс точности 2,5 и ниже
Заявка оформляется только в личном кабинете клиента (ЛКК)</t>
  </si>
  <si>
    <t>Изменена сноска (*) на примечание</t>
  </si>
  <si>
    <t>трехфазные прямого включения* (для ЦАО)</t>
  </si>
  <si>
    <t xml:space="preserve"> трехфазные прямого включения*</t>
  </si>
  <si>
    <t xml:space="preserve"> трехфазные прямого включения* (для ЦАО)</t>
  </si>
  <si>
    <t xml:space="preserve"> трехфазные трансформаторного включения в сетях 0,4 кВ*</t>
  </si>
  <si>
    <t xml:space="preserve"> трехфазные трансформаторного включения в сетях 0,4кВ*(для ЦАО)</t>
  </si>
  <si>
    <t>Изменена цена (было: М=8050р; МО=8100р;
Изменена сноска (*)</t>
  </si>
  <si>
    <t xml:space="preserve"> трехфазные прямого включения* по Промокоду (со скидкой)</t>
  </si>
  <si>
    <t xml:space="preserve"> трехфазные прямого включения* по Промокоду (со скидкой)  (для ЦАО)</t>
  </si>
  <si>
    <t>Изменена цена (было: М=8050р)
Изменена сноска (*)</t>
  </si>
  <si>
    <r>
      <t xml:space="preserve">трехфазные прямого включения*
 по коллективной заявке не менее 14 шт. по одному адресу </t>
    </r>
    <r>
      <rPr>
        <i/>
        <sz val="14"/>
        <rFont val="Calibri"/>
        <family val="2"/>
        <charset val="204"/>
        <scheme val="minor"/>
      </rPr>
      <t>(со скидкой)
(для одного прибора учета электроэнергии)</t>
    </r>
  </si>
  <si>
    <t>Дезинфекция помещений</t>
  </si>
  <si>
    <t>Проведение противовирусной обработки помещений</t>
  </si>
  <si>
    <t>Прайс-лист 
на оказание работ (услуг) по санитарной обработке
 для организаций и индивидуальных предпринимателей г. Москвы и Московской области</t>
  </si>
  <si>
    <t>Московская область,
 Новая Москва и 
г. Зеленоград</t>
  </si>
  <si>
    <t xml:space="preserve">Дезинфекция помещений </t>
  </si>
  <si>
    <t>407.501</t>
  </si>
  <si>
    <t>407.502</t>
  </si>
  <si>
    <t>Проведение дезинфекционной обработки помещений</t>
  </si>
  <si>
    <t>Дезинфекция транспортных средств</t>
  </si>
  <si>
    <t>407.503</t>
  </si>
  <si>
    <t>407.504</t>
  </si>
  <si>
    <t>Проведение дезинфекционной обработки транспортных средств</t>
  </si>
  <si>
    <t>407.505</t>
  </si>
  <si>
    <t>407.506</t>
  </si>
  <si>
    <t>Дератизация помещений</t>
  </si>
  <si>
    <t>407.507</t>
  </si>
  <si>
    <t>407.508</t>
  </si>
  <si>
    <t xml:space="preserve">
Уничтожение грызунов</t>
  </si>
  <si>
    <t>комментарий изменения (1)</t>
  </si>
  <si>
    <t xml:space="preserve"> трехфазные прямого включения* по Промокоду (со скидкой)  (для ЦАО)
</t>
  </si>
  <si>
    <t xml:space="preserve"> трехфазные прямого включения* по Промокоду (со скидкой)
</t>
  </si>
  <si>
    <t>трехфазные прямого включения*
 по коллективной заявке (не менее 14 шт. по одному адресу) (для ЦАО)
(со скидкой)
(для одного прибора учета электроэнергии)</t>
  </si>
  <si>
    <t>трехфазные прямого включения*
 по коллективной заявке (не менее 14 шт. по одному адресу) 
(со скидкой)
(для одного прибора учета электроэнергии)</t>
  </si>
  <si>
    <r>
      <t xml:space="preserve">Поверка измерительного трансформатора тока (с выездом)
</t>
    </r>
    <r>
      <rPr>
        <i/>
        <sz val="14"/>
        <color indexed="8"/>
        <rFont val="Calibri"/>
        <family val="2"/>
        <charset val="204"/>
        <scheme val="minor"/>
      </rPr>
      <t>(выполняется с привлечением специализированной организации)</t>
    </r>
  </si>
  <si>
    <r>
      <t xml:space="preserve">Поверка измерительного трансформатора напряжения (с выездом)
</t>
    </r>
    <r>
      <rPr>
        <i/>
        <sz val="14"/>
        <color indexed="8"/>
        <rFont val="Calibri"/>
        <family val="2"/>
        <charset val="204"/>
        <scheme val="minor"/>
      </rPr>
      <t>(выполняется с привлечением специализированной организации)</t>
    </r>
  </si>
  <si>
    <t>Организация оперативных переключений в электроустановке клиента с целью подачи/снятия напряжения (в порядке текущей эксплуатации электроустановок до 1000 В)</t>
  </si>
  <si>
    <r>
      <t>Подготовка и сопровождение получения</t>
    </r>
    <r>
      <rPr>
        <b/>
        <sz val="14"/>
        <color rgb="FF7030A0"/>
        <rFont val="Calibri"/>
        <family val="2"/>
        <charset val="204"/>
        <scheme val="minor"/>
      </rPr>
      <t xml:space="preserve"> в сетевой организации (и в иных сторонних организациях)</t>
    </r>
    <r>
      <rPr>
        <b/>
        <sz val="14"/>
        <rFont val="Calibri"/>
        <family val="2"/>
        <charset val="204"/>
        <scheme val="minor"/>
      </rPr>
      <t xml:space="preserve"> документов на технологическое присоединение энергопринимающих устройств (в том числе при присоединении впервые вводимых в эксплуатацию энергопринимающих устройств, смене собственника, увеличении/перераспределении/подтверждении/переоформлении мощности, изменении категории надежности электроснабжения, точки присоединения) в зависимости от максимальной присоединенной мощности:</t>
    </r>
  </si>
  <si>
    <r>
      <t>Сопровождение получения</t>
    </r>
    <r>
      <rPr>
        <b/>
        <sz val="14"/>
        <color rgb="FF7030A0"/>
        <rFont val="Calibri"/>
        <family val="2"/>
        <charset val="204"/>
        <scheme val="minor"/>
      </rPr>
      <t xml:space="preserve"> в сетевой организации (и в иных сторонних организациях) </t>
    </r>
    <r>
      <rPr>
        <b/>
        <sz val="14"/>
        <rFont val="Calibri"/>
        <family val="2"/>
        <charset val="204"/>
        <scheme val="minor"/>
      </rPr>
      <t xml:space="preserve"> документов, подтверждающих технологическое присоединение энергопринимающих устройств (после выполнения клиентом технических условий технологического присоединения энергопринимающих устройств в полном объеме) в зависимости от максимальной присоединенной мощности:</t>
    </r>
  </si>
  <si>
    <t>Стоимость определяется согласно тарифному плану ПАО "МТС"  на момент оформления услуги</t>
  </si>
  <si>
    <t>Подключение услуг Интернета и Телевидения от ПАО "МТС"</t>
  </si>
  <si>
    <t>Тарифные планы на Интернет и Телевидение*</t>
  </si>
  <si>
    <r>
      <t xml:space="preserve">Поверка ИПУ расхода воды D20 на месте установки счетчика (без снятия прибора)
</t>
    </r>
    <r>
      <rPr>
        <i/>
        <sz val="14"/>
        <color rgb="FF7030A0"/>
        <rFont val="Calibri"/>
        <family val="2"/>
        <charset val="204"/>
        <scheme val="minor"/>
      </rPr>
      <t>(выполняется с привлечением специализированной организации)</t>
    </r>
  </si>
  <si>
    <r>
      <t xml:space="preserve">Поверка ИПУ расхода воды D25*
</t>
    </r>
    <r>
      <rPr>
        <i/>
        <sz val="14"/>
        <color rgb="FF7030A0"/>
        <rFont val="Calibri"/>
        <family val="2"/>
        <charset val="204"/>
        <scheme val="minor"/>
      </rPr>
      <t>(выполняется с привлечением специализированной организации)</t>
    </r>
  </si>
  <si>
    <r>
      <t xml:space="preserve">Поверка ИПУ расхода воды D50*
</t>
    </r>
    <r>
      <rPr>
        <i/>
        <sz val="14"/>
        <color rgb="FF7030A0"/>
        <rFont val="Calibri"/>
        <family val="2"/>
        <charset val="204"/>
        <scheme val="minor"/>
      </rPr>
      <t>(выполняется с привлечением специализированной организации)</t>
    </r>
  </si>
  <si>
    <r>
      <t xml:space="preserve">Поверка ИПУ расхода воды D80*
</t>
    </r>
    <r>
      <rPr>
        <i/>
        <sz val="14"/>
        <color rgb="FF7030A0"/>
        <rFont val="Calibri"/>
        <family val="2"/>
        <charset val="204"/>
        <scheme val="minor"/>
      </rPr>
      <t>(выполняется с привлечением специализированной организации)</t>
    </r>
  </si>
  <si>
    <r>
      <t xml:space="preserve">Поверка ИПУ расхода воды D100*
</t>
    </r>
    <r>
      <rPr>
        <i/>
        <sz val="14"/>
        <color rgb="FF7030A0"/>
        <rFont val="Calibri"/>
        <family val="2"/>
        <charset val="204"/>
        <scheme val="minor"/>
      </rPr>
      <t>(выполняется с привлечением специализированной организации)</t>
    </r>
  </si>
  <si>
    <r>
      <t>Поверка ИПУ расхода воды D32*</t>
    </r>
    <r>
      <rPr>
        <b/>
        <i/>
        <sz val="14"/>
        <color rgb="FF7030A0"/>
        <rFont val="Calibri"/>
        <family val="2"/>
        <charset val="204"/>
        <scheme val="minor"/>
      </rPr>
      <t xml:space="preserve">
</t>
    </r>
    <r>
      <rPr>
        <i/>
        <sz val="14"/>
        <color rgb="FF7030A0"/>
        <rFont val="Calibri"/>
        <family val="2"/>
        <charset val="204"/>
        <scheme val="minor"/>
      </rPr>
      <t>(выполняется с привлечением специализированной организации)</t>
    </r>
  </si>
  <si>
    <r>
      <t xml:space="preserve">Поверка ИПУ расхода воды D40*
</t>
    </r>
    <r>
      <rPr>
        <i/>
        <sz val="14"/>
        <color rgb="FF7030A0"/>
        <rFont val="Calibri"/>
        <family val="2"/>
        <charset val="204"/>
        <scheme val="minor"/>
      </rPr>
      <t>(выполняется с привлечением специализированной организации)</t>
    </r>
  </si>
  <si>
    <r>
      <t xml:space="preserve">Поверка ИПУ расхода воды D65 на месте установки счетчика (без снятия прибора)*
</t>
    </r>
    <r>
      <rPr>
        <i/>
        <sz val="14"/>
        <color rgb="FF7030A0"/>
        <rFont val="Calibri"/>
        <family val="2"/>
        <charset val="204"/>
        <scheme val="minor"/>
      </rPr>
      <t>(выполняется с привлечением специализированной организации)</t>
    </r>
  </si>
  <si>
    <r>
      <t xml:space="preserve">Поверка ИПУ расхода воды на месте установки счетчика (без снятия прибора)*
</t>
    </r>
    <r>
      <rPr>
        <i/>
        <sz val="14"/>
        <color rgb="FF7030A0"/>
        <rFont val="Calibri"/>
        <family val="2"/>
        <charset val="204"/>
        <scheme val="minor"/>
      </rPr>
      <t>(выполняется с привлечением специализированной организации)</t>
    </r>
  </si>
  <si>
    <t>НЕТ</t>
  </si>
  <si>
    <t>к Единому прейскуранту товаров и услуг
АО «Мосэнергосбыт» - «Энергосервис» 
для клиентов - физических лиц</t>
  </si>
  <si>
    <t>Приложение № 8
к Единому прейскуранту товаров и услуг
АО «Мосэнергосбыт» - «Энергосервис» 
для клиентов - физических лиц</t>
  </si>
  <si>
    <t>* пакет включает в себя 7 услуг согласно следующим кодам настоящего Прейскуранта для организаций и предпринимателей (Москва и Московская область): 507, 532, 533, 534, 590, 362, 365</t>
  </si>
  <si>
    <r>
      <t xml:space="preserve">Оформление и согласование со сторонними организациями </t>
    </r>
    <r>
      <rPr>
        <b/>
        <sz val="14"/>
        <color rgb="FF7030A0"/>
        <rFont val="Calibri"/>
        <family val="2"/>
        <charset val="204"/>
        <scheme val="minor"/>
      </rPr>
      <t xml:space="preserve"> (в том числе с сетевой организацией) </t>
    </r>
    <r>
      <rPr>
        <b/>
        <sz val="14"/>
        <rFont val="Calibri"/>
        <family val="2"/>
        <charset val="204"/>
        <scheme val="minor"/>
      </rPr>
      <t>акта об осуществлении технологического присоединения энергопринимающих устройств в зависимости от максимальной присоединенной мощности:</t>
    </r>
  </si>
  <si>
    <t xml:space="preserve">* включает подготовку и сопровождение оформления документов на технологическое присоединение для одного заявителя (объекта)    </t>
  </si>
  <si>
    <t>Консультация (устная) клиента по взаимодействию с сетевыми организациями и Ростехнадзором, в том числе выдача письменных рекомендаций при  возникновении спорных вопросов (по письменному требованию клиента), в зависимости от максимальной присоединенной мощности:</t>
  </si>
  <si>
    <t>Предоставление клиенту заверенных АО «Мосэнергосбыт» копий технической, платежной и иной имеющейся документации
(стоимость 1 листа)</t>
  </si>
  <si>
    <t>* в случае наличия субабонентов стоимость рассчитывается индивидуально</t>
  </si>
  <si>
    <t>Оценка режима потребления клиента с целью определения прогнозируемого роста стоимости услуг по передаче электрической энергии  для потребителей группы «Прочие потребители» в части оплаты максимальной резервируемой мощности (на основании данных об объёмах потребления и имеющейся документации о технологическом присоединении, без выезда на объект клиента):</t>
  </si>
  <si>
    <t>Снятие и передача в энергосбытовую организацию (на основании поручения клиента) профиля потребленной мощности с приборов коммерческого учета электроэнергии, обеспечивающих измерение и хранение в памяти профиля мощности, установленных по одному адресу</t>
  </si>
  <si>
    <t>группа «Промышленный сектор»</t>
  </si>
  <si>
    <t>* распространяется только на узлы учета, находящиеся на балансе и в электроустановке клиента</t>
  </si>
  <si>
    <t>* услуга предоставляется только при оформлении услуги на установку/замену электросчетчика с учетом стоимости прибора учета</t>
  </si>
  <si>
    <t>1. С информацией о системе скидок и бонусов, а также перечнем товаров и услуг, не вошедших в Единый прейскурант, Вы можете ознакомиться у менеджера отделения, оператора филиала "Центр дистанционного обслуживания" по телефону 8 (499) 550-33-77 или на сайтах компании:</t>
  </si>
  <si>
    <t>однофазные* по Акции (со скидкой)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t>
  </si>
  <si>
    <t>однофазные* по Акции (со скидкой)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Заявка оформляется только в личном кабинете клиента (ЛКК)</t>
  </si>
  <si>
    <t>однофазные* по Акции (со скидкой)  (для ЦАО)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Заявка оформляется только в личном кабинете клиента (ЛКК)</t>
  </si>
  <si>
    <r>
      <t xml:space="preserve">однофазные*
 по Акции (специальная скидка)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Заявка оформляется только в личном кабинете клиента (ЛКК).
</t>
    </r>
    <r>
      <rPr>
        <b/>
        <i/>
        <sz val="14"/>
        <rFont val="Calibri"/>
        <family val="2"/>
        <charset val="204"/>
        <scheme val="minor"/>
      </rPr>
      <t>Срок действия Акции объявляется дополнительным распоряжением</t>
    </r>
  </si>
  <si>
    <r>
      <t>однофазные*
 по Акции (специальная скидка)  (для ЦАО)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Заявка оформляется только в личном кабинете клиента (ЛКК).</t>
    </r>
    <r>
      <rPr>
        <b/>
        <i/>
        <sz val="14"/>
        <rFont val="Calibri"/>
        <family val="2"/>
        <charset val="204"/>
        <scheme val="minor"/>
      </rPr>
      <t xml:space="preserve">
Срок действия Акции объявляется дополнительным распоряжением</t>
    </r>
  </si>
  <si>
    <t>однофазные*
 по Акции (специальная скидка)  (для ЦАО)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Заявка оформляется только в личном кабинете клиента (ЛКК).
Срок действия Акции объявляется дополнительным распоряжением</t>
  </si>
  <si>
    <r>
      <rPr>
        <i/>
        <vertAlign val="superscript"/>
        <sz val="14"/>
        <rFont val="Calibri"/>
        <family val="2"/>
        <charset val="204"/>
      </rPr>
      <t xml:space="preserve">1 </t>
    </r>
    <r>
      <rPr>
        <i/>
        <sz val="14"/>
        <rFont val="Calibri"/>
        <family val="2"/>
        <charset val="204"/>
      </rPr>
      <t>о сроках действия акции можно уточнить у менеджера отделения, оператора филиала "Центр дистанционного обслуживания" по телефону 8 (499) 550-33-77 или на сайте www.mosenergosbyt.ru</t>
    </r>
  </si>
  <si>
    <t>с учетом стоимости однофазного электросчетчика*</t>
  </si>
  <si>
    <r>
      <t xml:space="preserve">Перевод (установка/замена) прибора учета электрической энергии  на  многотарифный учет электрической энергии со встроенным модулем Wi-Fi,  настройкой облачного сервиса "Югрей" и последующей ежемесячной прогрузкой данных (в течение 12 месяцев) о потребленной электроэнергии в базу данных АО "Мосэнергосбыт".*  
</t>
    </r>
    <r>
      <rPr>
        <b/>
        <i/>
        <sz val="14"/>
        <rFont val="Calibri"/>
        <family val="2"/>
        <charset val="204"/>
      </rPr>
      <t>при наличии связи с прибором учета электроэнергии (связь обеспечивает Заказчик)</t>
    </r>
    <r>
      <rPr>
        <b/>
        <sz val="14"/>
        <rFont val="Calibri"/>
        <family val="2"/>
        <charset val="204"/>
      </rPr>
      <t xml:space="preserve">
</t>
    </r>
    <r>
      <rPr>
        <b/>
        <i/>
        <sz val="14"/>
        <rFont val="Calibri"/>
        <family val="2"/>
        <charset val="204"/>
      </rPr>
      <t>Заявка оформляется только в  личном кабинете клиента (ЛКК)</t>
    </r>
  </si>
  <si>
    <t>* в рамках услуги устанавливается счетчик пр-ва ООО «Тайпит-ИП»  (НЕВА) либо счетчик другого производителя с аналогичными характеристиками и равноценной стоимостью (на усмотрение АО «Мосэнергосбыт»)</t>
  </si>
  <si>
    <t>Настройка сетевого взаимодействия прибора учета электроэнергии с модулем Wi-Fi и облачного сервиса "Югрей"
(выполняется в комплексе с другими услугами)</t>
  </si>
  <si>
    <r>
      <t xml:space="preserve">однофазные*
</t>
    </r>
    <r>
      <rPr>
        <i/>
        <sz val="14"/>
        <rFont val="Calibri"/>
        <family val="2"/>
        <charset val="204"/>
        <scheme val="minor"/>
      </rPr>
      <t>по Акции (со скидкой),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t>
    </r>
  </si>
  <si>
    <r>
      <t xml:space="preserve">однофазные*
</t>
    </r>
    <r>
      <rPr>
        <i/>
        <sz val="14"/>
        <rFont val="Calibri"/>
        <family val="2"/>
        <charset val="204"/>
        <scheme val="minor"/>
      </rPr>
      <t xml:space="preserve">по Акции (со скидкой),
 (распространяется на приборы учета, межповерочный интервал (МПИ) которых истек или истекает в ближайшие 3 месяца, а также на приборы учета, имеющие класс точности 2,5 и ниже).
</t>
    </r>
    <r>
      <rPr>
        <b/>
        <i/>
        <sz val="14"/>
        <rFont val="Calibri"/>
        <family val="2"/>
        <charset val="204"/>
        <scheme val="minor"/>
      </rPr>
      <t>Заявка оформляется только в Личном кабинете клиента (ЛКК)</t>
    </r>
  </si>
  <si>
    <t>Установка/замена сим-карты в приборе учета с GSM-модемом, находящемся на балансе клиента АО «Мосэнергосбыт», с выездом</t>
  </si>
  <si>
    <t>Проверка работы электросчетчика с применением эталонного электросчетчика</t>
  </si>
  <si>
    <t>ПРОДАЖА ОБОРУДОВАНИЯ</t>
  </si>
  <si>
    <t>Установка шкафа учета электроэнергии на трубостойке 220 В (однофазное присоединение, до 15 кВт)
(с учетом стоимости материалов)</t>
  </si>
  <si>
    <t>Установка шкафа учета электроэнергии на трубостойке 380 В (трехфазное присоединение, до 15 кВт) 
(с учетом стоимости материалов)</t>
  </si>
  <si>
    <t xml:space="preserve">Установка шкафа учета электроэнергии на опору 220 В (однофазное присоединение, до 15 кВт)
(с учетом стоимости материалов) </t>
  </si>
  <si>
    <t>Установка шкафа учета электроэнергии на опору 380 В (трехфазное присоединение, до 15 кВт) 
(с учетом стоимости материалов)</t>
  </si>
  <si>
    <r>
      <t xml:space="preserve">Установка шкафа учета электроэнергии на трубостойке 220 В (однофазное присоединение до 15 кВт)
(с учетом стоимости материалов)
</t>
    </r>
    <r>
      <rPr>
        <b/>
        <i/>
        <sz val="14"/>
        <color rgb="FF7030A0"/>
        <rFont val="Calibri"/>
        <family val="2"/>
        <charset val="204"/>
        <scheme val="minor"/>
      </rPr>
      <t>(за одну услугу при комплексном исполнении не менее трех услуг при одном выезде)</t>
    </r>
  </si>
  <si>
    <r>
      <t xml:space="preserve">Установка шкафа учета электроэнергии на трубостойке 380 В (трехфазное присоединение, до 15 кВт) 
(с учетом стоимости материалов)
</t>
    </r>
    <r>
      <rPr>
        <b/>
        <i/>
        <sz val="14"/>
        <color rgb="FF7030A0"/>
        <rFont val="Calibri"/>
        <family val="2"/>
        <charset val="204"/>
        <scheme val="minor"/>
      </rPr>
      <t>(за одну услугу при комплексном исполнении не менее трех услуг при одном выезде)</t>
    </r>
  </si>
  <si>
    <r>
      <t xml:space="preserve">Установка шкафа учета электроэнергии на опору 220 В (однофазное присоединение, до 15 кВт)
(с учетом стоимости материалов) 
</t>
    </r>
    <r>
      <rPr>
        <b/>
        <i/>
        <sz val="14"/>
        <color rgb="FF7030A0"/>
        <rFont val="Calibri"/>
        <family val="2"/>
        <charset val="204"/>
        <scheme val="minor"/>
      </rPr>
      <t>(за одну услугу при комплексном исполнении не менее трех услуг при одном выезде)</t>
    </r>
  </si>
  <si>
    <r>
      <t xml:space="preserve">Установка шкафа учета электроэнергии на опору 380 В (трехфазное присоединение, до 15 кВт) 
(с учетом стоимости материалов)
</t>
    </r>
    <r>
      <rPr>
        <b/>
        <i/>
        <sz val="14"/>
        <color rgb="FF7030A0"/>
        <rFont val="Calibri"/>
        <family val="2"/>
        <charset val="204"/>
        <scheme val="minor"/>
      </rPr>
      <t>(за одну услугу при комплексном исполнении не менее трех услуг при одном выезде)</t>
    </r>
  </si>
  <si>
    <t>Стандартная установка ИПУ расхода холодной воды "ITELMA" с радиомодулем SAURES C1, D15, L80, NB-IoT 
(с учетом стоимости счетчика "ITELMA SAURES", оснащенного радиомодулем с активацией GSM-модуля на период не менее 6 лет)</t>
  </si>
  <si>
    <t>Стандартная установка ИПУ расхода воды D15                                                                                                                                                                                                                     
(с учетом стоимости счетчика  "ОХТА", "Пульс",  "ВСКМ", "НОРМА", "ЭКО НОМ" или аналогичных счетчиков расхода воды с равноценной стоимостью)</t>
  </si>
  <si>
    <t>Установка шарового крана**
(с учетом стоимости материалов)</t>
  </si>
  <si>
    <t xml:space="preserve">Замена ИПУ расхода горячей воды  "ITELMA"с радиомодулем SAURES C1, D15, L80, NB-IoT 
(с учетом стоимости счетчика "ITELMA SAURES"**, оснащенного радиомодулем с активацией GSM-модуля на период не менее 6 лет) </t>
  </si>
  <si>
    <t xml:space="preserve">Замена ИПУ расхода холодной воды  "ITELMA"с радиомодулем SAURES C1, D15, L80, NB-IoT 
(с учетом стоимости счетчика "ITELMA SAURES"**, оснащенного радиомодулем с активацией GSM-модуля на период не менее 6 лет) </t>
  </si>
  <si>
    <t xml:space="preserve">Замена ИПУ расхода холодной и горячей воды  "ITELMA"с радиомодулем SAURES C1, D15, L80, NB-IoT 
(с учетом стоимости счетчика "ITELMA SAURES"**, оснащенного радиомодулем с активацией GSM-модуля на период не менее 6 лет) </t>
  </si>
  <si>
    <r>
      <t xml:space="preserve">однофазные*
 по коллективной заявке, не менее 14 шт. по одному адресу (со скидкой) (для ЦАО)
</t>
    </r>
    <r>
      <rPr>
        <i/>
        <sz val="14"/>
        <rFont val="Calibri"/>
        <family val="2"/>
        <charset val="204"/>
        <scheme val="minor"/>
      </rPr>
      <t>(для одного прибора учета электроэнергии)</t>
    </r>
    <r>
      <rPr>
        <sz val="14"/>
        <rFont val="Calibri"/>
        <family val="2"/>
        <charset val="204"/>
        <scheme val="minor"/>
      </rPr>
      <t xml:space="preserve">
</t>
    </r>
  </si>
  <si>
    <r>
      <t xml:space="preserve">трехфазные прямого включения*
 по коллективной заявке, не менее 14 шт. по одному адресу (со скидкой) (для ЦАО)
</t>
    </r>
    <r>
      <rPr>
        <i/>
        <sz val="14"/>
        <rFont val="Calibri"/>
        <family val="2"/>
        <charset val="204"/>
        <scheme val="minor"/>
      </rPr>
      <t>(для одного прибора учета электроэнергии)</t>
    </r>
  </si>
  <si>
    <t>* в рамках услуги устанавливается счетчик пр-ва ЗАО «Инкотекс» (Меркурий) либо счетчик другого производителя с аналогичными характеристиками и равноценной стоимостью (на усмотрение АО «Мосэнергосбыт»)</t>
  </si>
  <si>
    <t>* Внимание!!! Предоставление данных услуг ограничено и зависит от наличия на складе данной категории  приборов учета электроэнергии</t>
  </si>
  <si>
    <r>
      <t>Выезд специалиста для консультации, обмера, обследования (</t>
    </r>
    <r>
      <rPr>
        <b/>
        <u/>
        <sz val="11"/>
        <rFont val="Times New Roman"/>
        <family val="1"/>
        <charset val="204"/>
      </rPr>
      <t>с составлением технического задания и определением стоимости работ)</t>
    </r>
    <r>
      <rPr>
        <sz val="11"/>
        <rFont val="Times New Roman"/>
        <family val="1"/>
        <charset val="204"/>
      </rPr>
      <t xml:space="preserve"> 
(</t>
    </r>
    <r>
      <rPr>
        <i/>
        <sz val="11"/>
        <rFont val="Times New Roman"/>
        <family val="1"/>
        <charset val="204"/>
      </rPr>
      <t xml:space="preserve">в случае заключения клиентом договора на выполнение работ (оказание услуг), объем и содержание которых определены по результатам выезда специалиста, клиенту предоставляется скидка в размере стоимости выезда специалиста)*  </t>
    </r>
  </si>
  <si>
    <t>Монтаж провода установочного ПВ1 (ПуВ) 1x4 черный (белый) (с учетом стоимости провода)</t>
  </si>
  <si>
    <t>Монтаж провода установочного ПВ1 (ПуВ) 1x4 синий (с учетом стоимости провода)</t>
  </si>
  <si>
    <t>Монтаж провода установочного ПВ1 (ПуВ) 1x6 черный (белый) (с учетом стоимости провода)</t>
  </si>
  <si>
    <t>Электроплиты (прокладка кабеля и установка розетки в данную стоимость не входит)</t>
  </si>
  <si>
    <t>Варочной поверхности (в готовой вырез в столешнице), минимальная стоимость от</t>
  </si>
  <si>
    <t>Встроенной микроволновой печи, минимальная стоимость от</t>
  </si>
  <si>
    <t>Стиральной машины (соло), минимальная стоимость от</t>
  </si>
  <si>
    <t>Посудомоечной машины (соло), минимальная стоимость от</t>
  </si>
  <si>
    <t>Стиральной машины (встроенной), минимальная стоимость от</t>
  </si>
  <si>
    <t>Посудомоечной машины (встроенной), минимальная стоимость от</t>
  </si>
  <si>
    <t>Сушильной машины (соло), минимальная стоимость от</t>
  </si>
  <si>
    <t>Сушильной машины (встроенной), минимальная стоимость от</t>
  </si>
  <si>
    <t xml:space="preserve">Вытяжки крупногабаритной к стене со сборкой </t>
  </si>
  <si>
    <t>Водонагревателя до 3 кВт (врезка водонагревателя в систему водоснабжения, прокладка кабеля в данную стоимость не входит)</t>
  </si>
  <si>
    <t>Проточного водонагревателя от 3 до 5,5 кВт (врезка водонагревателя в систему водоснабжения, прокладка кабеля в данную стоимость не входит)</t>
  </si>
  <si>
    <t>Проточного водонагревателя от 5,5 до 7 кВт (врезка водонагревателя в систему водоснабжения, прокладка кабеля в данную стоимость не входит)</t>
  </si>
  <si>
    <t>Накопительного водонагревателя до 100 л (на готовые коммуникации)</t>
  </si>
  <si>
    <r>
      <rPr>
        <vertAlign val="superscript"/>
        <sz val="11"/>
        <rFont val="Times New Roman"/>
        <family val="1"/>
        <charset val="204"/>
      </rPr>
      <t>2</t>
    </r>
    <r>
      <rPr>
        <sz val="11"/>
        <rFont val="Times New Roman"/>
        <family val="1"/>
        <charset val="204"/>
      </rPr>
      <t xml:space="preserve"> </t>
    </r>
    <r>
      <rPr>
        <i/>
        <sz val="11"/>
        <rFont val="Times New Roman"/>
        <family val="1"/>
        <charset val="204"/>
      </rPr>
      <t>При выполнении сложных работ, не подпадающих под определение "стандартный монтаж" натяжных потолков, возможно применение повышающего коэффициента от 1,25 до 1,4 (в зависимости от сложности выполняемых работ)</t>
    </r>
  </si>
  <si>
    <t xml:space="preserve">1. На дополнительные работы, не входящие в прайс-лист, стоимость определяется дополнительно (в зависимости от вида и сложности выполнения работ).
2. Цены на электромонтажные работы указаны без учёта стоимости материалов и оборудования, кроме случаев, когда об этом прямо указано в наименовании услуги.
3. Гарантийный срок на все виды работ составляет 24 месяца (на материалы, предоставленные заказчиком, данная гарантия не распространяется). 
4. В случае оказания услуг, размер которых превышает сумму 50 000 руб. с НДС, возможно авансирование работ в размере 50% от стоимости договора
</t>
  </si>
  <si>
    <t>Прайс-лист 
на оказание сантехнических работ (услуг)
 бытовым потребителям г. Москвы и Московской области</t>
  </si>
  <si>
    <t>9.1.  Диаметром до 25 мм</t>
  </si>
  <si>
    <t>*Данные работы не осуществляются при полной замене труб водоснабжения в помещении заказчика</t>
  </si>
  <si>
    <t>Приложение № 4
к Единому прейскуранту товаров и услуг
 АО «Мосэнергосбыт» - «Энергосервис» 
для клиентов - физических лиц</t>
  </si>
  <si>
    <t>При объеме работ меньше 1 м2 (либо 1 м/п) объем округляется до единицы.</t>
  </si>
  <si>
    <t xml:space="preserve"> Цены на все работы указаны без учёта стоимости материалов и оборудования</t>
  </si>
  <si>
    <t>* Возможность производства работна выезде определяет исполнитель.</t>
  </si>
  <si>
    <t>После выполнения ремонтных или строительных работ в помещениях присутствует "тяжелая" бетонная пыль, для рабты с которой требуются профессиональные бытовые приборы, специальный инвентарь и химические средства. Уборка выполняется командой из 4-20 клинеров под руководством бригадира</t>
  </si>
  <si>
    <t>*  Стоимость работ, не предусмотренных данным прайс-листом, обговаривается индивидуально</t>
  </si>
  <si>
    <t>4. Ремонт электрических плит, варочных панелей и духовых шкафов</t>
  </si>
  <si>
    <t>Стоимость работ, не указанных в Прейскуранте, обговариваются с мастером по месту после проведения диагностики и определения объема работ.</t>
  </si>
  <si>
    <t>Гарантия на ремонт/замена блока управления распространяется, если изделие (СМ или ПММ) подключено через УЗО</t>
  </si>
  <si>
    <t xml:space="preserve">трехфазные прямого включения по акции "СЧЕТЧИК В ПОДАРОК"*
(в рамках услуги  устанавливается предоставляемый бесплатно счетчик пр-ва ЗАО Инкотекс (Меркурий) либо счетчик другого производителя с аналогичными характеристиками (на усмотрение АО «Мосэнергосбыт»), с датой изготовления ранее 2016 года, прошедший поверку в текущем году) </t>
  </si>
  <si>
    <t xml:space="preserve">трехфазные прямого включения по акции "СЧЕТЧИК В ПОДАРОК" (для ЦАО)*
(в рамках услуги  устанавливается предоставляемый бесплатно счетчик пр-ва ЗАО Инкотекс (Меркурий) либо счетчик другого производителя с аналогичными характеристиками (на усмотрение АО «Мосэнергосбыт»), с датой изготовления ранее 2016 года, прошедший поверку в текущем году) </t>
  </si>
  <si>
    <t xml:space="preserve">изменения ПО/1-467/20 от 29.05.2020
</t>
  </si>
  <si>
    <t>ПРЕЙСКУРАНТ ФИЗ. Л. (акции)
вводится с 29.05.2020</t>
  </si>
  <si>
    <t>141.629</t>
  </si>
  <si>
    <t>141.630</t>
  </si>
  <si>
    <t>141.129</t>
  </si>
  <si>
    <t>141.130</t>
  </si>
  <si>
    <t>Монтаж электрозаправочных станций</t>
  </si>
  <si>
    <t>141.631</t>
  </si>
  <si>
    <t>141.632</t>
  </si>
  <si>
    <r>
      <t>трехфазные прямого включения*</t>
    </r>
    <r>
      <rPr>
        <b/>
        <i/>
        <sz val="14"/>
        <rFont val="Calibri"/>
        <family val="2"/>
        <charset val="204"/>
        <scheme val="minor"/>
      </rPr>
      <t xml:space="preserve">
со скидкой по социальной карте (москвича или жителя МО),</t>
    </r>
    <r>
      <rPr>
        <i/>
        <sz val="14"/>
        <rFont val="Calibri"/>
        <family val="2"/>
        <charset val="204"/>
        <scheme val="minor"/>
      </rPr>
      <t xml:space="preserve">
владелец которой прописан или является собственником помещения по адресу предоставления услуг</t>
    </r>
    <r>
      <rPr>
        <b/>
        <i/>
        <sz val="14"/>
        <rFont val="Calibri"/>
        <family val="2"/>
        <charset val="204"/>
        <scheme val="minor"/>
      </rPr>
      <t>, а также на приборы учета, межповерочный интервал (МПИ) которых истек или истекает в ближайшие 3 месяца, а также на приборы учета, имеющие класс точности 2,5 и ниже</t>
    </r>
  </si>
  <si>
    <r>
      <rPr>
        <i/>
        <vertAlign val="superscript"/>
        <sz val="14"/>
        <rFont val="Calibri"/>
        <family val="2"/>
        <charset val="204"/>
        <scheme val="minor"/>
      </rPr>
      <t xml:space="preserve">1 </t>
    </r>
    <r>
      <rPr>
        <i/>
        <sz val="14"/>
        <rFont val="Calibri"/>
        <family val="2"/>
        <charset val="204"/>
        <scheme val="minor"/>
      </rPr>
      <t>о сроках действия акции можно уточнить у менеджера отделения, оператора филиала "Центр дистанционного обслуживания" по телефону 8 (499) 550-33-77 или на сайте www.mosenergosbyt.ru</t>
    </r>
  </si>
  <si>
    <r>
      <t xml:space="preserve">Перевод (установка/замена) прибора учета электрической энергии  на  многотарифный учет электрической энергии со встроенным модулем Wi-Fi, настройкой облачного сервиса "Югрей" и последующей ежемесячной прогрузкой данных (в течение 12 месяцев) о потребленной электроэнергии в базу данных АО "Мосэнергосбыт".*  
</t>
    </r>
    <r>
      <rPr>
        <b/>
        <i/>
        <sz val="14"/>
        <rFont val="Calibri"/>
        <family val="2"/>
        <charset val="204"/>
      </rPr>
      <t>при наличии связи с прибором учета электроэнергии (связь обеспечивает Заказчик)</t>
    </r>
  </si>
  <si>
    <r>
      <rPr>
        <i/>
        <vertAlign val="superscript"/>
        <sz val="14"/>
        <rFont val="Calibri"/>
        <family val="2"/>
        <charset val="204"/>
        <scheme val="minor"/>
      </rPr>
      <t xml:space="preserve">1 </t>
    </r>
    <r>
      <rPr>
        <i/>
        <sz val="14"/>
        <rFont val="Calibri"/>
        <family val="2"/>
        <charset val="204"/>
        <scheme val="minor"/>
      </rPr>
      <t>о сроках действия акции можно уточнить у менеджера отделения, оператора филиала "Центр дистанционного обслуживания" по телефону                                                            8 (499) 550-33-77 или на сайте www.mosenergosbyt.ru</t>
    </r>
  </si>
  <si>
    <r>
      <rPr>
        <i/>
        <sz val="12"/>
        <rFont val="Calibri"/>
        <family val="2"/>
        <charset val="204"/>
        <scheme val="minor"/>
      </rPr>
      <t xml:space="preserve">1 </t>
    </r>
    <r>
      <rPr>
        <i/>
        <sz val="14"/>
        <rFont val="Calibri"/>
        <family val="2"/>
        <charset val="204"/>
        <scheme val="minor"/>
      </rPr>
      <t>о сроках действия акции можно уточнить у менеджера отделения, оператора филиала "Центр дистанционного обслуживания" по телефону                                                                8 (499) 550-33-77 или на сайте www.mosenergosbyt.ru</t>
    </r>
  </si>
  <si>
    <t>3.6.</t>
  </si>
  <si>
    <t>141.633</t>
  </si>
  <si>
    <t>141.634</t>
  </si>
  <si>
    <t>Транспортные услуги (организация переезда)</t>
  </si>
  <si>
    <t>Курьерские услуги доставки</t>
  </si>
  <si>
    <t>Монтаж, ремонт рекламных конструкций и торгового оборудования</t>
  </si>
  <si>
    <r>
      <t xml:space="preserve">ПАКЕТ "КОМПЛЕКС РАБОТ ПО ЗАМЕНЕ ТРАНСФОРМАТОРОВ ТОКА в сетях 0,4 кВ"
</t>
    </r>
    <r>
      <rPr>
        <i/>
        <sz val="14"/>
        <rFont val="Calibri"/>
        <family val="2"/>
        <charset val="204"/>
        <scheme val="minor"/>
      </rPr>
      <t>(в рамках пакета выполняется  комплекс работ по установке/замене измерительного  трансформатора тока в сетях 0,4 кВ (с учетом стоимости трансформатора тока  Т-0,66М 200/5-0,5-5ВА (или равноценного по стоимости) с шиной, 3 шт.), установка/замена испытательной коробки с учетом стоимости испытательной коробки, замена вторичных цепей трехфазного электросчетчика трансформаторного включения в сетях 0,4 кВ (длиной не более 5 метров), маркирование цепей узла учета, предоставляется устная рекомендация по приведению электроустановки в соответствие нормативной документации (ПУЭ и ПТЭЭП))</t>
    </r>
    <r>
      <rPr>
        <i/>
        <sz val="14"/>
        <color rgb="FFFF0000"/>
        <rFont val="Calibri"/>
        <family val="2"/>
        <charset val="204"/>
        <scheme val="minor"/>
      </rPr>
      <t xml:space="preserve">
</t>
    </r>
    <r>
      <rPr>
        <b/>
        <i/>
        <sz val="14"/>
        <color theme="4"/>
        <rFont val="Calibri"/>
        <family val="2"/>
        <charset val="204"/>
        <scheme val="minor"/>
      </rPr>
      <t xml:space="preserve"> (для исправных приборов учета электрической энергии не вышедших за межповерочный интервал (МПИ))</t>
    </r>
  </si>
  <si>
    <r>
      <t>ПАКЕТ "РЕКОНСТРУКЦИЯ ОДНОТАРИФНОГО ОДНОФАЗНОГО УЗЛА УЧЕТА ЭЛЕКТРОЭНЕРГИИ"
(в рамках пакета выполняется комплекс работ по установке/замене однотарифного однофазного прибора учета электрической энергии, маркирование цепей узла учета, предоставляется устная рекомендация по приведению электроустановки в соответствие нормативной документации (ПУЭ и ПТЭЭП)
(с учетом стоимости прибора учета электроэнергии)</t>
    </r>
    <r>
      <rPr>
        <b/>
        <sz val="14"/>
        <color rgb="FFFF0000"/>
        <rFont val="Calibri"/>
        <family val="2"/>
        <charset val="204"/>
        <scheme val="minor"/>
      </rPr>
      <t xml:space="preserve">
</t>
    </r>
    <r>
      <rPr>
        <b/>
        <i/>
        <sz val="14"/>
        <color rgb="FF7030A0"/>
        <rFont val="Calibri"/>
        <family val="2"/>
        <charset val="204"/>
        <scheme val="minor"/>
      </rPr>
      <t xml:space="preserve"> (для исправных приборов учета электрической энергии не вышедших за межповерочный интервал (МПИ))</t>
    </r>
  </si>
  <si>
    <t>Приложение № 10
к Единому прейскуранту товаров и услуг
АО «Мосэнергосбыт» - «Энергосервис» 
для организаций и индивидуальных предпринимателей</t>
  </si>
  <si>
    <t>Приложение № 9
к Единому прейскуранту товаров и услуг
 АО «Мосэнергосбыт» - «Энергосервис» 
для клиентов - физических лиц</t>
  </si>
  <si>
    <t>Приложение № 5
к Единому прейскуранту товаров и услуг
АО «Мосэнергосбыт» - «Энергосервис» 
для клиентов - физических лиц</t>
  </si>
  <si>
    <t>Приложение № 3
к Единому прейскуранту товаров и услуг
 АО «Мосэнергосбыт» - «Энергосервис» 
для клиентов - физических лиц</t>
  </si>
  <si>
    <t>Размещение социальной рекламы сторонних организаций на счетах за электроэнергию</t>
  </si>
  <si>
    <t>Услуги по доставке питьевой воды</t>
  </si>
  <si>
    <t>415.501</t>
  </si>
  <si>
    <t>415.503</t>
  </si>
  <si>
    <t>415.505</t>
  </si>
  <si>
    <t>415.502</t>
  </si>
  <si>
    <t>415.504</t>
  </si>
  <si>
    <t>415.506</t>
  </si>
  <si>
    <r>
      <t xml:space="preserve">Установка/замена измерительного трансформатора тока в сетях 0,4 кВ  с учетом стоимости трансформатора Т-0,66 М 200/5-0,5-5ВА (или равноценного  по стоимости) с шиной </t>
    </r>
    <r>
      <rPr>
        <b/>
        <i/>
        <sz val="14"/>
        <color rgb="FF0070C0"/>
        <rFont val="Calibri"/>
        <family val="2"/>
        <charset val="204"/>
        <scheme val="minor"/>
      </rPr>
      <t xml:space="preserve"> 
</t>
    </r>
    <r>
      <rPr>
        <i/>
        <sz val="14"/>
        <color rgb="FF7030A0"/>
        <rFont val="Calibri"/>
        <family val="2"/>
        <charset val="204"/>
        <scheme val="minor"/>
      </rPr>
      <t xml:space="preserve">(услуга оказывается за исключением случаев, когда замену трансформаторов тока обязаны производить гарантирующий поставщик или сетевая организация) </t>
    </r>
  </si>
  <si>
    <r>
      <t xml:space="preserve">Установка/замена трансформатора
(без учета стоимости трансформатора)
</t>
    </r>
    <r>
      <rPr>
        <i/>
        <sz val="14"/>
        <color rgb="FF7030A0"/>
        <rFont val="Calibri"/>
        <family val="2"/>
        <charset val="204"/>
        <scheme val="minor"/>
      </rPr>
      <t xml:space="preserve">(услуга оказывается за исключением случаев, когда замену трансформаторов тока обязаны производить гарантирующий поставщик или сетевая организация) </t>
    </r>
  </si>
  <si>
    <r>
      <t xml:space="preserve">Установка/замена измерительного трансформатора </t>
    </r>
    <r>
      <rPr>
        <b/>
        <u/>
        <sz val="14"/>
        <rFont val="Calibri"/>
        <family val="2"/>
        <charset val="204"/>
        <scheme val="minor"/>
      </rPr>
      <t>в комплексе услуг</t>
    </r>
    <r>
      <rPr>
        <b/>
        <sz val="14"/>
        <rFont val="Calibri"/>
        <family val="2"/>
        <charset val="204"/>
        <scheme val="minor"/>
      </rPr>
      <t xml:space="preserve"> (без учета стоимости трансформатора)
</t>
    </r>
    <r>
      <rPr>
        <i/>
        <sz val="14"/>
        <color rgb="FF7030A0"/>
        <rFont val="Calibri"/>
        <family val="2"/>
        <charset val="204"/>
        <scheme val="minor"/>
      </rPr>
      <t xml:space="preserve">(услуга оказывается за исключением случаев, когда замену трансформаторов тока обязаны производить гарантирующий поставщик или сетевая организация) </t>
    </r>
  </si>
  <si>
    <t>Консультация (устная или письменная) по проектированию внутренних сетей электроснабжения в зависимости от максимальной присоединенной мощности:</t>
  </si>
  <si>
    <r>
      <t xml:space="preserve">Перевод (установка/замена) прибора учета электрической энергии на  многотарифный учет электрической энергии
</t>
    </r>
    <r>
      <rPr>
        <b/>
        <sz val="14"/>
        <color rgb="FF7030A0"/>
        <rFont val="Calibri"/>
        <family val="2"/>
        <charset val="204"/>
        <scheme val="minor"/>
      </rPr>
      <t>(для исправных приборов учета электрической энергии, не вышедших за межповерочный интервал (МПИ))</t>
    </r>
  </si>
  <si>
    <r>
      <t xml:space="preserve">Перевод (установка/замена) прибора учета электрической энергии  на  многотарифный учет электрической энергии со встроенным GSM-модемом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</si>
  <si>
    <t>Подключение информационной магистрали от существующего прибора учета  к существующему GSM-модему для обеспечения удаленного сбора данных с прибора учёта электроэнергии
(с учетом стоимости материалов)</t>
  </si>
  <si>
    <r>
      <t xml:space="preserve">Установка/замена электросчетчика на однотарифный электросчетчик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</si>
  <si>
    <r>
      <t xml:space="preserve">Программирование электросчетчика 
</t>
    </r>
    <r>
      <rPr>
        <b/>
        <i/>
        <sz val="14"/>
        <rFont val="Calibri"/>
        <family val="2"/>
        <charset val="204"/>
        <scheme val="minor"/>
      </rPr>
      <t>в связи с изменением порядка расчетов</t>
    </r>
    <r>
      <rPr>
        <b/>
        <i/>
        <sz val="14"/>
        <color rgb="FF0070C0"/>
        <rFont val="Calibri"/>
        <family val="2"/>
        <charset val="204"/>
        <scheme val="minor"/>
      </rPr>
      <t xml:space="preserve">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</si>
  <si>
    <t>Дистанционная коррекция времени в приборе учета, включенном в состав АИИС КУЭ*</t>
  </si>
  <si>
    <r>
      <t xml:space="preserve">Установка/замена измерительного трансформатора тока </t>
    </r>
    <r>
      <rPr>
        <b/>
        <u/>
        <sz val="14"/>
        <rFont val="Calibri"/>
        <family val="2"/>
        <charset val="204"/>
        <scheme val="minor"/>
      </rPr>
      <t>в комплексе услуг</t>
    </r>
    <r>
      <rPr>
        <b/>
        <sz val="14"/>
        <rFont val="Calibri"/>
        <family val="2"/>
        <charset val="204"/>
        <scheme val="minor"/>
      </rPr>
      <t xml:space="preserve"> с учетом стоимости трансформатора Т-0,66 М 200/5-0,5-5ВА (или равноценного по стоимости) с шиной 
</t>
    </r>
    <r>
      <rPr>
        <i/>
        <sz val="14"/>
        <color rgb="FF7030A0"/>
        <rFont val="Calibri"/>
        <family val="2"/>
        <charset val="204"/>
        <scheme val="minor"/>
      </rPr>
      <t xml:space="preserve">(услуга оказывается за исключением случаев, когда замену трансформаторов тока обязаны производить гарантирующий поставщик или сетевая организация) </t>
    </r>
  </si>
  <si>
    <r>
      <t xml:space="preserve">Перевод трехфазного узла учета с трансформаторами тока на прямоточный в электроустановках до 1000 В 
с учётом стоимости электросчетчика и материалов </t>
    </r>
    <r>
      <rPr>
        <b/>
        <i/>
        <sz val="14"/>
        <rFont val="Calibri"/>
        <family val="2"/>
        <charset val="204"/>
        <scheme val="minor"/>
      </rPr>
      <t xml:space="preserve">(автомат, провод 20 м ПВ-3, наконечники 6 шт., метизы)
</t>
    </r>
    <r>
      <rPr>
        <b/>
        <i/>
        <sz val="14"/>
        <color rgb="FF7030A0"/>
        <rFont val="Calibri"/>
        <family val="2"/>
        <charset val="204"/>
        <scheme val="minor"/>
      </rPr>
      <t xml:space="preserve"> (для исправных приборов учета электрической энергии, не вышедших за межповерочный интервал (МПИ))</t>
    </r>
  </si>
  <si>
    <t>Оценка схемы подключения прибора учёта электроэнергии по заявке клиента (не связанная с приемкой/вводом/допуском в эксплуатацию прибора учета и соответствующими проверками) и выдача рекомендации по устранению выявленных расхождений</t>
  </si>
  <si>
    <r>
      <t xml:space="preserve">Маркирование цепей узла учета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</si>
  <si>
    <r>
      <t xml:space="preserve">Маркирование цепей узла учета 
</t>
    </r>
    <r>
      <rPr>
        <b/>
        <i/>
        <sz val="14"/>
        <rFont val="Calibri"/>
        <family val="2"/>
        <charset val="204"/>
        <scheme val="minor"/>
      </rPr>
      <t xml:space="preserve"> в комплексе услуг или со скидкой от 30 шт.  </t>
    </r>
    <r>
      <rPr>
        <b/>
        <i/>
        <sz val="14"/>
        <color rgb="FF0070C0"/>
        <rFont val="Calibri"/>
        <family val="2"/>
        <charset val="204"/>
        <scheme val="minor"/>
      </rPr>
      <t xml:space="preserve">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</si>
  <si>
    <t>* стоимость определена за разовое снятие и передачу показаний электросчетчиков по одному адресу за указанное количество точек учета</t>
  </si>
  <si>
    <r>
      <t xml:space="preserve">Поверка электросчетчика (с выездом)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r>
      <rPr>
        <i/>
        <sz val="14"/>
        <color rgb="FF0070C0"/>
        <rFont val="Calibri"/>
        <family val="2"/>
        <charset val="204"/>
        <scheme val="minor"/>
      </rPr>
      <t xml:space="preserve">
</t>
    </r>
    <r>
      <rPr>
        <i/>
        <sz val="14"/>
        <rFont val="Calibri"/>
        <family val="2"/>
        <charset val="204"/>
        <scheme val="minor"/>
      </rPr>
      <t xml:space="preserve">(выполняется с привлечением специализированной организации) </t>
    </r>
  </si>
  <si>
    <r>
      <t xml:space="preserve">Поверка электросчетчика (без выезда)
</t>
    </r>
    <r>
      <rPr>
        <b/>
        <sz val="14"/>
        <color rgb="FF7030A0"/>
        <rFont val="Calibri"/>
        <family val="2"/>
        <charset val="204"/>
        <scheme val="minor"/>
      </rPr>
      <t>(</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r>
      <rPr>
        <i/>
        <sz val="14"/>
        <color rgb="FF0070C0"/>
        <rFont val="Calibri"/>
        <family val="2"/>
        <charset val="204"/>
        <scheme val="minor"/>
      </rPr>
      <t xml:space="preserve">
</t>
    </r>
    <r>
      <rPr>
        <i/>
        <sz val="14"/>
        <rFont val="Calibri"/>
        <family val="2"/>
        <charset val="204"/>
        <scheme val="minor"/>
      </rPr>
      <t>(выполняется с привлечением специализированной организации)</t>
    </r>
  </si>
  <si>
    <r>
      <t xml:space="preserve">Поверка измерительного трансформатора тока (с выездом)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r>
      <rPr>
        <i/>
        <sz val="14"/>
        <color rgb="FF0070C0"/>
        <rFont val="Calibri"/>
        <family val="2"/>
        <charset val="204"/>
        <scheme val="minor"/>
      </rPr>
      <t xml:space="preserve">
</t>
    </r>
    <r>
      <rPr>
        <i/>
        <sz val="14"/>
        <rFont val="Calibri"/>
        <family val="2"/>
        <charset val="204"/>
        <scheme val="minor"/>
      </rPr>
      <t>(выполняется с привлечением специализированной организации)</t>
    </r>
  </si>
  <si>
    <t>Комплекс организационных, технических мероприятий по допуску в электроустановку для выполнения работ, не учтенных перечнем работ, выполняемых в порядке текущей эксплуатации</t>
  </si>
  <si>
    <r>
      <t xml:space="preserve">Прокладка слаботочной информационной линии в кабельном канале </t>
    </r>
    <r>
      <rPr>
        <b/>
        <i/>
        <sz val="14"/>
        <rFont val="Calibri"/>
        <family val="2"/>
        <charset val="204"/>
        <scheme val="minor"/>
      </rPr>
      <t>(без учета стоимости материалов)</t>
    </r>
    <r>
      <rPr>
        <b/>
        <sz val="14"/>
        <rFont val="Calibri"/>
        <family val="2"/>
        <charset val="204"/>
        <scheme val="minor"/>
      </rPr>
      <t xml:space="preserve">в </t>
    </r>
    <r>
      <rPr>
        <b/>
        <u/>
        <sz val="14"/>
        <rFont val="Calibri"/>
        <family val="2"/>
        <charset val="204"/>
        <scheme val="minor"/>
      </rPr>
      <t xml:space="preserve">комплексе услуг
</t>
    </r>
    <r>
      <rPr>
        <b/>
        <sz val="14"/>
        <rFont val="Calibri"/>
        <family val="2"/>
        <charset val="204"/>
        <scheme val="minor"/>
      </rPr>
      <t>(за 1 п.м)</t>
    </r>
  </si>
  <si>
    <r>
      <t>Прокладка слаботочной информационной линии в трубе гофрированной</t>
    </r>
    <r>
      <rPr>
        <b/>
        <i/>
        <sz val="14"/>
        <rFont val="Calibri"/>
        <family val="2"/>
        <charset val="204"/>
        <scheme val="minor"/>
      </rPr>
      <t xml:space="preserve"> (без учета стоимости материалов)
</t>
    </r>
    <r>
      <rPr>
        <b/>
        <u/>
        <sz val="14"/>
        <rFont val="Calibri"/>
        <family val="2"/>
        <charset val="204"/>
        <scheme val="minor"/>
      </rPr>
      <t>в комплексе услуг</t>
    </r>
    <r>
      <rPr>
        <b/>
        <sz val="14"/>
        <rFont val="Calibri"/>
        <family val="2"/>
        <charset val="204"/>
        <scheme val="minor"/>
      </rPr>
      <t xml:space="preserve"> (за 1 п.м)</t>
    </r>
  </si>
  <si>
    <r>
      <t xml:space="preserve">Поверка ИПУ расхода воды D15 на месте установки счетчика (без снятия прибора) 
</t>
    </r>
    <r>
      <rPr>
        <i/>
        <sz val="14"/>
        <color rgb="FF7030A0"/>
        <rFont val="Calibri"/>
        <family val="2"/>
        <charset val="204"/>
        <scheme val="minor"/>
      </rPr>
      <t>(выполняется с привлечением специализированной организации)</t>
    </r>
  </si>
  <si>
    <r>
      <t xml:space="preserve">Замена ИПУ расхода воды D25 
с учетом стоимости счетчика ОСВУ "Нептун" или аналогичных счетчиков расхода воды с равноценной стоимостью
</t>
    </r>
    <r>
      <rPr>
        <sz val="14"/>
        <color rgb="FF7030A0"/>
        <rFont val="Calibri"/>
        <family val="2"/>
        <charset val="204"/>
        <scheme val="minor"/>
      </rPr>
      <t>(с импульсным выходом)</t>
    </r>
  </si>
  <si>
    <r>
      <t xml:space="preserve">Замена ИПУ расхода воды D50
с учетом стоимости счетчика "СТВХ"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</si>
  <si>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D50
с учетом стоимости счетчика "СТВХ" или аналогичных счетчиков расхода воды с равноценной стоимостью</t>
  </si>
  <si>
    <r>
      <t xml:space="preserve">Замена ИПУ расхода воды D100
с учетом стоимости счетчика "СТВХ" или аналогичных счетчиков расхода воды с равноценной стоимостью
</t>
    </r>
    <r>
      <rPr>
        <i/>
        <sz val="14"/>
        <color rgb="FF7030A0"/>
        <rFont val="Calibri"/>
        <family val="2"/>
        <charset val="204"/>
        <scheme val="minor"/>
      </rPr>
      <t>(с импульсным выходом)</t>
    </r>
  </si>
  <si>
    <t>Замена ИПУ расхода воды D100
с учетом стоимости счетчика "СТВХ" или аналогичных счетчиков расхода воды с равноценной стоимостью</t>
  </si>
  <si>
    <t>*В стоимость поверки прибора учета входит: демонтаж прибора учета, доставка прибора учета в метрологическую лабораторию, поверка ПУ, доставка ПУ после поверки на место монтажа, монтаж прибора учета. 
В случае если ПУ после проведения поверки признается непригодным к дальнейшей эксплуатации, заказчик несет дополнительные расходы по ремонту ПУ (если таковой ремонт возможен и целесообразен).</t>
  </si>
  <si>
    <r>
      <rPr>
        <i/>
        <vertAlign val="superscript"/>
        <sz val="14"/>
        <rFont val="Calibri"/>
        <family val="2"/>
        <charset val="204"/>
        <scheme val="minor"/>
      </rPr>
      <t>1</t>
    </r>
    <r>
      <rPr>
        <i/>
        <sz val="14"/>
        <rFont val="Calibri"/>
        <family val="2"/>
        <charset val="204"/>
        <scheme val="minor"/>
      </rPr>
      <t xml:space="preserve"> По замене и установке ИПУ воды предоставляется СКИДКА в размере 10%:
 а) при заказе четырех  и более ИПУ диаметром D15-20;
 б) при заказе двух и более ИПУ диаметром D25-100. </t>
    </r>
  </si>
  <si>
    <r>
      <rPr>
        <b/>
        <sz val="14"/>
        <rFont val="Calibri"/>
        <family val="2"/>
        <charset val="204"/>
        <scheme val="minor"/>
      </rPr>
      <t>ПАКЕТ "РЕКОНСТРУКЦИЯ МНОГОТАРИФНОГО ОДНОФАЗНОГО УЗЛА УЧЕТА ЭЛЕКТРОЭНЕРГИИ"
(в рамках пакета выполняется комплекс работ по установке/замене многотарифного однофазного прибора учета электрической энергии, маркирование цепей узла учета, предоставляется устная рекомендация по приведению электроустановки в соответствие нормативной документации (ПУЭ и ПТЭЭП) (с учетом стоимости прибора учета электроэнергии)</t>
    </r>
    <r>
      <rPr>
        <b/>
        <sz val="14"/>
        <color rgb="FFFF0000"/>
        <rFont val="Calibri"/>
        <family val="2"/>
        <charset val="204"/>
        <scheme val="minor"/>
      </rPr>
      <t xml:space="preserve">
</t>
    </r>
    <r>
      <rPr>
        <b/>
        <i/>
        <sz val="14"/>
        <color rgb="FF7030A0"/>
        <rFont val="Calibri"/>
        <family val="2"/>
        <charset val="204"/>
        <scheme val="minor"/>
      </rPr>
      <t xml:space="preserve"> (для исправных приборов учета электрической энергии, не вышедших за межповерочный интервал (МПИ))</t>
    </r>
  </si>
  <si>
    <r>
      <rPr>
        <b/>
        <sz val="14"/>
        <rFont val="Calibri"/>
        <family val="2"/>
        <charset val="204"/>
        <scheme val="minor"/>
      </rPr>
      <t xml:space="preserve">ПАКЕТ "РЕКОНСТРУКЦИЯ МНОГОТАРИФНОГО ТРЕХФАЗНОГО ПРЯМОГО ВКЛЮЧЕНИЯ УЗЛА УЧЕТА ЭЛЕКТРОЭНЕРГИИ"
(в рамках пакета выполняется комплекс работ по установке/замене многотарифного трехфазного прямого включения прибора учета электрической энергии, маркирование цепей узла учета, предоставляется устная рекомендация по приведению электроустановки в соответствие нормативной документации (ПУЭ и ПТЭЭП) (с учетом стоимости прибора учета электроэнергии) </t>
    </r>
    <r>
      <rPr>
        <b/>
        <sz val="14"/>
        <color rgb="FF0070C0"/>
        <rFont val="Calibri"/>
        <family val="2"/>
        <charset val="204"/>
        <scheme val="minor"/>
      </rPr>
      <t xml:space="preserve">
</t>
    </r>
    <r>
      <rPr>
        <b/>
        <i/>
        <sz val="14"/>
        <color rgb="FF7030A0"/>
        <rFont val="Calibri"/>
        <family val="2"/>
        <charset val="204"/>
        <scheme val="minor"/>
      </rPr>
      <t xml:space="preserve"> (для исправных приборов учета электрической энергии, не вышедших за межповерочный интервал (МПИ))</t>
    </r>
  </si>
  <si>
    <r>
      <rPr>
        <b/>
        <sz val="14"/>
        <rFont val="Calibri"/>
        <family val="2"/>
        <charset val="204"/>
        <scheme val="minor"/>
      </rPr>
      <t xml:space="preserve">ПАКЕТ "РЕКОНСТРУКЦИЯ МНОГОТАРИФНОГО ТРЕХФАЗНОГО ТРАНСФОРМАТОРНОГО ВКЛЮЧЕНИЯ УЗЛА УЧЕТА ЭЛЕКТРОЭНЕРГИИ"
(в рамках пакета выполняется комплекс работ по установке/замене многотарифного трехфазного трансформаторного включения в сетях 0,4 кВ прибора учета электрической энергии, маркирование цепей узла учета, предоставляется устная рекомендация по приведению электроустановки в соответствие нормативной документации (ПУЭ и ПТЭЭП)
(с учетом стоимости прибора учета электроэнергии) </t>
    </r>
    <r>
      <rPr>
        <b/>
        <sz val="14"/>
        <color rgb="FFFF0000"/>
        <rFont val="Calibri"/>
        <family val="2"/>
        <charset val="204"/>
        <scheme val="minor"/>
      </rPr>
      <t xml:space="preserve">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</si>
  <si>
    <r>
      <t xml:space="preserve">ПАКЕТ "РЕКОНСТРУКЦИЯ МНОГОТАРИФНОГО ТРЕХФАЗНОГО ТРАНСФОРМАТОРНОГО ВКЛЮЧЕНИЯ УЗЛА УЧЕТА ЭЛЕКТРОЭНЕРГИИ", 
(в рамках пакета выполняется  комплекс работ по установке/замене многотарифного трехфазного трансформаторного включения в сетях 0,4 кВ прибора учета электрической энергии, маркирование цепей узла учета, установка/замена измерительного  трансформатора тока в сетях 0,4 кВ (с учетом стоимости трансформатора  тока  Т-0,66М 200/5-0,5-5ВА (или равноценного по стоимости) с шиной, 3 шт.), установка/замена испытательной коробки с учетом стоимости испытательной коробки, замена вторичных цепей трехфазного электросчетчика трансформаторного включения в сетях 0,4 кВ (длиной не более 5 метров), предоставляется устная рекомендация по приведению электроустановки в соответствие нормативной документации (ПУЭ и ПТЭЭП) (с учетом стоимости прибора учета электоэнергии) 
</t>
    </r>
    <r>
      <rPr>
        <b/>
        <i/>
        <sz val="14"/>
        <color rgb="FF7030A0"/>
        <rFont val="Calibri"/>
        <family val="2"/>
        <charset val="204"/>
        <scheme val="minor"/>
      </rPr>
      <t xml:space="preserve"> (для исправных приборов учета электрической энергии, не вышедших за межповерочный интервал (МПИ))</t>
    </r>
  </si>
  <si>
    <r>
      <t>ПАКЕТ "РЕКОНСТРУКЦИЯ МНОГОТАРИФНОГО ТРЕХФАЗНОГО ПРЯМОГО ВКЛЮЧЕНИЯ УЗЛА УЧЕТА ЭЛЕКТРОЭНЕРГИИ"
(в рамках пакета выполняется комплекс работ по установке/замене многотарифного трехфазного прямого включения прибора учета электрической энергии с GSM-модемом, маркирование цепей узла учета, устная рекомендация по приведению электроустановки в соответствие нормативной документации (ПУЭ и ПТЭЭП)
(с учетом стоимости прибора учета электроэнергии с GSM-модемом)</t>
    </r>
    <r>
      <rPr>
        <b/>
        <sz val="14"/>
        <color rgb="FFFF0000"/>
        <rFont val="Calibri"/>
        <family val="2"/>
        <charset val="204"/>
        <scheme val="minor"/>
      </rPr>
      <t xml:space="preserve">
</t>
    </r>
    <r>
      <rPr>
        <b/>
        <sz val="14"/>
        <color rgb="FF7030A0"/>
        <rFont val="Calibri"/>
        <family val="2"/>
        <charset val="204"/>
        <scheme val="minor"/>
      </rPr>
      <t xml:space="preserve">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</si>
  <si>
    <r>
      <rPr>
        <b/>
        <sz val="14"/>
        <rFont val="Calibri"/>
        <family val="2"/>
        <charset val="204"/>
        <scheme val="minor"/>
      </rPr>
      <t>ПАКЕТ "РЕКОНСТРУКЦИЯ МНОГОТАРИФНОГО ТРЕХФАЗНОГО ТРАНСФОРМАТОРНОГО ВКЛЮЧЕНИЯ УЗЛА УЧЕТА ЭЛЕКТРОЭНЕРГИИ"
(в рамках пакета выполняется комплекс работ по установке/замене многотарифного трехфазного трансформаторного включения в сетях 0,4 кВ прибора учета электрической энергии с GSM-модемом, маркирование цепей узла учета, устная рекомендация по приведению электроустановки в соответствие нормативной документации (ПУЭ и ПТЭЭП)
(с учетом стоимости прибора учета электроэнергии с GSM-модемом)</t>
    </r>
    <r>
      <rPr>
        <b/>
        <sz val="14"/>
        <color rgb="FFFF0000"/>
        <rFont val="Calibri"/>
        <family val="2"/>
        <charset val="204"/>
        <scheme val="minor"/>
      </rPr>
      <t xml:space="preserve">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</si>
  <si>
    <r>
      <t xml:space="preserve">ПАКЕТ "РЕКОНСТРУКЦИЯ МНОГОТАРИФНОГО ТРЕХФАЗНОГО ТРАНСФОРМАТОРНОГО ВКЛЮЧЕНИЯ УЗЛА УЧЕТА ЭЛЕКТРОЭНЕРГИИ"
(в рамках пакета выполняется  комплекс работ по установке/замене многотарифного трехфазного с трансформаторного включения в сетях 0,4 кВ прибора учета электрической энергии  с GSM-модемом, маркирование цепей узла учета, установка/замена измерительного  трансформатора тока в сетях 0,4 кВ (с учетом стоимости трансформатора  тока  Т-0,66М 200/5-0,5-5ВА (или равноценного по стоимости) с шиной, 3 шт.), установка/замена испытательной коробки с учетом стоимости испытательной коробки, замена вторичных цепей трехфазного электросчетчика трансформаторного включения в сетях 0,4 кВ (длиной не более 5 метров), устная рекомендация по приведению электроустановки в соответствие нормативной документации (ПУЭ и ПТЭЭП) 
(с учетом стоимости прибора учета электоэнергии с GSM-модемом) 
</t>
    </r>
    <r>
      <rPr>
        <b/>
        <i/>
        <sz val="14"/>
        <color rgb="FF7030A0"/>
        <rFont val="Calibri"/>
        <family val="2"/>
        <charset val="204"/>
        <scheme val="minor"/>
      </rPr>
      <t xml:space="preserve"> (для исправных приборов учета электрической энергии, не вышедших за межповерочный интервал (МПИ))</t>
    </r>
  </si>
  <si>
    <r>
      <t>ПАКЕТ "РЕКОНСТРУКЦИЯ ОДНОТАРИФНОГО ТРЕХФАЗНОГО ПРЯМОГО ВКЛЮЧЕНИЯ УЗЛА УЧЕТА ЭЛЕКТРОЭНЕРГИИ"
(в рамках пакета выполняется комплекс работ по установке/замене однотарифного трехфазного прямого включения прибора учета электрической энергии, маркирование цепей узла учета, предоставляется устная рекомендация по приведению электроустановки в соответствие нормативной документации (ПУЭ и ПТЭЭП)  
(с учетом стоимости прибора учета электроэнергии)</t>
    </r>
    <r>
      <rPr>
        <b/>
        <sz val="14"/>
        <color rgb="FFFF0000"/>
        <rFont val="Calibri"/>
        <family val="2"/>
        <charset val="204"/>
        <scheme val="minor"/>
      </rPr>
      <t xml:space="preserve">
</t>
    </r>
    <r>
      <rPr>
        <b/>
        <i/>
        <sz val="14"/>
        <color rgb="FF7030A0"/>
        <rFont val="Calibri"/>
        <family val="2"/>
        <charset val="204"/>
        <scheme val="minor"/>
      </rPr>
      <t xml:space="preserve"> (для исправных приборов учета электрической энергии, не вышедших за межповерочный интервал (МПИ))</t>
    </r>
  </si>
  <si>
    <r>
      <t xml:space="preserve">ПАКЕТ "РЕКОНСТРУКЦИЯ ОДНОТАРИФНОГО ТРЕХФАЗНОГО ТРАНСФОРМАТОРНОГО ВКЛЮЧЕНИЯ УЗЛА УЧЕТА ЭЛЕКТРОЭНЕРГИИ"
(в рамках пакета выполняется  комплекс работ по установке/замене однотарифноготрехфазного трансформаторного включения в сетях 0,4 кВ прибора учета электрической энергии, маркирование цепей узла учета, предоставляется устная рекомендация по приведению электроустановки в соответствие нормативной документации (ПУЭ и ПТЭЭП)
(с учетом стоимости прибора учета электроэнергии)
</t>
    </r>
    <r>
      <rPr>
        <b/>
        <sz val="14"/>
        <color rgb="FF7030A0"/>
        <rFont val="Calibri"/>
        <family val="2"/>
        <charset val="204"/>
        <scheme val="minor"/>
      </rPr>
      <t xml:space="preserve">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</si>
  <si>
    <t xml:space="preserve">Размещение рекламы сторонних организаций на носителях
АО «Мосэнергосбыт» </t>
  </si>
  <si>
    <t>Размещение рекламного баннера сторонних организаций при отправке электронных счетов</t>
  </si>
  <si>
    <t>Размещение рекламы сторонних организаций во вложениях в счета за электроэнергию</t>
  </si>
  <si>
    <t>2. Стоимость платных услуг, оказываемых нерезидентам, увеличивается на 0,1%, но не менее чем на 450 руб. с НДС и не более чем на 1500 руб. с НДС.
3. Оплату стоимости дополнительной услуги Вы можете осуществить любым из указанных способов: банковской картой, в отделениях ФГУП «Почта России», в любом коммерческом банке, в банкоматах и специализированных терминалах, а также в платежных терминалах и  на сайтах платежных систем. Также в АО «Мосэнергосбыт» предусмотрена возможность оплаты стоимости оказываемых услуг через специалистов нашей организации. В этом случае специалист должен при себе иметь кассовый аппарат и  обязан выдать кассовый чек за принятые деньги. Если Вы передаете денежные средства специалисту АО «Мосэнергосбыт» любым другим способом, наша организация не может гарантировать, что Вам будет оказана необходимая услуга.
Для оказания платной услуги АО «Мосэнергосбыт» может привлекать сторонние подрядные организации. Во избежание возможных мошеннических действий Вы можете обратиться в АО «Мосэнергосбыт» по телефону филиала "Центр дистанционного обслуживания" 
8 (499) 550-33-77 для уточнения, входит ли данная организация в перечень подрядных организаций, работающих с АО «Мосэнергосбыт». В противном случае АО «Мосэнергосбыт» не может гарантировать качество и надлежащее исполнение услуг. 
4. Настоящий ЕДИНЫЙ ПРЕЙСКУРАНТ ТОВАРОВ И УСЛУГ АО «Мосэнергосбыт» - "ЭНЕРГОСЕРВИС"  согласно статье 437 Гражданского кодекса РФ не является публичной офертой (предложением, содержащим все существенные условия договора, из которого усматривается воля лица, делающего предложение, заключить договор на указанных в предложении условиях с любым, кто отзовется), а также не является приглашением неопределенному кругу лиц  делать оферты в адрес АО «Мосэнергосбыт».</t>
  </si>
  <si>
    <t>трехфазные трансформаторного включения в сетях 0,4 кВ (для ЦАО)</t>
  </si>
  <si>
    <t>трехфазные трансформаторного включения в сетях 0,4кВ* (для ЦАО)</t>
  </si>
  <si>
    <r>
      <t xml:space="preserve">Программирование электросчетчика </t>
    </r>
    <r>
      <rPr>
        <b/>
        <i/>
        <sz val="14"/>
        <rFont val="Calibri"/>
        <family val="2"/>
        <charset val="204"/>
        <scheme val="minor"/>
      </rPr>
      <t xml:space="preserve">в связи с переходом на другой тариф 
</t>
    </r>
    <r>
      <rPr>
        <b/>
        <i/>
        <sz val="14"/>
        <color rgb="FF7030A0"/>
        <rFont val="Calibri"/>
        <family val="2"/>
        <charset val="204"/>
        <scheme val="minor"/>
      </rPr>
      <t>(для исправных приборов учета электрической энергии, не вышедших за межповерочный интервал (МПИ))</t>
    </r>
  </si>
  <si>
    <r>
      <t xml:space="preserve">Установка/замена измерительного трансформатора тока в сетях 0,4 кВ
(без учета стоимости трансформатора)
</t>
    </r>
    <r>
      <rPr>
        <i/>
        <sz val="14"/>
        <color rgb="FF7030A0"/>
        <rFont val="Calibri"/>
        <family val="2"/>
        <charset val="204"/>
        <scheme val="minor"/>
      </rPr>
      <t xml:space="preserve">(услуга оказывается за исключением случаев, когда замену трансформаторов тока обязаны производить гарантирующий поставщик или сетевая организация) </t>
    </r>
  </si>
  <si>
    <t>Продажа оборудования инженерных систем защиты от протечек воды «GIDROLOCK»</t>
  </si>
  <si>
    <t>* информацию о приложении к настоящему Прейскуранту можно получить у работника отделения, филиала "Центр дистанционного обслуживания" по телефону 8 (499) 550-33-77 или на сайте www.mosenergosbyt.ru.</t>
  </si>
  <si>
    <r>
      <t>** в случае заключения клиентом договора стоимостью не менее</t>
    </r>
    <r>
      <rPr>
        <i/>
        <sz val="14"/>
        <color theme="1"/>
        <rFont val="Calibri"/>
        <family val="2"/>
        <charset val="204"/>
        <scheme val="minor"/>
      </rPr>
      <t>15 000 р.</t>
    </r>
    <r>
      <rPr>
        <i/>
        <sz val="14"/>
        <rFont val="Calibri"/>
        <family val="2"/>
        <charset val="204"/>
        <scheme val="minor"/>
      </rPr>
      <t>с НДС (без учета материалов) на выполнение работ (оказание услуг), объем и содержание которых определены по результатам выезда специалиста, клиенту предоставляется скидка в размере стоимости выезда специалиста</t>
    </r>
  </si>
  <si>
    <t>* при установке любого количества ИПУ расхода воды отключение стояков обеспечивается клиентом</t>
  </si>
  <si>
    <t xml:space="preserve">Стандартная установка ИПУ расхода холодной и горячей воды "ITELMA"с радиомодулем SAURES C1, D15, L80, NB-IoT 
(с учетом стоимости счетчика "ITELMA SAURES"**, оснащенного радиомодулем с активацией GSM-модуля на период не менее 6 лет) </t>
  </si>
  <si>
    <t xml:space="preserve">Стандартная установка ИПУ расхода горячей воды "ITELMA" с радиомодулем SAURES C1, D15, L80, NB-IoT 
(с учетом стоимости счетчика "ITELMA SAURES"**, оснащенного радиомодулем с активацией GSM-модуля на период не менее 6 лет) </t>
  </si>
  <si>
    <t>* при установке любого количества ИПУ расхода воды  отключение стояков обеспечивается клиентом;</t>
  </si>
  <si>
    <t>** счетчики расхода воды "ITELMA SAURES" с радиомодулем с возможностью передачи показаний в мобильное приложении IOS, Аndroid и на pgu.mos.ru;</t>
  </si>
  <si>
    <t>* подробную информацию об условиях подключения к тарифным планам ПАО «МТС» можно получить у менеджера клиентского офиса либо оператора Контактного центра по телефону  8 (499) 550-33-77</t>
  </si>
  <si>
    <t>Составление плана и оценка объема работ по подготовке пакета технической документации с выездом на объект клиента в зависимости от максимальной присоединенной мощности:</t>
  </si>
  <si>
    <t>Ускоренное возобновление подачи электроснабжения бытовым потребителям  (абонентам-неплательщикам) после погашения задолженности</t>
  </si>
  <si>
    <r>
      <t xml:space="preserve">*  при условии предъявления документа, подтверждающего оплату, до </t>
    </r>
    <r>
      <rPr>
        <i/>
        <sz val="14"/>
        <rFont val="Calibri"/>
        <family val="2"/>
        <charset val="204"/>
        <scheme val="minor"/>
      </rPr>
      <t>13.00 часов дня возобновления подачи энергоснабжения (за исключением выходных и праздничных дней);</t>
    </r>
  </si>
  <si>
    <t>2. Стоимость платных услуг, оказываемых нерезидентам, увеличивается на 0,1%, но не менее чем на 450 руб. с НДС и не более чем на 1500 руб. с НДС.
3. Оплату стоимости дополнительной услуги Вы можете осуществить любым из указанных способов: банковской картой, в отделениях ФГУП «Почта России», в любом коммерческом банке, в банкоматах и специализированных терминалах, а также в платежных терминалах и  на сайтах платежных систем. Также в АО «Мосэнергосбыт»  предусмотрена возможность оплаты стоимости оказываемых услуг через специалистов нашей организации. В этом случае специалист должен при себе иметь кассовый аппарат и  обязан выдать кассовый чек за принятые деньги. Если Вы передаете денежные средства специалисту АО «Мосэнергосбыт» любым другим способом, наша организация не может гарантировать, что Вам будет оказана необходимая услуга.
Для оказания платной услуги АО «Мосэнергосбыт» может привлекать сторонние подрядные организации. Во избежание возможных мошеннических действий Вы можете обратиться в АО «Мосэнергосбыт» по телефону Центра дистанционного обслуживания  8 (499) 550-33-77  для уточнения, входит ли данная организация в перечень подрядных организаций, работающих с АО «Мосэнергосбыт». В противном случае АО «Мосэнергосбыт» не может гарантировать качество и надлежащее исполнение услуг. 
4. Настоящий ЕДИНЫЙ ПРЕЙСКУРАНТ ТОВАРОВ И УСЛУГ АО «Мосэнергосбыт» - "ЭНЕРГОСЕРВИС"  не является согласно статье 437 Гражданского кодекса РФ публичной офертой (предложением, содержащим все существенные условия договора, из которого усматривается воля лица, делающего предложение, заключить договор на указанных в предложении условиях с любым, кто отзовется), а также не является приглашением неопределенному кругу лиц  делать оферты в адрес АО «Мосэнергосбыт».</t>
  </si>
  <si>
    <t>Устройство штроб размером 70х70 мм в кирпиче (с последующей заделкой без оштукатуривания)</t>
  </si>
  <si>
    <t>Монтаж и подключение кондиционеров.
Ремонт, техническое обслуживание кондиционеров</t>
  </si>
  <si>
    <t>* минимальная стоимость рассчитана при условии, что расстояние от опоры до дома не менее 10 м;</t>
  </si>
  <si>
    <t>** в рамках услуги устанавливается шкаф учета электроэнергии на трубостойке, включая работы по закреплению провода СИП на опоре ВЛ 0,4 кВ (без подключения данного провода к линии электропередачи)</t>
  </si>
  <si>
    <r>
      <t xml:space="preserve">** при наборе услуг стоимостью менее 3 000 руб. с НДС (без учёта материалов) в г.Москве и менее 4 500 руб. с НДС (без учёта материалов) в Московской области и "Новая Москва" дополнительно взимается плата за выезд. </t>
    </r>
    <r>
      <rPr>
        <i/>
        <sz val="10"/>
        <rFont val="Times New Roman"/>
        <family val="1"/>
        <charset val="204"/>
      </rPr>
      <t>За исключением пунктов 131.001-131.016, 131.501-131.516.</t>
    </r>
  </si>
  <si>
    <t>* при стоимости договора (без учета материалов) не менее 15 000 руб. с НДС;</t>
  </si>
  <si>
    <t>Установка душевой кабины (простой, до 110 см)   </t>
  </si>
  <si>
    <t>Установка душевой кабины (с гидромассажем, до 110 см)              </t>
  </si>
  <si>
    <t>Установка душевой кабины, бокса (от 115 см)</t>
  </si>
  <si>
    <t>6. Установка и подключение смесителя</t>
  </si>
  <si>
    <t>Установка умывальника «Мойдодыр» (в сборе, с зеркалом, с подсветкой)             </t>
  </si>
  <si>
    <t>Сборка умывальника «Мойдодыр»</t>
  </si>
  <si>
    <t>9.2.  Диаметром от 25 мм до 50 мм</t>
  </si>
  <si>
    <t>4. Цены на все работы указаны без учёта стоимости материалов и оборудования</t>
  </si>
  <si>
    <t>Демонтаж кирпичных перегородок толщ. 1/2 кирпича</t>
  </si>
  <si>
    <t>Демонтаж кирпичных перегородок толщ. 1 кирпич</t>
  </si>
  <si>
    <t>Демонтаж кирпичных перегородок, стен толщ. 1,5 кирпича</t>
  </si>
  <si>
    <t>Ошкуривание поверхности</t>
  </si>
  <si>
    <t>Расшивка трещин/рустов</t>
  </si>
  <si>
    <t>Установка двери межкомнатной (коробка, петли, полотно, наличники 5 м)</t>
  </si>
  <si>
    <t>Установка двустворчатой двери (коробка, петли, полотно, наличники 5 м)</t>
  </si>
  <si>
    <t>Установка металлической двери до 70 кг</t>
  </si>
  <si>
    <t>Штукатурка оконных и дверных откосов шир до 25 см до 30 мм</t>
  </si>
  <si>
    <t>Устройство ниш глубиной до 12 см в кирпичных стенах</t>
  </si>
  <si>
    <r>
      <t>Вынос мусора из квартиры на лифте (контейнер 5 т - 8 м</t>
    </r>
    <r>
      <rPr>
        <vertAlign val="superscript"/>
        <sz val="11"/>
        <rFont val="Times New Roman"/>
        <family val="1"/>
        <charset val="204"/>
      </rPr>
      <t>3</t>
    </r>
    <r>
      <rPr>
        <sz val="11"/>
        <rFont val="Times New Roman"/>
        <family val="1"/>
        <charset val="204"/>
      </rPr>
      <t>,  с погрузкой мусора в него)***</t>
    </r>
  </si>
  <si>
    <t>Вынос мусора из квартиры на лифте (при условии наличия контейнера для сбора строительного мусора не далее 50 м от подъезда или места проведения работ) (за 1 кг)****</t>
  </si>
  <si>
    <t>Северо-западное направление МО</t>
  </si>
  <si>
    <t xml:space="preserve">Установка MsOffice </t>
  </si>
  <si>
    <t>В рамках профессиональной мойки окон мы тщательно моем стекла с обеих сторон, вытираем москитные сетки, очищаем раму снаружи и изнутри, протираем подоконники. Цены указаны на стандартные окна. Мойку окон производит отдельный специалист при любом виде уборки</t>
  </si>
  <si>
    <t>Разборка четырехдверного распашного шкафа</t>
  </si>
  <si>
    <t>Разборка комода (не более 4 ящиков)</t>
  </si>
  <si>
    <t>Сборка комода (не более 4 ящиков)</t>
  </si>
  <si>
    <t>Сборка детской кровати - "трансформер"</t>
  </si>
  <si>
    <t>Разборка детской кровати - "трансформер"</t>
  </si>
  <si>
    <t>Замена лотка sim-карты</t>
  </si>
  <si>
    <t xml:space="preserve">Установка защитного стекла </t>
  </si>
  <si>
    <t xml:space="preserve">Перепайка контроллера USB </t>
  </si>
  <si>
    <t>Антенны GPS</t>
  </si>
  <si>
    <t>Замена кнопки HOME</t>
  </si>
  <si>
    <t>Bga-пайка (модемы, NAND, усилители, контроллеры)</t>
  </si>
  <si>
    <t>При согласии клиента на проведение работ диагностика проводится бесплатно. В диагностику демонтаж/монтаж встроенной техники не входит.</t>
  </si>
  <si>
    <t>* информацию о приложении к настоящему Прейскуранту можно получить у работника отделения или на сайте www.mosenergosbyt.ru;</t>
  </si>
  <si>
    <r>
      <t xml:space="preserve">** в случае заключения клиентом договора стоимостью не менее </t>
    </r>
    <r>
      <rPr>
        <i/>
        <sz val="14"/>
        <color theme="1"/>
        <rFont val="Calibri"/>
        <family val="2"/>
        <charset val="204"/>
        <scheme val="minor"/>
      </rPr>
      <t>15 000 р.</t>
    </r>
    <r>
      <rPr>
        <i/>
        <sz val="14"/>
        <rFont val="Calibri"/>
        <family val="2"/>
        <charset val="204"/>
        <scheme val="minor"/>
      </rPr>
      <t xml:space="preserve"> с НДС (без учета материалов) на выполнение работ (оказание услуг), объем и содержание которых определены по результатам выезда специалиста, клиенту предоставляется скидка в размере стоимости выезда специалиста</t>
    </r>
  </si>
  <si>
    <t>* информацию о приложении к настоящему Прейскуранту можно получить у работника отделения или на сайте www.mosenergosbyt.ru</t>
  </si>
  <si>
    <r>
      <rPr>
        <i/>
        <vertAlign val="superscript"/>
        <sz val="14"/>
        <rFont val="Calibri"/>
        <family val="2"/>
        <charset val="204"/>
        <scheme val="minor"/>
      </rPr>
      <t>2</t>
    </r>
    <r>
      <rPr>
        <i/>
        <sz val="14"/>
        <rFont val="Calibri"/>
        <family val="2"/>
        <charset val="204"/>
        <scheme val="minor"/>
      </rPr>
      <t xml:space="preserve"> Дополнительные работы отражаются в коммерческом предложении (КП) индивидуально по заказу. К расчету предоставляется смета работ </t>
    </r>
  </si>
  <si>
    <t>* стоимость указана за один выход одного работника.
Данная услуга применяется ко всем услугам, содержащимся в настоящем Прейскуранте и Кодифицированном перечне (дополнительно к их стоимости)</t>
  </si>
  <si>
    <r>
      <t xml:space="preserve">Монтаж солнечных панелей. </t>
    </r>
    <r>
      <rPr>
        <b/>
        <sz val="11"/>
        <color rgb="FF7030A0"/>
        <rFont val="Times New Roman"/>
        <family val="1"/>
        <charset val="204"/>
      </rPr>
      <t>Сетевые, автономные, гибридные солнечные электростанции</t>
    </r>
  </si>
  <si>
    <t>141.133</t>
  </si>
  <si>
    <t>141.134</t>
  </si>
  <si>
    <t>Комплекс работ по коррекции времени системы АИИС КУЭ, включающей  однофазный электросчетчик и УСПД (1 выезд)*</t>
  </si>
  <si>
    <t>Комплекс работ по коррекции времени системы АИИС КУЭ, включающей в трехфазный электросчетчик и УСПД  (1 выезд)*</t>
  </si>
  <si>
    <t>Bga-пайка ноутбук</t>
  </si>
  <si>
    <t>комментарий изменения</t>
  </si>
  <si>
    <t>141.131</t>
  </si>
  <si>
    <t>141.132</t>
  </si>
  <si>
    <t>ПРЕЙСКУРАНТ  ФИЗ. Л. 
вводится с 06.08.2020</t>
  </si>
  <si>
    <t>ПРЕЙСКУРАНТ ФИЗ.  Л. 
вводится с 06.08.2020</t>
  </si>
  <si>
    <t>ПРЕЙСКУРАНТ  ФИЗ.  Л. 
вводится с 06.08.2020</t>
  </si>
  <si>
    <t>ПРЕЙСКУРАНТ  ЮР. Л
вводится с 06.08.2020</t>
  </si>
  <si>
    <r>
      <t xml:space="preserve">изменения от 06.08.2020
№ МЭС/ПО/18 (№ ПО/1-681/20)
</t>
    </r>
    <r>
      <rPr>
        <b/>
        <sz val="14"/>
        <color rgb="FF7030A0"/>
        <rFont val="Calibri"/>
        <family val="2"/>
        <charset val="204"/>
        <scheme val="minor"/>
      </rPr>
      <t>НЕТ</t>
    </r>
  </si>
  <si>
    <t>Замена потолочного светильника типа «Армстронг» на рециркулятор закрытого типа для очищения воздуха в помещениях «Антивирус», совмещенный со встраиваемым  светильником (светодиодный 595*595 мм потолочный) на высоте до 3 метров</t>
  </si>
  <si>
    <t>при оформлении заявки на один светильник</t>
  </si>
  <si>
    <t>без учета стоимости светильника</t>
  </si>
  <si>
    <t>с учетом стоимости светильника</t>
  </si>
  <si>
    <t>при оформлении заявки на два  и более светильника или при выполнение услуги в комплексе работ</t>
  </si>
  <si>
    <t>при оформлении заявки на один или два светильника</t>
  </si>
  <si>
    <t>без учета стоимости рециркулятора</t>
  </si>
  <si>
    <t>с учетом стоимости рециркулятора</t>
  </si>
  <si>
    <t>в комплексе услуг
без учета стоимости рециркулятора</t>
  </si>
  <si>
    <t>в комплексе услуг
с учетом стоимости рециркулятора</t>
  </si>
  <si>
    <t>без учета стоимости регулятора</t>
  </si>
  <si>
    <t>с учетом стоимости регулятора</t>
  </si>
  <si>
    <t>в комплексе услуг
без учета стоимости регулятора</t>
  </si>
  <si>
    <t>в комплексе услуг
с учетом стоимости регулятора</t>
  </si>
  <si>
    <t>Продажа оборудования для установки электрозаправочной станции</t>
  </si>
  <si>
    <t>417.501</t>
  </si>
  <si>
    <t>417.502</t>
  </si>
  <si>
    <t>Услуги по размещению рекламы на Интернет-ресурсах</t>
  </si>
  <si>
    <t>415.500</t>
  </si>
  <si>
    <t>Пакет услуг «Энергоабонемент» (комплексное энергообслуживание клиента в течение 6 месяцев) в зависимости от максимальной присоединенной мощности  (электроустановка до 1000 В):*</t>
  </si>
  <si>
    <t>500.511</t>
  </si>
  <si>
    <t>500.512</t>
  </si>
  <si>
    <t>500.513</t>
  </si>
  <si>
    <t>500.514</t>
  </si>
  <si>
    <t>500.515</t>
  </si>
  <si>
    <t>500.516</t>
  </si>
  <si>
    <t>Пакет услуг «Энергоабонемент» (комплексное энергообслуживание клиента в течение 3 месяцев) в зависимости от максимальной присоединенной мощности  (электроустановка до 1000 В):*</t>
  </si>
  <si>
    <t>500.521</t>
  </si>
  <si>
    <t>500.522</t>
  </si>
  <si>
    <t>500.523</t>
  </si>
  <si>
    <t>500.524</t>
  </si>
  <si>
    <t>500.525</t>
  </si>
  <si>
    <t>500.526</t>
  </si>
  <si>
    <t>Установка рециркулятора закрытого типа для очищения воздуха в помещениях от вирусов</t>
  </si>
  <si>
    <t>417.001</t>
  </si>
  <si>
    <t>417.002</t>
  </si>
  <si>
    <t>ОРГАНИЗАЦИЯ СТРАХОВАНИЯ</t>
  </si>
  <si>
    <r>
      <t xml:space="preserve">Продажа страхового продукта «Полис-Домашний», 
</t>
    </r>
    <r>
      <rPr>
        <i/>
        <sz val="14"/>
        <rFont val="Calibri"/>
        <family val="2"/>
        <charset val="204"/>
        <scheme val="minor"/>
      </rPr>
      <t xml:space="preserve">содержащего страховой полис и правила страхования квартиры, имущества и гражданской ответственности.
(при условии оформления заявки в личном кабинете клиента (ЛКК))
</t>
    </r>
    <r>
      <rPr>
        <b/>
        <i/>
        <sz val="14"/>
        <rFont val="Calibri"/>
        <family val="2"/>
        <charset val="204"/>
        <scheme val="minor"/>
      </rPr>
      <t>Суммы покрытия страхового случая:</t>
    </r>
  </si>
  <si>
    <r>
      <t xml:space="preserve">220 000₽   
</t>
    </r>
    <r>
      <rPr>
        <i/>
        <sz val="14"/>
        <color theme="1"/>
        <rFont val="Calibri"/>
        <family val="2"/>
        <charset val="204"/>
        <scheme val="minor"/>
      </rPr>
      <t xml:space="preserve">в том числе: внутренняя отделка и оборудование - 75 000₽; 
домашнее (движимое) имущество -  75 000₽;
гражданская ответственность-  70 000₽      </t>
    </r>
  </si>
  <si>
    <t>123.101</t>
  </si>
  <si>
    <t>123.102</t>
  </si>
  <si>
    <r>
      <t xml:space="preserve">600 000₽
</t>
    </r>
    <r>
      <rPr>
        <i/>
        <sz val="14"/>
        <color theme="1"/>
        <rFont val="Calibri"/>
        <family val="2"/>
        <charset val="204"/>
        <scheme val="minor"/>
      </rPr>
      <t xml:space="preserve">в том числе: внутренняя отделка и оборудование - 250 000₽; 
домашнее (движимое) имущество -  250 000₽;
гражданская ответственность-  100 000₽    </t>
    </r>
  </si>
  <si>
    <t>123.103</t>
  </si>
  <si>
    <t>123.104</t>
  </si>
  <si>
    <r>
      <t xml:space="preserve">1 000 000₽
</t>
    </r>
    <r>
      <rPr>
        <i/>
        <sz val="14"/>
        <color theme="1"/>
        <rFont val="Calibri"/>
        <family val="2"/>
        <charset val="204"/>
        <scheme val="minor"/>
      </rPr>
      <t xml:space="preserve">в том числе: внутренняя отделка и оборудование - 400 000₽; 
домашнее (движимое) имущество -  400 000₽;
гражданская ответственность-  200 000₽    </t>
    </r>
  </si>
  <si>
    <t>123.105</t>
  </si>
  <si>
    <t>123.106</t>
  </si>
  <si>
    <t>137.501</t>
  </si>
  <si>
    <t>137.502</t>
  </si>
  <si>
    <t>137.503</t>
  </si>
  <si>
    <t>137.504</t>
  </si>
  <si>
    <t>137.505</t>
  </si>
  <si>
    <t>137.506</t>
  </si>
  <si>
    <t>137.507</t>
  </si>
  <si>
    <t>137.508</t>
  </si>
  <si>
    <t>137.511</t>
  </si>
  <si>
    <t>137.512</t>
  </si>
  <si>
    <t>137.513</t>
  </si>
  <si>
    <t>137.514</t>
  </si>
  <si>
    <t>137.515</t>
  </si>
  <si>
    <t>137.516</t>
  </si>
  <si>
    <t>137.517</t>
  </si>
  <si>
    <t>137.518</t>
  </si>
  <si>
    <t>137.521</t>
  </si>
  <si>
    <t>137.522</t>
  </si>
  <si>
    <t>137.523</t>
  </si>
  <si>
    <t>137.524</t>
  </si>
  <si>
    <t>137.525</t>
  </si>
  <si>
    <t>137.526</t>
  </si>
  <si>
    <t>137.527</t>
  </si>
  <si>
    <t>137.528</t>
  </si>
  <si>
    <t>Установка рециркулятора закрытого типа для очищения воздуха в помещениях от вирусов совмещенного с подвесным светильником</t>
  </si>
  <si>
    <t>от 10.02.2021 № МЭС/ПО/165</t>
  </si>
  <si>
    <t>ПРЕЙСКУРАНТ ЮР.Л. 
вводится с 06.08.2020
 с  учётом  изменений на на 10.02.2021
(1)_№ МЭС/ПО/18 (№ ПО/1-681/20)_от 06.08.2020; (2)_№ МЭС/ПО/508_от 08.12.2020;
 (3)_№ МЭС/ПО/165_от 10.02.2021</t>
  </si>
  <si>
    <r>
      <t xml:space="preserve">ПРЕЙСКУРАНТ </t>
    </r>
    <r>
      <rPr>
        <u/>
        <sz val="20"/>
        <color theme="0"/>
        <rFont val="Calibri"/>
        <family val="2"/>
        <charset val="204"/>
        <scheme val="minor"/>
      </rPr>
      <t>ФИЗ</t>
    </r>
    <r>
      <rPr>
        <b/>
        <u/>
        <sz val="20"/>
        <color theme="0"/>
        <rFont val="Calibri"/>
        <family val="2"/>
        <charset val="204"/>
        <scheme val="minor"/>
      </rPr>
      <t>.Л. 
вводится с 06.08.2020
 с  учётом  изменений на на 10.02.2021
(1)_№ МЭС/ПО/18 (№ ПО/1-681/20)_от 06.08.2020; (2)_№ МЭС/ПО/508_от 08.12.2020;
 (3)_№ МЭС/ПО/165_от 10.02.2021</t>
    </r>
  </si>
  <si>
    <t>ПРЕЙСКУРАНТ  ЮР. Л. , ФИЗ. Л. 
вводится с 06.08.2020
 с  учётом  изменений на на 10.02.2021
(1)_№ МЭС/ПО/18 (№ ПО/1-681/20)_от 06.08.2020; (2)_№ МЭС/ПО/508_от 08.12.2020;
 (3)_№ МЭС/ПО/165_от 10.02.2021</t>
  </si>
  <si>
    <t>ПРАЙС
вводится с 06.08.2020
 с  учётом  изменений на на 10.02.2021
(1)_№ МЭС/ПО/18 (№ ПО/1-681/20)_от 06.08.2020; (2)_№ МЭС/ПО/508_от 08.12.2020;
 (3)_№ МЭС/ПО/165_от 10.02.2021</t>
  </si>
  <si>
    <t>ПРЕЙСКУРАНТ  ФИЗ. Л. 
вводится с 06.08.2020
 с  учётом  изменений на на 10.02.2021
(1)_№ МЭС/ПО/18 (№ ПО/1-681/20)_от 06.08.2020; (2)_№ МЭС/ПО/508_от 08.12.2020;
 (3)_№ МЭС/ПО/165_от 10.02.2021</t>
  </si>
  <si>
    <r>
      <t xml:space="preserve">Программирование электросчетчика </t>
    </r>
    <r>
      <rPr>
        <b/>
        <i/>
        <sz val="14"/>
        <rFont val="Calibri"/>
        <family val="2"/>
        <charset val="204"/>
        <scheme val="minor"/>
      </rPr>
      <t xml:space="preserve">в связи с переходом на другой тариф </t>
    </r>
  </si>
  <si>
    <r>
      <rPr>
        <b/>
        <sz val="16"/>
        <color rgb="FFFF0000"/>
        <rFont val="Calibri"/>
        <family val="2"/>
        <charset val="204"/>
        <scheme val="minor"/>
      </rPr>
      <t>Внимание!</t>
    </r>
    <r>
      <rPr>
        <sz val="14"/>
        <rFont val="Calibri"/>
        <family val="2"/>
        <charset val="204"/>
        <scheme val="minor"/>
      </rPr>
      <t xml:space="preserve">
В рамках данного Прейскуранта оказание услуг по кодам 183 и 185 Московской области предусмотрено только для отделения "Новая Москва"  и г. Зеленограда.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</si>
</sst>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0.00\ &quot;₽&quot;_-;\-* #,##0.00\ &quot;₽&quot;_-;_-* &quot;-&quot;??\ &quot;₽&quot;_-;_-@_-"/>
    <numFmt numFmtId="164" formatCode="_-* #,##0.00_р_._-;\-* #,##0.00_р_._-;_-* &quot;-&quot;??_р_._-;_-@_-"/>
    <numFmt numFmtId="165" formatCode="#,##0.00&quot; &quot;[$руб.-419];[Red]&quot;-&quot;#,##0.00&quot; &quot;[$руб.-419]"/>
    <numFmt numFmtId="166" formatCode="#,##0;[Red]#,##0"/>
    <numFmt numFmtId="167" formatCode="[$-419]General"/>
    <numFmt numFmtId="168" formatCode="0000"/>
    <numFmt numFmtId="169" formatCode="0;[Red]0"/>
    <numFmt numFmtId="171" formatCode="#,##0.00;[Red]#,##0.00"/>
  </numFmts>
  <fonts count="148" x14ac:knownFonts="1">
    <font>
      <sz val="11"/>
      <color theme="1"/>
      <name val="Calibri"/>
      <family val="2"/>
      <charset val="204"/>
      <scheme val="minor"/>
    </font>
    <font>
      <sz val="14"/>
      <color indexed="8"/>
      <name val="Times New Roman"/>
      <family val="1"/>
      <charset val="204"/>
    </font>
    <font>
      <b/>
      <sz val="14"/>
      <color indexed="8"/>
      <name val="Times New Roman"/>
      <family val="1"/>
      <charset val="204"/>
    </font>
    <font>
      <sz val="14"/>
      <name val="Times New Roman"/>
      <family val="1"/>
      <charset val="204"/>
    </font>
    <font>
      <b/>
      <sz val="14"/>
      <name val="Times New Roman"/>
      <family val="1"/>
      <charset val="204"/>
    </font>
    <font>
      <i/>
      <sz val="14"/>
      <name val="Times New Roman"/>
      <family val="1"/>
      <charset val="204"/>
    </font>
    <font>
      <b/>
      <i/>
      <sz val="14"/>
      <name val="Times New Roman"/>
      <family val="1"/>
      <charset val="204"/>
    </font>
    <font>
      <sz val="12"/>
      <name val="Times New Roman"/>
      <family val="1"/>
      <charset val="204"/>
    </font>
    <font>
      <sz val="11"/>
      <name val="Times New Roman"/>
      <family val="1"/>
      <charset val="204"/>
    </font>
    <font>
      <sz val="12"/>
      <color indexed="8"/>
      <name val="Times New Roman"/>
      <family val="1"/>
      <charset val="204"/>
    </font>
    <font>
      <b/>
      <sz val="10"/>
      <name val="Times New Roman"/>
      <family val="1"/>
      <charset val="204"/>
    </font>
    <font>
      <sz val="10"/>
      <name val="Times New Roman"/>
      <family val="1"/>
      <charset val="204"/>
    </font>
    <font>
      <sz val="11"/>
      <color theme="1"/>
      <name val="Calibri"/>
      <family val="2"/>
      <charset val="204"/>
      <scheme val="minor"/>
    </font>
    <font>
      <sz val="11"/>
      <color rgb="FFFF0000"/>
      <name val="Calibri"/>
      <family val="2"/>
      <charset val="204"/>
      <scheme val="minor"/>
    </font>
    <font>
      <sz val="11"/>
      <color theme="1"/>
      <name val="Times New Roman"/>
      <family val="1"/>
      <charset val="204"/>
    </font>
    <font>
      <sz val="11"/>
      <color indexed="8"/>
      <name val="Times New Roman"/>
      <family val="1"/>
      <charset val="204"/>
    </font>
    <font>
      <sz val="12"/>
      <color theme="1"/>
      <name val="Times New Roman"/>
      <family val="1"/>
      <charset val="204"/>
    </font>
    <font>
      <b/>
      <i/>
      <sz val="18"/>
      <name val="Times New Roman"/>
      <family val="1"/>
      <charset val="204"/>
    </font>
    <font>
      <b/>
      <sz val="11"/>
      <name val="Times New Roman"/>
      <family val="1"/>
      <charset val="204"/>
    </font>
    <font>
      <sz val="11"/>
      <color indexed="8"/>
      <name val="Calibri"/>
      <family val="2"/>
      <charset val="204"/>
    </font>
    <font>
      <sz val="9"/>
      <name val="Times New Roman"/>
      <family val="1"/>
      <charset val="204"/>
    </font>
    <font>
      <sz val="11"/>
      <color theme="1"/>
      <name val="Arial"/>
      <family val="2"/>
      <charset val="204"/>
    </font>
    <font>
      <b/>
      <sz val="14"/>
      <name val="Calibri"/>
      <family val="2"/>
      <charset val="204"/>
      <scheme val="minor"/>
    </font>
    <font>
      <sz val="11"/>
      <color rgb="FF000000"/>
      <name val="Calibri"/>
      <family val="2"/>
      <charset val="204"/>
    </font>
    <font>
      <b/>
      <sz val="20"/>
      <color theme="0"/>
      <name val="Calibri"/>
      <family val="2"/>
      <charset val="204"/>
      <scheme val="minor"/>
    </font>
    <font>
      <sz val="14"/>
      <color indexed="8"/>
      <name val="Calibri"/>
      <family val="2"/>
      <charset val="204"/>
      <scheme val="minor"/>
    </font>
    <font>
      <sz val="14"/>
      <name val="Calibri"/>
      <family val="2"/>
      <charset val="204"/>
      <scheme val="minor"/>
    </font>
    <font>
      <b/>
      <sz val="26"/>
      <color theme="4" tint="-0.499984740745262"/>
      <name val="Calibri"/>
      <family val="2"/>
      <charset val="204"/>
      <scheme val="minor"/>
    </font>
    <font>
      <b/>
      <sz val="16"/>
      <name val="Calibri"/>
      <family val="2"/>
      <charset val="204"/>
    </font>
    <font>
      <b/>
      <sz val="18"/>
      <name val="Calibri"/>
      <family val="2"/>
      <charset val="204"/>
    </font>
    <font>
      <b/>
      <sz val="16"/>
      <color theme="0"/>
      <name val="Calibri"/>
      <family val="2"/>
      <charset val="204"/>
      <scheme val="minor"/>
    </font>
    <font>
      <sz val="16"/>
      <color theme="0"/>
      <name val="Calibri"/>
      <family val="2"/>
      <charset val="204"/>
      <scheme val="minor"/>
    </font>
    <font>
      <sz val="14"/>
      <color theme="0"/>
      <name val="Calibri"/>
      <family val="2"/>
      <charset val="204"/>
      <scheme val="minor"/>
    </font>
    <font>
      <i/>
      <sz val="14"/>
      <name val="Calibri"/>
      <family val="2"/>
      <charset val="204"/>
      <scheme val="minor"/>
    </font>
    <font>
      <b/>
      <sz val="14"/>
      <color indexed="8"/>
      <name val="Calibri"/>
      <family val="2"/>
      <charset val="204"/>
      <scheme val="minor"/>
    </font>
    <font>
      <b/>
      <sz val="14"/>
      <color rgb="FF000000"/>
      <name val="Calibri"/>
      <family val="2"/>
      <charset val="204"/>
      <scheme val="minor"/>
    </font>
    <font>
      <sz val="14"/>
      <color rgb="FF000000"/>
      <name val="Calibri"/>
      <family val="2"/>
      <charset val="204"/>
      <scheme val="minor"/>
    </font>
    <font>
      <b/>
      <i/>
      <sz val="14"/>
      <name val="Calibri"/>
      <family val="2"/>
      <charset val="204"/>
      <scheme val="minor"/>
    </font>
    <font>
      <i/>
      <sz val="14"/>
      <color indexed="8"/>
      <name val="Calibri"/>
      <family val="2"/>
      <charset val="204"/>
      <scheme val="minor"/>
    </font>
    <font>
      <b/>
      <u/>
      <sz val="14"/>
      <name val="Calibri"/>
      <family val="2"/>
      <charset val="204"/>
      <scheme val="minor"/>
    </font>
    <font>
      <b/>
      <sz val="14"/>
      <color theme="1"/>
      <name val="Calibri"/>
      <family val="2"/>
      <charset val="204"/>
      <scheme val="minor"/>
    </font>
    <font>
      <sz val="14"/>
      <color theme="1"/>
      <name val="Calibri"/>
      <family val="2"/>
      <charset val="204"/>
      <scheme val="minor"/>
    </font>
    <font>
      <sz val="12"/>
      <name val="Calibri"/>
      <family val="2"/>
      <charset val="204"/>
      <scheme val="minor"/>
    </font>
    <font>
      <sz val="13"/>
      <name val="Calibri"/>
      <family val="2"/>
      <charset val="204"/>
      <scheme val="minor"/>
    </font>
    <font>
      <i/>
      <sz val="14"/>
      <color theme="1"/>
      <name val="Calibri"/>
      <family val="2"/>
      <charset val="204"/>
      <scheme val="minor"/>
    </font>
    <font>
      <b/>
      <sz val="14"/>
      <color theme="0"/>
      <name val="Calibri"/>
      <family val="2"/>
      <charset val="204"/>
      <scheme val="minor"/>
    </font>
    <font>
      <b/>
      <i/>
      <sz val="14"/>
      <color rgb="FFFF0000"/>
      <name val="Calibri"/>
      <family val="2"/>
      <charset val="204"/>
      <scheme val="minor"/>
    </font>
    <font>
      <i/>
      <u/>
      <sz val="14"/>
      <name val="Calibri"/>
      <family val="2"/>
      <charset val="204"/>
      <scheme val="minor"/>
    </font>
    <font>
      <sz val="11"/>
      <color theme="1"/>
      <name val="Calibri"/>
      <family val="2"/>
      <scheme val="minor"/>
    </font>
    <font>
      <b/>
      <sz val="11"/>
      <color theme="1"/>
      <name val="Times New Roman"/>
      <family val="1"/>
      <charset val="204"/>
    </font>
    <font>
      <b/>
      <sz val="16"/>
      <name val="Calibri"/>
      <family val="2"/>
      <charset val="204"/>
      <scheme val="minor"/>
    </font>
    <font>
      <b/>
      <sz val="18"/>
      <name val="Calibri"/>
      <family val="2"/>
      <charset val="204"/>
      <scheme val="minor"/>
    </font>
    <font>
      <b/>
      <sz val="16"/>
      <color indexed="8"/>
      <name val="Calibri"/>
      <family val="2"/>
      <charset val="204"/>
      <scheme val="minor"/>
    </font>
    <font>
      <sz val="14"/>
      <color rgb="FF1F497D"/>
      <name val="Calibri"/>
      <family val="2"/>
      <charset val="204"/>
      <scheme val="minor"/>
    </font>
    <font>
      <b/>
      <sz val="18"/>
      <color indexed="8"/>
      <name val="Calibri"/>
      <family val="2"/>
      <charset val="204"/>
      <scheme val="minor"/>
    </font>
    <font>
      <b/>
      <i/>
      <sz val="16"/>
      <name val="Calibri"/>
      <family val="2"/>
      <charset val="204"/>
      <scheme val="minor"/>
    </font>
    <font>
      <b/>
      <sz val="22"/>
      <color theme="4" tint="-0.499984740745262"/>
      <name val="Calibri"/>
      <family val="2"/>
      <charset val="204"/>
      <scheme val="minor"/>
    </font>
    <font>
      <b/>
      <i/>
      <sz val="16"/>
      <color theme="1"/>
      <name val="Arial"/>
      <family val="2"/>
      <charset val="204"/>
    </font>
    <font>
      <b/>
      <i/>
      <u/>
      <sz val="11"/>
      <color theme="1"/>
      <name val="Arial"/>
      <family val="2"/>
      <charset val="204"/>
    </font>
    <font>
      <sz val="10"/>
      <name val="Arial Cyr"/>
      <charset val="204"/>
    </font>
    <font>
      <b/>
      <i/>
      <sz val="12"/>
      <color rgb="FFFF0000"/>
      <name val="Times New Roman"/>
      <family val="1"/>
      <charset val="204"/>
    </font>
    <font>
      <b/>
      <sz val="14"/>
      <color theme="1"/>
      <name val="Times New Roman"/>
      <family val="1"/>
      <charset val="204"/>
    </font>
    <font>
      <b/>
      <u/>
      <sz val="20"/>
      <color theme="0"/>
      <name val="Calibri"/>
      <family val="2"/>
      <charset val="204"/>
      <scheme val="minor"/>
    </font>
    <font>
      <b/>
      <i/>
      <sz val="16"/>
      <name val="Times New Roman"/>
      <family val="1"/>
      <charset val="204"/>
    </font>
    <font>
      <sz val="11"/>
      <name val="Calibri"/>
      <family val="2"/>
      <charset val="204"/>
      <scheme val="minor"/>
    </font>
    <font>
      <b/>
      <sz val="12"/>
      <color theme="1"/>
      <name val="Times New Roman"/>
      <family val="1"/>
      <charset val="204"/>
    </font>
    <font>
      <b/>
      <i/>
      <sz val="12"/>
      <color theme="1"/>
      <name val="Times New Roman"/>
      <family val="1"/>
      <charset val="204"/>
    </font>
    <font>
      <i/>
      <sz val="11"/>
      <color theme="1"/>
      <name val="Calibri"/>
      <family val="2"/>
      <charset val="204"/>
      <scheme val="minor"/>
    </font>
    <font>
      <sz val="12"/>
      <color rgb="FFFF0000"/>
      <name val="Times New Roman"/>
      <family val="1"/>
      <charset val="204"/>
    </font>
    <font>
      <b/>
      <u/>
      <sz val="11"/>
      <name val="Times New Roman"/>
      <family val="1"/>
      <charset val="204"/>
    </font>
    <font>
      <i/>
      <sz val="11"/>
      <name val="Times New Roman"/>
      <family val="1"/>
      <charset val="204"/>
    </font>
    <font>
      <b/>
      <vertAlign val="superscript"/>
      <sz val="11"/>
      <name val="Times New Roman"/>
      <family val="1"/>
      <charset val="204"/>
    </font>
    <font>
      <b/>
      <i/>
      <sz val="12"/>
      <name val="Times New Roman"/>
      <family val="1"/>
      <charset val="204"/>
    </font>
    <font>
      <sz val="14"/>
      <name val="Calibri"/>
      <family val="2"/>
      <charset val="204"/>
    </font>
    <font>
      <b/>
      <sz val="14"/>
      <name val="Calibri"/>
      <family val="2"/>
      <charset val="204"/>
    </font>
    <font>
      <sz val="14"/>
      <color indexed="9"/>
      <name val="Calibri"/>
      <family val="2"/>
      <charset val="204"/>
    </font>
    <font>
      <b/>
      <sz val="26"/>
      <color indexed="62"/>
      <name val="Calibri"/>
      <family val="2"/>
      <charset val="204"/>
    </font>
    <font>
      <b/>
      <sz val="22"/>
      <color indexed="62"/>
      <name val="Calibri"/>
      <family val="2"/>
      <charset val="204"/>
    </font>
    <font>
      <sz val="14"/>
      <color rgb="FF7030A0"/>
      <name val="Calibri"/>
      <family val="2"/>
      <charset val="204"/>
      <scheme val="minor"/>
    </font>
    <font>
      <sz val="14"/>
      <color rgb="FF7030A0"/>
      <name val="Calibri"/>
      <family val="2"/>
      <charset val="204"/>
    </font>
    <font>
      <b/>
      <sz val="9"/>
      <name val="Times New Roman"/>
      <family val="1"/>
      <charset val="204"/>
    </font>
    <font>
      <vertAlign val="superscript"/>
      <sz val="11"/>
      <name val="Times New Roman"/>
      <family val="1"/>
      <charset val="204"/>
    </font>
    <font>
      <sz val="11"/>
      <color rgb="FF000000"/>
      <name val="Times New Roman"/>
      <family val="1"/>
      <charset val="204"/>
    </font>
    <font>
      <b/>
      <sz val="10"/>
      <color rgb="FFFF0000"/>
      <name val="Times New Roman"/>
      <family val="1"/>
      <charset val="204"/>
    </font>
    <font>
      <b/>
      <i/>
      <sz val="11"/>
      <name val="Times New Roman"/>
      <family val="1"/>
      <charset val="204"/>
    </font>
    <font>
      <b/>
      <i/>
      <sz val="11"/>
      <color rgb="FF000000"/>
      <name val="Times New Roman"/>
      <family val="1"/>
      <charset val="204"/>
    </font>
    <font>
      <i/>
      <sz val="11"/>
      <color rgb="FF000000"/>
      <name val="Times New Roman"/>
      <family val="1"/>
      <charset val="204"/>
    </font>
    <font>
      <b/>
      <sz val="11"/>
      <color rgb="FF000000"/>
      <name val="Times New Roman"/>
      <family val="1"/>
      <charset val="204"/>
    </font>
    <font>
      <b/>
      <sz val="10"/>
      <color theme="1"/>
      <name val="Arial"/>
      <family val="2"/>
      <charset val="204"/>
    </font>
    <font>
      <b/>
      <sz val="16"/>
      <color indexed="8"/>
      <name val="Calibri"/>
      <family val="2"/>
      <charset val="204"/>
    </font>
    <font>
      <b/>
      <sz val="14"/>
      <color indexed="9"/>
      <name val="Calibri"/>
      <family val="2"/>
      <charset val="204"/>
    </font>
    <font>
      <b/>
      <sz val="14"/>
      <color rgb="FF7030A0"/>
      <name val="Calibri"/>
      <family val="2"/>
      <charset val="204"/>
    </font>
    <font>
      <sz val="11"/>
      <color rgb="FF7030A0"/>
      <name val="Calibri"/>
      <family val="2"/>
      <charset val="204"/>
      <scheme val="minor"/>
    </font>
    <font>
      <i/>
      <sz val="14"/>
      <color rgb="FF7030A0"/>
      <name val="Calibri"/>
      <family val="2"/>
      <charset val="204"/>
      <scheme val="minor"/>
    </font>
    <font>
      <i/>
      <vertAlign val="superscript"/>
      <sz val="14"/>
      <name val="Calibri"/>
      <family val="2"/>
      <charset val="204"/>
      <scheme val="minor"/>
    </font>
    <font>
      <i/>
      <vertAlign val="superscript"/>
      <sz val="11"/>
      <color rgb="FF000000"/>
      <name val="Times New Roman"/>
      <family val="1"/>
      <charset val="204"/>
    </font>
    <font>
      <b/>
      <i/>
      <sz val="11"/>
      <color theme="1"/>
      <name val="Times New Roman"/>
      <family val="1"/>
      <charset val="204"/>
    </font>
    <font>
      <i/>
      <sz val="11"/>
      <color theme="1"/>
      <name val="Times New Roman"/>
      <family val="1"/>
      <charset val="204"/>
    </font>
    <font>
      <i/>
      <sz val="9"/>
      <name val="Times New Roman"/>
      <family val="1"/>
      <charset val="204"/>
    </font>
    <font>
      <i/>
      <sz val="14"/>
      <color indexed="10"/>
      <name val="Calibri"/>
      <family val="2"/>
      <charset val="204"/>
      <scheme val="minor"/>
    </font>
    <font>
      <b/>
      <sz val="14"/>
      <color rgb="FF7030A0"/>
      <name val="Calibri"/>
      <family val="2"/>
      <charset val="204"/>
      <scheme val="minor"/>
    </font>
    <font>
      <b/>
      <i/>
      <sz val="14"/>
      <name val="Calibri"/>
      <family val="2"/>
      <charset val="204"/>
    </font>
    <font>
      <i/>
      <sz val="14"/>
      <name val="Calibri"/>
      <family val="2"/>
      <charset val="204"/>
    </font>
    <font>
      <i/>
      <sz val="14"/>
      <color rgb="FF7030A0"/>
      <name val="Calibri"/>
      <family val="2"/>
      <charset val="204"/>
    </font>
    <font>
      <sz val="12"/>
      <color theme="1"/>
      <name val="Calibri"/>
      <family val="2"/>
      <charset val="204"/>
      <scheme val="minor"/>
    </font>
    <font>
      <b/>
      <sz val="14"/>
      <color indexed="10"/>
      <name val="Calibri"/>
      <family val="2"/>
      <charset val="204"/>
      <scheme val="minor"/>
    </font>
    <font>
      <b/>
      <vertAlign val="superscript"/>
      <sz val="12"/>
      <name val="Times New Roman"/>
      <family val="1"/>
      <charset val="204"/>
    </font>
    <font>
      <b/>
      <sz val="16"/>
      <color rgb="FF7030A0"/>
      <name val="Calibri"/>
      <family val="2"/>
      <charset val="204"/>
      <scheme val="minor"/>
    </font>
    <font>
      <sz val="16"/>
      <color rgb="FF7030A0"/>
      <name val="Calibri"/>
      <family val="2"/>
      <charset val="204"/>
      <scheme val="minor"/>
    </font>
    <font>
      <b/>
      <sz val="12"/>
      <name val="Times New Roman"/>
      <family val="1"/>
      <charset val="204"/>
    </font>
    <font>
      <b/>
      <sz val="14"/>
      <color rgb="FFFF0000"/>
      <name val="Calibri"/>
      <family val="2"/>
      <charset val="204"/>
      <scheme val="minor"/>
    </font>
    <font>
      <sz val="12"/>
      <color rgb="FF7030A0"/>
      <name val="Times New Roman"/>
      <family val="1"/>
      <charset val="204"/>
    </font>
    <font>
      <b/>
      <sz val="20"/>
      <name val="Times New Roman"/>
      <family val="1"/>
      <charset val="204"/>
    </font>
    <font>
      <b/>
      <sz val="18"/>
      <name val="Times New Roman"/>
      <family val="1"/>
      <charset val="204"/>
    </font>
    <font>
      <i/>
      <sz val="10"/>
      <name val="Times New Roman"/>
      <family val="1"/>
      <charset val="204"/>
    </font>
    <font>
      <sz val="10"/>
      <name val="Calibri"/>
      <family val="2"/>
      <charset val="204"/>
      <scheme val="minor"/>
    </font>
    <font>
      <b/>
      <i/>
      <sz val="10"/>
      <name val="Times New Roman"/>
      <family val="1"/>
      <charset val="204"/>
    </font>
    <font>
      <b/>
      <u/>
      <sz val="20"/>
      <color theme="8" tint="0.79998168889431442"/>
      <name val="Calibri"/>
      <family val="2"/>
      <charset val="204"/>
      <scheme val="minor"/>
    </font>
    <font>
      <b/>
      <sz val="10"/>
      <color rgb="FF7030A0"/>
      <name val="Calibri"/>
      <family val="2"/>
      <charset val="204"/>
      <scheme val="minor"/>
    </font>
    <font>
      <b/>
      <sz val="12"/>
      <color rgb="FF7030A0"/>
      <name val="Calibri"/>
      <family val="2"/>
      <charset val="204"/>
      <scheme val="minor"/>
    </font>
    <font>
      <b/>
      <i/>
      <sz val="14"/>
      <color rgb="FF7030A0"/>
      <name val="Calibri"/>
      <family val="2"/>
      <charset val="204"/>
      <scheme val="minor"/>
    </font>
    <font>
      <sz val="10"/>
      <color theme="1"/>
      <name val="Times New Roman"/>
      <family val="1"/>
      <charset val="204"/>
    </font>
    <font>
      <sz val="26"/>
      <color rgb="FF7030A0"/>
      <name val="Calibri"/>
      <family val="2"/>
      <charset val="204"/>
      <scheme val="minor"/>
    </font>
    <font>
      <b/>
      <u/>
      <sz val="16"/>
      <color theme="0"/>
      <name val="Calibri"/>
      <family val="2"/>
      <charset val="204"/>
      <scheme val="minor"/>
    </font>
    <font>
      <i/>
      <vertAlign val="superscript"/>
      <sz val="11"/>
      <name val="Times New Roman"/>
      <family val="1"/>
      <charset val="204"/>
    </font>
    <font>
      <i/>
      <vertAlign val="superscript"/>
      <sz val="14"/>
      <name val="Calibri"/>
      <family val="2"/>
      <charset val="204"/>
    </font>
    <font>
      <b/>
      <i/>
      <sz val="14"/>
      <color indexed="36"/>
      <name val="Calibri"/>
      <family val="2"/>
      <charset val="204"/>
    </font>
    <font>
      <i/>
      <sz val="12"/>
      <color theme="1"/>
      <name val="Times New Roman"/>
      <family val="1"/>
      <charset val="204"/>
    </font>
    <font>
      <i/>
      <sz val="12"/>
      <name val="Times New Roman"/>
      <family val="1"/>
      <charset val="204"/>
    </font>
    <font>
      <i/>
      <sz val="11"/>
      <name val="Calibri"/>
      <family val="2"/>
      <charset val="204"/>
      <scheme val="minor"/>
    </font>
    <font>
      <i/>
      <sz val="12"/>
      <name val="Calibri"/>
      <family val="2"/>
      <charset val="204"/>
      <scheme val="minor"/>
    </font>
    <font>
      <u/>
      <sz val="20"/>
      <color theme="0"/>
      <name val="Calibri"/>
      <family val="2"/>
      <charset val="204"/>
      <scheme val="minor"/>
    </font>
    <font>
      <b/>
      <u/>
      <sz val="14"/>
      <color theme="0"/>
      <name val="Calibri"/>
      <family val="2"/>
      <charset val="204"/>
      <scheme val="minor"/>
    </font>
    <font>
      <sz val="20"/>
      <color rgb="FF7030A0"/>
      <name val="Calibri"/>
      <family val="2"/>
      <charset val="204"/>
      <scheme val="minor"/>
    </font>
    <font>
      <sz val="16"/>
      <name val="Times New Roman"/>
      <family val="1"/>
      <charset val="204"/>
    </font>
    <font>
      <sz val="16"/>
      <color indexed="8"/>
      <name val="Times New Roman"/>
      <family val="1"/>
      <charset val="204"/>
    </font>
    <font>
      <b/>
      <i/>
      <sz val="14"/>
      <color rgb="FF0070C0"/>
      <name val="Calibri"/>
      <family val="2"/>
      <charset val="204"/>
      <scheme val="minor"/>
    </font>
    <font>
      <i/>
      <sz val="14"/>
      <color rgb="FF0070C0"/>
      <name val="Calibri"/>
      <family val="2"/>
      <charset val="204"/>
      <scheme val="minor"/>
    </font>
    <font>
      <b/>
      <sz val="14"/>
      <color rgb="FF0070C0"/>
      <name val="Calibri"/>
      <family val="2"/>
      <charset val="204"/>
      <scheme val="minor"/>
    </font>
    <font>
      <i/>
      <sz val="14"/>
      <color rgb="FFFF0000"/>
      <name val="Calibri"/>
      <family val="2"/>
      <charset val="204"/>
      <scheme val="minor"/>
    </font>
    <font>
      <b/>
      <i/>
      <sz val="14"/>
      <color theme="4"/>
      <name val="Calibri"/>
      <family val="2"/>
      <charset val="204"/>
      <scheme val="minor"/>
    </font>
    <font>
      <b/>
      <sz val="16"/>
      <color rgb="FFFF0000"/>
      <name val="Calibri"/>
      <family val="2"/>
      <charset val="204"/>
      <scheme val="minor"/>
    </font>
    <font>
      <b/>
      <i/>
      <u/>
      <sz val="14"/>
      <name val="Calibri"/>
      <family val="2"/>
      <charset val="204"/>
      <scheme val="minor"/>
    </font>
    <font>
      <b/>
      <sz val="11"/>
      <color rgb="FF7030A0"/>
      <name val="Times New Roman"/>
      <family val="1"/>
      <charset val="204"/>
    </font>
    <font>
      <sz val="11"/>
      <color rgb="FF7030A0"/>
      <name val="Times New Roman"/>
      <family val="1"/>
      <charset val="204"/>
    </font>
    <font>
      <u/>
      <sz val="16"/>
      <name val="Times New Roman"/>
      <family val="1"/>
      <charset val="204"/>
    </font>
    <font>
      <b/>
      <sz val="18"/>
      <color rgb="FF7030A0"/>
      <name val="Calibri"/>
      <family val="2"/>
      <charset val="204"/>
      <scheme val="minor"/>
    </font>
    <font>
      <sz val="18"/>
      <name val="Times New Roman"/>
      <family val="1"/>
      <charset val="204"/>
    </font>
  </fonts>
  <fills count="22">
    <fill>
      <patternFill patternType="none"/>
    </fill>
    <fill>
      <patternFill patternType="gray125"/>
    </fill>
    <fill>
      <patternFill patternType="solid">
        <fgColor theme="9" tint="0.59999389629810485"/>
        <bgColor indexed="64"/>
      </patternFill>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indexed="51"/>
        <bgColor indexed="64"/>
      </patternFill>
    </fill>
    <fill>
      <patternFill patternType="solid">
        <fgColor theme="4" tint="-0.499984740745262"/>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2"/>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indexed="54"/>
        <bgColor indexed="64"/>
      </patternFill>
    </fill>
    <fill>
      <patternFill patternType="solid">
        <fgColor rgb="FF00B0F0"/>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7" tint="0.79998168889431442"/>
        <bgColor indexed="64"/>
      </patternFill>
    </fill>
  </fills>
  <borders count="12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medium">
        <color theme="0"/>
      </bottom>
      <diagonal/>
    </border>
    <border>
      <left style="medium">
        <color theme="0"/>
      </left>
      <right style="medium">
        <color theme="0"/>
      </right>
      <top/>
      <bottom/>
      <diagonal/>
    </border>
    <border>
      <left style="medium">
        <color theme="0"/>
      </left>
      <right/>
      <top/>
      <bottom/>
      <diagonal/>
    </border>
    <border>
      <left style="medium">
        <color theme="2"/>
      </left>
      <right style="medium">
        <color theme="2"/>
      </right>
      <top/>
      <bottom style="medium">
        <color theme="2"/>
      </bottom>
      <diagonal/>
    </border>
    <border>
      <left style="medium">
        <color theme="2"/>
      </left>
      <right style="medium">
        <color theme="2"/>
      </right>
      <top style="medium">
        <color theme="2"/>
      </top>
      <bottom style="medium">
        <color theme="2"/>
      </bottom>
      <diagonal/>
    </border>
    <border>
      <left style="medium">
        <color theme="2"/>
      </left>
      <right/>
      <top style="medium">
        <color theme="2"/>
      </top>
      <bottom style="medium">
        <color theme="2"/>
      </bottom>
      <diagonal/>
    </border>
    <border>
      <left/>
      <right/>
      <top style="medium">
        <color theme="2"/>
      </top>
      <bottom style="medium">
        <color theme="2"/>
      </bottom>
      <diagonal/>
    </border>
    <border>
      <left/>
      <right style="medium">
        <color theme="2"/>
      </right>
      <top style="medium">
        <color theme="2"/>
      </top>
      <bottom style="medium">
        <color theme="2"/>
      </bottom>
      <diagonal/>
    </border>
    <border>
      <left style="medium">
        <color theme="0"/>
      </left>
      <right style="medium">
        <color theme="0"/>
      </right>
      <top/>
      <bottom style="medium">
        <color theme="0"/>
      </bottom>
      <diagonal/>
    </border>
    <border>
      <left/>
      <right/>
      <top style="medium">
        <color theme="2"/>
      </top>
      <bottom/>
      <diagonal/>
    </border>
    <border>
      <left style="medium">
        <color theme="2"/>
      </left>
      <right/>
      <top/>
      <bottom style="medium">
        <color theme="2"/>
      </bottom>
      <diagonal/>
    </border>
    <border>
      <left style="medium">
        <color theme="2"/>
      </left>
      <right style="medium">
        <color theme="2"/>
      </right>
      <top/>
      <bottom/>
      <diagonal/>
    </border>
    <border>
      <left style="medium">
        <color theme="2"/>
      </left>
      <right style="medium">
        <color theme="2"/>
      </right>
      <top style="medium">
        <color theme="2"/>
      </top>
      <bottom/>
      <diagonal/>
    </border>
    <border>
      <left style="medium">
        <color theme="2"/>
      </left>
      <right/>
      <top style="medium">
        <color theme="2"/>
      </top>
      <bottom/>
      <diagonal/>
    </border>
    <border>
      <left style="medium">
        <color theme="2"/>
      </left>
      <right/>
      <top/>
      <bottom/>
      <diagonal/>
    </border>
    <border>
      <left/>
      <right style="medium">
        <color theme="2"/>
      </right>
      <top style="medium">
        <color theme="2"/>
      </top>
      <bottom/>
      <diagonal/>
    </border>
    <border>
      <left/>
      <right style="medium">
        <color theme="2"/>
      </right>
      <top/>
      <bottom/>
      <diagonal/>
    </border>
    <border>
      <left style="medium">
        <color theme="0"/>
      </left>
      <right style="thick">
        <color theme="2"/>
      </right>
      <top/>
      <bottom/>
      <diagonal/>
    </border>
    <border>
      <left/>
      <right style="thick">
        <color theme="2"/>
      </right>
      <top/>
      <bottom/>
      <diagonal/>
    </border>
    <border>
      <left style="medium">
        <color theme="2"/>
      </left>
      <right style="thick">
        <color theme="2"/>
      </right>
      <top/>
      <bottom style="medium">
        <color theme="2"/>
      </bottom>
      <diagonal/>
    </border>
    <border>
      <left style="medium">
        <color theme="2"/>
      </left>
      <right style="thick">
        <color theme="2"/>
      </right>
      <top style="medium">
        <color theme="2"/>
      </top>
      <bottom style="medium">
        <color theme="2"/>
      </bottom>
      <diagonal/>
    </border>
    <border>
      <left/>
      <right style="thick">
        <color theme="2"/>
      </right>
      <top style="medium">
        <color theme="2"/>
      </top>
      <bottom style="medium">
        <color theme="2"/>
      </bottom>
      <diagonal/>
    </border>
    <border>
      <left/>
      <right style="thick">
        <color theme="2"/>
      </right>
      <top style="medium">
        <color theme="2"/>
      </top>
      <bottom/>
      <diagonal/>
    </border>
    <border>
      <left/>
      <right/>
      <top/>
      <bottom style="medium">
        <color theme="2"/>
      </bottom>
      <diagonal/>
    </border>
    <border>
      <left style="thin">
        <color theme="0"/>
      </left>
      <right style="thin">
        <color theme="0"/>
      </right>
      <top style="thin">
        <color theme="0"/>
      </top>
      <bottom style="thin">
        <color theme="0"/>
      </bottom>
      <diagonal/>
    </border>
    <border>
      <left/>
      <right style="thick">
        <color theme="2"/>
      </right>
      <top/>
      <bottom style="medium">
        <color theme="2"/>
      </bottom>
      <diagonal/>
    </border>
    <border>
      <left style="thick">
        <color theme="2"/>
      </left>
      <right/>
      <top/>
      <bottom/>
      <diagonal/>
    </border>
    <border>
      <left style="medium">
        <color auto="1"/>
      </left>
      <right style="thin">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thick">
        <color theme="2"/>
      </left>
      <right style="medium">
        <color theme="0"/>
      </right>
      <top style="thick">
        <color theme="2"/>
      </top>
      <bottom/>
      <diagonal/>
    </border>
    <border>
      <left style="medium">
        <color theme="0"/>
      </left>
      <right style="medium">
        <color theme="0"/>
      </right>
      <top style="thick">
        <color theme="2"/>
      </top>
      <bottom/>
      <diagonal/>
    </border>
    <border>
      <left style="medium">
        <color theme="0"/>
      </left>
      <right/>
      <top style="thick">
        <color theme="2"/>
      </top>
      <bottom style="medium">
        <color theme="0"/>
      </bottom>
      <diagonal/>
    </border>
    <border>
      <left/>
      <right style="medium">
        <color theme="0"/>
      </right>
      <top style="thick">
        <color theme="2"/>
      </top>
      <bottom style="medium">
        <color theme="0"/>
      </bottom>
      <diagonal/>
    </border>
    <border>
      <left/>
      <right/>
      <top style="thick">
        <color theme="2"/>
      </top>
      <bottom style="medium">
        <color theme="0"/>
      </bottom>
      <diagonal/>
    </border>
    <border>
      <left/>
      <right style="thick">
        <color theme="2"/>
      </right>
      <top style="thick">
        <color theme="2"/>
      </top>
      <bottom style="medium">
        <color theme="0"/>
      </bottom>
      <diagonal/>
    </border>
    <border>
      <left style="thick">
        <color theme="2"/>
      </left>
      <right style="medium">
        <color theme="0"/>
      </right>
      <top/>
      <bottom style="medium">
        <color theme="0"/>
      </bottom>
      <diagonal/>
    </border>
    <border>
      <left style="thick">
        <color theme="2"/>
      </left>
      <right style="medium">
        <color theme="2"/>
      </right>
      <top/>
      <bottom style="medium">
        <color theme="2"/>
      </bottom>
      <diagonal/>
    </border>
    <border>
      <left style="thick">
        <color theme="2"/>
      </left>
      <right style="medium">
        <color theme="2"/>
      </right>
      <top style="medium">
        <color theme="2"/>
      </top>
      <bottom style="medium">
        <color theme="2"/>
      </bottom>
      <diagonal/>
    </border>
    <border>
      <left style="thick">
        <color theme="2"/>
      </left>
      <right/>
      <top style="medium">
        <color theme="2"/>
      </top>
      <bottom style="thick">
        <color theme="2"/>
      </bottom>
      <diagonal/>
    </border>
    <border>
      <left/>
      <right/>
      <top style="medium">
        <color theme="2"/>
      </top>
      <bottom style="thick">
        <color theme="2"/>
      </bottom>
      <diagonal/>
    </border>
    <border>
      <left/>
      <right style="thick">
        <color theme="2"/>
      </right>
      <top style="medium">
        <color theme="2"/>
      </top>
      <bottom style="thick">
        <color theme="2"/>
      </bottom>
      <diagonal/>
    </border>
    <border>
      <left style="thick">
        <color theme="2"/>
      </left>
      <right style="medium">
        <color theme="0"/>
      </right>
      <top style="thick">
        <color theme="2"/>
      </top>
      <bottom style="medium">
        <color theme="0"/>
      </bottom>
      <diagonal/>
    </border>
    <border>
      <left style="thick">
        <color theme="2"/>
      </left>
      <right style="medium">
        <color theme="0"/>
      </right>
      <top/>
      <bottom/>
      <diagonal/>
    </border>
    <border>
      <left style="thick">
        <color theme="2"/>
      </left>
      <right style="medium">
        <color theme="2"/>
      </right>
      <top style="medium">
        <color theme="2"/>
      </top>
      <bottom style="thick">
        <color theme="2"/>
      </bottom>
      <diagonal/>
    </border>
    <border>
      <left style="medium">
        <color theme="2"/>
      </left>
      <right style="medium">
        <color theme="2"/>
      </right>
      <top style="medium">
        <color theme="2"/>
      </top>
      <bottom style="thick">
        <color theme="2"/>
      </bottom>
      <diagonal/>
    </border>
    <border>
      <left style="medium">
        <color theme="2"/>
      </left>
      <right/>
      <top style="medium">
        <color theme="2"/>
      </top>
      <bottom style="thick">
        <color theme="2"/>
      </bottom>
      <diagonal/>
    </border>
    <border>
      <left/>
      <right/>
      <top/>
      <bottom style="thick">
        <color theme="2"/>
      </bottom>
      <diagonal/>
    </border>
    <border>
      <left style="thin">
        <color auto="1"/>
      </left>
      <right/>
      <top style="thin">
        <color auto="1"/>
      </top>
      <bottom/>
      <diagonal/>
    </border>
    <border>
      <left/>
      <right style="thick">
        <color indexed="9"/>
      </right>
      <top/>
      <bottom/>
      <diagonal/>
    </border>
    <border>
      <left style="medium">
        <color indexed="9"/>
      </left>
      <right style="medium">
        <color indexed="9"/>
      </right>
      <top/>
      <bottom/>
      <diagonal/>
    </border>
    <border>
      <left style="medium">
        <color indexed="9"/>
      </left>
      <right style="thick">
        <color indexed="9"/>
      </right>
      <top/>
      <bottom/>
      <diagonal/>
    </border>
    <border>
      <left style="medium">
        <color theme="0"/>
      </left>
      <right/>
      <top style="medium">
        <color theme="2"/>
      </top>
      <bottom style="medium">
        <color theme="2"/>
      </bottom>
      <diagonal/>
    </border>
    <border>
      <left style="thick">
        <color theme="2"/>
      </left>
      <right/>
      <top style="thick">
        <color theme="2"/>
      </top>
      <bottom/>
      <diagonal/>
    </border>
    <border>
      <left style="medium">
        <color theme="6" tint="0.59996337778862885"/>
      </left>
      <right style="medium">
        <color indexed="9"/>
      </right>
      <top/>
      <bottom style="medium">
        <color indexed="9"/>
      </bottom>
      <diagonal/>
    </border>
    <border>
      <left style="medium">
        <color theme="6" tint="0.59996337778862885"/>
      </left>
      <right/>
      <top/>
      <bottom/>
      <diagonal/>
    </border>
    <border>
      <left style="medium">
        <color theme="6" tint="0.59996337778862885"/>
      </left>
      <right style="medium">
        <color indexed="9"/>
      </right>
      <top style="thick">
        <color theme="2"/>
      </top>
      <bottom/>
      <diagonal/>
    </border>
    <border>
      <left style="medium">
        <color indexed="9"/>
      </left>
      <right/>
      <top style="thick">
        <color theme="2"/>
      </top>
      <bottom style="medium">
        <color indexed="9"/>
      </bottom>
      <diagonal/>
    </border>
    <border>
      <left/>
      <right style="medium">
        <color indexed="9"/>
      </right>
      <top style="thick">
        <color theme="2"/>
      </top>
      <bottom style="medium">
        <color indexed="9"/>
      </bottom>
      <diagonal/>
    </border>
    <border>
      <left style="thick">
        <color theme="2"/>
      </left>
      <right/>
      <top/>
      <bottom style="medium">
        <color indexed="9"/>
      </bottom>
      <diagonal/>
    </border>
    <border>
      <left style="medium">
        <color theme="2"/>
      </left>
      <right style="thick">
        <color theme="2"/>
      </right>
      <top/>
      <bottom/>
      <diagonal/>
    </border>
    <border>
      <left style="medium">
        <color theme="0" tint="-4.9989318521683403E-2"/>
      </left>
      <right style="thick">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theme="6" tint="0.59996337778862885"/>
      </left>
      <right style="medium">
        <color indexed="9"/>
      </right>
      <top/>
      <bottom/>
      <diagonal/>
    </border>
    <border>
      <left style="medium">
        <color theme="6" tint="0.59996337778862885"/>
      </left>
      <right style="medium">
        <color theme="6" tint="0.59996337778862885"/>
      </right>
      <top style="medium">
        <color theme="6" tint="0.59996337778862885"/>
      </top>
      <bottom style="medium">
        <color theme="2"/>
      </bottom>
      <diagonal/>
    </border>
    <border>
      <left style="medium">
        <color theme="6" tint="0.59996337778862885"/>
      </left>
      <right style="medium">
        <color theme="6" tint="0.59996337778862885"/>
      </right>
      <top/>
      <bottom/>
      <diagonal/>
    </border>
    <border>
      <left style="medium">
        <color theme="6" tint="0.59996337778862885"/>
      </left>
      <right style="medium">
        <color theme="6" tint="0.59996337778862885"/>
      </right>
      <top style="medium">
        <color theme="2"/>
      </top>
      <bottom style="medium">
        <color theme="2"/>
      </bottom>
      <diagonal/>
    </border>
    <border>
      <left style="medium">
        <color theme="6" tint="0.59996337778862885"/>
      </left>
      <right style="medium">
        <color theme="6" tint="0.59996337778862885"/>
      </right>
      <top/>
      <bottom style="medium">
        <color theme="2"/>
      </bottom>
      <diagonal/>
    </border>
    <border>
      <left/>
      <right style="medium">
        <color indexed="64"/>
      </right>
      <top style="medium">
        <color indexed="64"/>
      </top>
      <bottom style="thin">
        <color auto="1"/>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medium">
        <color indexed="64"/>
      </right>
      <top style="medium">
        <color indexed="64"/>
      </top>
      <bottom/>
      <diagonal/>
    </border>
    <border>
      <left style="medium">
        <color theme="2"/>
      </left>
      <right style="medium">
        <color theme="2"/>
      </right>
      <top/>
      <bottom style="thick">
        <color theme="0" tint="-4.9989318521683403E-2"/>
      </bottom>
      <diagonal/>
    </border>
    <border>
      <left style="medium">
        <color theme="2"/>
      </left>
      <right style="medium">
        <color theme="2"/>
      </right>
      <top style="medium">
        <color theme="2"/>
      </top>
      <bottom style="thick">
        <color theme="0" tint="-4.9989318521683403E-2"/>
      </bottom>
      <diagonal/>
    </border>
    <border>
      <left style="thick">
        <color theme="2" tint="-9.9917600024414813E-2"/>
      </left>
      <right style="medium">
        <color theme="6" tint="0.59996337778862885"/>
      </right>
      <top style="medium">
        <color theme="6" tint="0.59996337778862885"/>
      </top>
      <bottom style="medium">
        <color theme="2"/>
      </bottom>
      <diagonal/>
    </border>
    <border>
      <left style="thick">
        <color theme="2" tint="-9.9917600024414813E-2"/>
      </left>
      <right style="medium">
        <color theme="6" tint="0.59996337778862885"/>
      </right>
      <top/>
      <bottom/>
      <diagonal/>
    </border>
    <border>
      <left style="medium">
        <color theme="6" tint="0.59996337778862885"/>
      </left>
      <right style="medium">
        <color theme="6" tint="0.59996337778862885"/>
      </right>
      <top style="medium">
        <color theme="2"/>
      </top>
      <bottom/>
      <diagonal/>
    </border>
    <border>
      <left style="thick">
        <color theme="2" tint="-9.9917600024414813E-2"/>
      </left>
      <right/>
      <top/>
      <bottom/>
      <diagonal/>
    </border>
    <border>
      <left/>
      <right style="medium">
        <color theme="6" tint="0.59996337778862885"/>
      </right>
      <top style="medium">
        <color theme="2"/>
      </top>
      <bottom style="medium">
        <color theme="2"/>
      </bottom>
      <diagonal/>
    </border>
    <border>
      <left style="thick">
        <color theme="0" tint="-4.9989318521683403E-2"/>
      </left>
      <right style="medium">
        <color theme="2"/>
      </right>
      <top/>
      <bottom style="medium">
        <color theme="2"/>
      </bottom>
      <diagonal/>
    </border>
    <border>
      <left style="thick">
        <color theme="0" tint="-4.9989318521683403E-2"/>
      </left>
      <right style="medium">
        <color theme="2"/>
      </right>
      <top style="medium">
        <color theme="2"/>
      </top>
      <bottom style="medium">
        <color theme="2"/>
      </bottom>
      <diagonal/>
    </border>
    <border>
      <left style="thin">
        <color auto="1"/>
      </left>
      <right/>
      <top style="thin">
        <color auto="1"/>
      </top>
      <bottom style="medium">
        <color auto="1"/>
      </bottom>
      <diagonal/>
    </border>
    <border>
      <left style="thin">
        <color auto="1"/>
      </left>
      <right/>
      <top/>
      <bottom style="thin">
        <color auto="1"/>
      </bottom>
      <diagonal/>
    </border>
    <border>
      <left/>
      <right style="thick">
        <color theme="0" tint="-4.9989318521683403E-2"/>
      </right>
      <top style="medium">
        <color theme="0" tint="-4.9989318521683403E-2"/>
      </top>
      <bottom style="medium">
        <color theme="0" tint="-4.9989318521683403E-2"/>
      </bottom>
      <diagonal/>
    </border>
    <border>
      <left style="medium">
        <color indexed="64"/>
      </left>
      <right/>
      <top style="thin">
        <color auto="1"/>
      </top>
      <bottom style="medium">
        <color indexed="64"/>
      </bottom>
      <diagonal/>
    </border>
    <border>
      <left style="thick">
        <color theme="2"/>
      </left>
      <right style="thick">
        <color theme="2"/>
      </right>
      <top style="medium">
        <color theme="0" tint="-4.9989318521683403E-2"/>
      </top>
      <bottom style="medium">
        <color theme="0" tint="-4.9989318521683403E-2"/>
      </bottom>
      <diagonal/>
    </border>
    <border>
      <left style="medium">
        <color theme="0" tint="-4.9989318521683403E-2"/>
      </left>
      <right style="thick">
        <color theme="2"/>
      </right>
      <top style="medium">
        <color theme="0" tint="-4.9989318521683403E-2"/>
      </top>
      <bottom style="medium">
        <color theme="0" tint="-4.9989318521683403E-2"/>
      </bottom>
      <diagonal/>
    </border>
    <border>
      <left style="thick">
        <color theme="2"/>
      </left>
      <right style="medium">
        <color theme="0" tint="-4.9989318521683403E-2"/>
      </right>
      <top style="medium">
        <color theme="0" tint="-4.9989318521683403E-2"/>
      </top>
      <bottom style="medium">
        <color theme="0" tint="-4.9989318521683403E-2"/>
      </bottom>
      <diagonal/>
    </border>
    <border>
      <left style="medium">
        <color theme="2"/>
      </left>
      <right style="thick">
        <color theme="2"/>
      </right>
      <top style="medium">
        <color theme="2"/>
      </top>
      <bottom style="thick">
        <color theme="0" tint="-4.9989318521683403E-2"/>
      </bottom>
      <diagonal/>
    </border>
    <border>
      <left style="thick">
        <color theme="2"/>
      </left>
      <right style="medium">
        <color theme="2"/>
      </right>
      <top/>
      <bottom style="thick">
        <color theme="2"/>
      </bottom>
      <diagonal/>
    </border>
    <border>
      <left style="medium">
        <color theme="2"/>
      </left>
      <right style="medium">
        <color theme="2"/>
      </right>
      <top/>
      <bottom style="thick">
        <color theme="2"/>
      </bottom>
      <diagonal/>
    </border>
    <border>
      <left style="medium">
        <color theme="2"/>
      </left>
      <right style="thick">
        <color theme="2"/>
      </right>
      <top/>
      <bottom style="thick">
        <color theme="2"/>
      </bottom>
      <diagonal/>
    </border>
    <border>
      <left/>
      <right style="medium">
        <color rgb="FFE7E6E6"/>
      </right>
      <top/>
      <bottom style="medium">
        <color rgb="FFE7E6E6"/>
      </bottom>
      <diagonal/>
    </border>
    <border>
      <left/>
      <right style="thick">
        <color rgb="FFE7E6E6"/>
      </right>
      <top/>
      <bottom style="medium">
        <color rgb="FFE7E6E6"/>
      </bottom>
      <diagonal/>
    </border>
  </borders>
  <cellStyleXfs count="69">
    <xf numFmtId="165" fontId="0" fillId="0" borderId="0"/>
    <xf numFmtId="0" fontId="12" fillId="0" borderId="0"/>
    <xf numFmtId="0" fontId="12" fillId="0" borderId="0"/>
    <xf numFmtId="167" fontId="23" fillId="0" borderId="0"/>
    <xf numFmtId="0" fontId="21" fillId="0" borderId="0"/>
    <xf numFmtId="0" fontId="12" fillId="0" borderId="0"/>
    <xf numFmtId="0" fontId="12" fillId="0" borderId="0"/>
    <xf numFmtId="0" fontId="12" fillId="0" borderId="0"/>
    <xf numFmtId="0" fontId="12" fillId="0" borderId="0"/>
    <xf numFmtId="0" fontId="12" fillId="0" borderId="0"/>
    <xf numFmtId="0" fontId="12" fillId="0" borderId="0"/>
    <xf numFmtId="0" fontId="48" fillId="0" borderId="0"/>
    <xf numFmtId="165" fontId="12" fillId="0" borderId="0"/>
    <xf numFmtId="9" fontId="12" fillId="0" borderId="0" applyFont="0" applyFill="0" applyBorder="0" applyAlignment="0" applyProtection="0"/>
    <xf numFmtId="0" fontId="12" fillId="0" borderId="0"/>
    <xf numFmtId="0" fontId="12" fillId="0" borderId="0"/>
    <xf numFmtId="0" fontId="12" fillId="0" borderId="0"/>
    <xf numFmtId="165" fontId="12" fillId="0" borderId="0"/>
    <xf numFmtId="9" fontId="19" fillId="0" borderId="0" applyFont="0" applyFill="0" applyBorder="0" applyAlignment="0" applyProtection="0"/>
    <xf numFmtId="9" fontId="19" fillId="0" borderId="0" applyFont="0" applyFill="0" applyBorder="0" applyAlignment="0" applyProtection="0"/>
    <xf numFmtId="165" fontId="23" fillId="0" borderId="0"/>
    <xf numFmtId="165" fontId="57" fillId="0" borderId="0">
      <alignment horizontal="center"/>
    </xf>
    <xf numFmtId="165" fontId="57" fillId="0" borderId="0">
      <alignment horizontal="center" textRotation="90"/>
    </xf>
    <xf numFmtId="165" fontId="58" fillId="0" borderId="0"/>
    <xf numFmtId="165" fontId="58" fillId="0" borderId="0"/>
    <xf numFmtId="165" fontId="59" fillId="0" borderId="0"/>
    <xf numFmtId="165" fontId="21" fillId="0" borderId="0"/>
    <xf numFmtId="164" fontId="59" fillId="0" borderId="0" applyFont="0" applyFill="0" applyBorder="0" applyAlignment="0" applyProtection="0"/>
    <xf numFmtId="164" fontId="19" fillId="0" borderId="0" applyFont="0" applyFill="0" applyBorder="0" applyAlignment="0" applyProtection="0"/>
    <xf numFmtId="165" fontId="12" fillId="0" borderId="0"/>
    <xf numFmtId="0" fontId="12" fillId="0" borderId="0"/>
    <xf numFmtId="0" fontId="12" fillId="0" borderId="0"/>
    <xf numFmtId="0" fontId="12" fillId="0" borderId="0"/>
    <xf numFmtId="167" fontId="23" fillId="0" borderId="0"/>
    <xf numFmtId="0" fontId="48" fillId="0" borderId="0"/>
    <xf numFmtId="0" fontId="12" fillId="0" borderId="0"/>
    <xf numFmtId="164" fontId="19" fillId="0" borderId="0" applyFont="0" applyFill="0" applyBorder="0" applyAlignment="0" applyProtection="0"/>
    <xf numFmtId="164" fontId="59" fillId="0" borderId="0" applyFont="0" applyFill="0" applyBorder="0" applyAlignment="0" applyProtection="0"/>
    <xf numFmtId="164" fontId="19" fillId="0" borderId="0" applyFont="0" applyFill="0" applyBorder="0" applyAlignment="0" applyProtection="0"/>
    <xf numFmtId="165" fontId="12" fillId="0" borderId="0"/>
    <xf numFmtId="165"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44" fontId="12" fillId="0" borderId="0" applyFont="0" applyFill="0" applyBorder="0" applyAlignment="0" applyProtection="0"/>
    <xf numFmtId="0" fontId="12" fillId="0" borderId="0"/>
    <xf numFmtId="0" fontId="12" fillId="0" borderId="0"/>
    <xf numFmtId="165" fontId="12" fillId="0" borderId="0"/>
    <xf numFmtId="0" fontId="59" fillId="0" borderId="0"/>
    <xf numFmtId="165" fontId="12" fillId="0" borderId="0"/>
    <xf numFmtId="0" fontId="12" fillId="0" borderId="0"/>
    <xf numFmtId="0" fontId="12" fillId="0" borderId="0"/>
    <xf numFmtId="0" fontId="12" fillId="0" borderId="0"/>
    <xf numFmtId="44" fontId="12" fillId="0" borderId="0" applyFont="0" applyFill="0" applyBorder="0" applyAlignment="0" applyProtection="0"/>
    <xf numFmtId="0" fontId="12" fillId="0" borderId="0"/>
    <xf numFmtId="165" fontId="12" fillId="0" borderId="0"/>
    <xf numFmtId="165" fontId="12" fillId="0" borderId="0"/>
  </cellStyleXfs>
  <cellXfs count="1214">
    <xf numFmtId="165" fontId="0" fillId="0" borderId="0" xfId="0"/>
    <xf numFmtId="165" fontId="1" fillId="0" borderId="0" xfId="0" applyFont="1"/>
    <xf numFmtId="165" fontId="1" fillId="0" borderId="0" xfId="0" applyFont="1" applyFill="1"/>
    <xf numFmtId="0" fontId="14" fillId="0" borderId="0" xfId="1" applyFont="1"/>
    <xf numFmtId="0" fontId="12" fillId="0" borderId="0" xfId="1"/>
    <xf numFmtId="0" fontId="2" fillId="0" borderId="0" xfId="1" applyFont="1"/>
    <xf numFmtId="0" fontId="1" fillId="0" borderId="0" xfId="1" applyFont="1"/>
    <xf numFmtId="0" fontId="10" fillId="6" borderId="18" xfId="1" applyFont="1" applyFill="1" applyBorder="1" applyAlignment="1">
      <alignment horizontal="center" vertical="center" wrapText="1"/>
    </xf>
    <xf numFmtId="0" fontId="12" fillId="0" borderId="0" xfId="1" applyFill="1"/>
    <xf numFmtId="0" fontId="0" fillId="0" borderId="0" xfId="1" applyFont="1" applyFill="1"/>
    <xf numFmtId="165" fontId="22" fillId="12" borderId="30" xfId="0" applyFont="1" applyFill="1" applyBorder="1" applyAlignment="1">
      <alignment horizontal="left" vertical="center" wrapText="1" indent="1"/>
    </xf>
    <xf numFmtId="165" fontId="26" fillId="0" borderId="31" xfId="0" applyFont="1" applyFill="1" applyBorder="1" applyAlignment="1">
      <alignment horizontal="right" vertical="center" wrapText="1" indent="1"/>
    </xf>
    <xf numFmtId="165" fontId="26" fillId="0" borderId="31" xfId="0" applyFont="1" applyFill="1" applyBorder="1" applyAlignment="1">
      <alignment horizontal="center"/>
    </xf>
    <xf numFmtId="165" fontId="34" fillId="12" borderId="31" xfId="0" applyFont="1" applyFill="1" applyBorder="1" applyAlignment="1">
      <alignment horizontal="left" vertical="center" wrapText="1" indent="1"/>
    </xf>
    <xf numFmtId="165" fontId="22" fillId="12" borderId="31" xfId="0" applyFont="1" applyFill="1" applyBorder="1" applyAlignment="1">
      <alignment horizontal="center" vertical="center"/>
    </xf>
    <xf numFmtId="166" fontId="22" fillId="12" borderId="31" xfId="0" applyNumberFormat="1" applyFont="1" applyFill="1" applyBorder="1" applyAlignment="1">
      <alignment horizontal="center" vertical="center"/>
    </xf>
    <xf numFmtId="165" fontId="26" fillId="12" borderId="31" xfId="0" applyFont="1" applyFill="1" applyBorder="1" applyAlignment="1">
      <alignment horizontal="center" vertical="center"/>
    </xf>
    <xf numFmtId="165" fontId="25" fillId="0" borderId="31" xfId="0" applyFont="1" applyFill="1" applyBorder="1" applyAlignment="1">
      <alignment horizontal="right" vertical="center" wrapText="1" indent="1"/>
    </xf>
    <xf numFmtId="3" fontId="26" fillId="0" borderId="31" xfId="0" applyNumberFormat="1" applyFont="1" applyFill="1" applyBorder="1" applyAlignment="1">
      <alignment horizontal="center" vertical="center"/>
    </xf>
    <xf numFmtId="165" fontId="35" fillId="12" borderId="31" xfId="0" applyFont="1" applyFill="1" applyBorder="1" applyAlignment="1">
      <alignment horizontal="left" vertical="center" wrapText="1" indent="1"/>
    </xf>
    <xf numFmtId="3" fontId="22" fillId="12" borderId="31" xfId="0" applyNumberFormat="1" applyFont="1" applyFill="1" applyBorder="1" applyAlignment="1">
      <alignment horizontal="center" vertical="center" wrapText="1"/>
    </xf>
    <xf numFmtId="3" fontId="22" fillId="12" borderId="31" xfId="0" applyNumberFormat="1" applyFont="1" applyFill="1" applyBorder="1" applyAlignment="1">
      <alignment horizontal="center" vertical="center"/>
    </xf>
    <xf numFmtId="165" fontId="36" fillId="0" borderId="31" xfId="0" applyFont="1" applyFill="1" applyBorder="1" applyAlignment="1">
      <alignment horizontal="right" vertical="center" wrapText="1" indent="1"/>
    </xf>
    <xf numFmtId="4" fontId="26" fillId="0" borderId="31" xfId="0" applyNumberFormat="1" applyFont="1" applyFill="1" applyBorder="1" applyAlignment="1">
      <alignment horizontal="center" vertical="center" wrapText="1"/>
    </xf>
    <xf numFmtId="4" fontId="26" fillId="0" borderId="31" xfId="0" applyNumberFormat="1" applyFont="1" applyFill="1" applyBorder="1" applyAlignment="1">
      <alignment horizontal="center" vertical="center"/>
    </xf>
    <xf numFmtId="165" fontId="22" fillId="12" borderId="31" xfId="0" applyFont="1" applyFill="1" applyBorder="1" applyAlignment="1">
      <alignment horizontal="center" vertical="center" wrapText="1"/>
    </xf>
    <xf numFmtId="3" fontId="22" fillId="12" borderId="31" xfId="0" applyNumberFormat="1" applyFont="1" applyFill="1" applyBorder="1" applyAlignment="1">
      <alignment horizontal="left" vertical="center" wrapText="1" indent="1"/>
    </xf>
    <xf numFmtId="3" fontId="26" fillId="12" borderId="31" xfId="0" applyNumberFormat="1" applyFont="1" applyFill="1" applyBorder="1" applyAlignment="1">
      <alignment horizontal="center" vertical="center" wrapText="1"/>
    </xf>
    <xf numFmtId="165" fontId="34" fillId="12" borderId="31" xfId="0" applyFont="1" applyFill="1" applyBorder="1" applyAlignment="1">
      <alignment horizontal="left" vertical="center" wrapText="1"/>
    </xf>
    <xf numFmtId="165" fontId="26" fillId="12" borderId="31" xfId="0" applyFont="1" applyFill="1" applyBorder="1"/>
    <xf numFmtId="3" fontId="26" fillId="12" borderId="31" xfId="0" applyNumberFormat="1" applyFont="1" applyFill="1" applyBorder="1" applyAlignment="1">
      <alignment horizontal="center" vertical="center"/>
    </xf>
    <xf numFmtId="166" fontId="26" fillId="12" borderId="31" xfId="0" applyNumberFormat="1" applyFont="1" applyFill="1" applyBorder="1" applyAlignment="1">
      <alignment horizontal="center" vertical="center" wrapText="1"/>
    </xf>
    <xf numFmtId="165" fontId="22" fillId="12" borderId="31" xfId="0" applyFont="1" applyFill="1" applyBorder="1" applyAlignment="1">
      <alignment vertical="center"/>
    </xf>
    <xf numFmtId="165" fontId="26" fillId="4" borderId="31" xfId="0" applyFont="1" applyFill="1" applyBorder="1" applyAlignment="1">
      <alignment horizontal="right" vertical="center" wrapText="1" indent="1"/>
    </xf>
    <xf numFmtId="165" fontId="26" fillId="4" borderId="31" xfId="0" applyFont="1" applyFill="1" applyBorder="1" applyAlignment="1">
      <alignment horizontal="center" vertical="center" wrapText="1"/>
    </xf>
    <xf numFmtId="3" fontId="26" fillId="4" borderId="31" xfId="0" applyNumberFormat="1" applyFont="1" applyFill="1" applyBorder="1" applyAlignment="1">
      <alignment horizontal="center" vertical="center"/>
    </xf>
    <xf numFmtId="3" fontId="26" fillId="5" borderId="31" xfId="0" applyNumberFormat="1" applyFont="1" applyFill="1" applyBorder="1" applyAlignment="1">
      <alignment horizontal="center" vertical="center"/>
    </xf>
    <xf numFmtId="165" fontId="26" fillId="5" borderId="31" xfId="0" applyFont="1" applyFill="1" applyBorder="1" applyAlignment="1">
      <alignment horizontal="right" vertical="center" indent="1"/>
    </xf>
    <xf numFmtId="165" fontId="22" fillId="12" borderId="31" xfId="0" applyFont="1" applyFill="1" applyBorder="1" applyAlignment="1">
      <alignment horizontal="left" vertical="center" wrapText="1"/>
    </xf>
    <xf numFmtId="166" fontId="26" fillId="12" borderId="31" xfId="0" applyNumberFormat="1" applyFont="1" applyFill="1" applyBorder="1" applyAlignment="1">
      <alignment horizontal="center" vertical="center"/>
    </xf>
    <xf numFmtId="165" fontId="26" fillId="12" borderId="31" xfId="0" applyFont="1" applyFill="1" applyBorder="1" applyAlignment="1">
      <alignment vertical="center"/>
    </xf>
    <xf numFmtId="165" fontId="26" fillId="0" borderId="31" xfId="0" applyFont="1" applyFill="1" applyBorder="1" applyAlignment="1">
      <alignment horizontal="right" wrapText="1" indent="1"/>
    </xf>
    <xf numFmtId="165" fontId="22" fillId="0" borderId="31" xfId="0" applyFont="1" applyFill="1" applyBorder="1" applyAlignment="1">
      <alignment horizontal="right" vertical="center" wrapText="1"/>
    </xf>
    <xf numFmtId="165" fontId="33" fillId="0" borderId="31" xfId="0" applyFont="1" applyFill="1" applyBorder="1" applyAlignment="1">
      <alignment horizontal="right" wrapText="1" indent="1"/>
    </xf>
    <xf numFmtId="165" fontId="25" fillId="12" borderId="31" xfId="0" applyFont="1" applyFill="1" applyBorder="1"/>
    <xf numFmtId="165" fontId="35" fillId="0" borderId="31" xfId="0" applyFont="1" applyFill="1" applyBorder="1" applyAlignment="1">
      <alignment horizontal="right" vertical="center" wrapText="1" indent="1"/>
    </xf>
    <xf numFmtId="49" fontId="26" fillId="0" borderId="31" xfId="0" applyNumberFormat="1" applyFont="1" applyFill="1" applyBorder="1" applyAlignment="1">
      <alignment horizontal="center" vertical="center" wrapText="1"/>
    </xf>
    <xf numFmtId="49" fontId="26" fillId="0" borderId="31" xfId="0" applyNumberFormat="1" applyFont="1" applyFill="1" applyBorder="1" applyAlignment="1">
      <alignment horizontal="center" vertical="center"/>
    </xf>
    <xf numFmtId="165" fontId="34" fillId="0" borderId="31" xfId="0" applyFont="1" applyFill="1" applyBorder="1" applyAlignment="1">
      <alignment horizontal="left" vertical="center" wrapText="1" indent="1"/>
    </xf>
    <xf numFmtId="165" fontId="33" fillId="0" borderId="31" xfId="0" applyFont="1" applyFill="1" applyBorder="1" applyAlignment="1">
      <alignment horizontal="right" vertical="center" wrapText="1" indent="1"/>
    </xf>
    <xf numFmtId="165" fontId="25" fillId="0" borderId="31" xfId="0" applyFont="1" applyFill="1" applyBorder="1"/>
    <xf numFmtId="49" fontId="22" fillId="12" borderId="31" xfId="0" applyNumberFormat="1" applyFont="1" applyFill="1" applyBorder="1" applyAlignment="1">
      <alignment horizontal="center" vertical="center"/>
    </xf>
    <xf numFmtId="165" fontId="40" fillId="12" borderId="31" xfId="0" applyFont="1" applyFill="1" applyBorder="1" applyAlignment="1">
      <alignment horizontal="left" vertical="center" wrapText="1" indent="1"/>
    </xf>
    <xf numFmtId="165" fontId="41" fillId="0" borderId="31" xfId="0" applyFont="1" applyFill="1" applyBorder="1" applyAlignment="1">
      <alignment horizontal="right" vertical="center" wrapText="1" indent="1"/>
    </xf>
    <xf numFmtId="3" fontId="42" fillId="12" borderId="31" xfId="0" applyNumberFormat="1" applyFont="1" applyFill="1" applyBorder="1" applyAlignment="1">
      <alignment horizontal="center" vertical="center" wrapText="1"/>
    </xf>
    <xf numFmtId="165" fontId="26" fillId="0" borderId="31" xfId="0" applyFont="1" applyFill="1" applyBorder="1" applyAlignment="1">
      <alignment horizontal="right" vertical="center" indent="1"/>
    </xf>
    <xf numFmtId="165" fontId="34" fillId="0" borderId="31" xfId="0" applyFont="1" applyFill="1" applyBorder="1" applyAlignment="1">
      <alignment horizontal="right" vertical="center" wrapText="1" indent="1"/>
    </xf>
    <xf numFmtId="165" fontId="25" fillId="5" borderId="31" xfId="0" applyFont="1" applyFill="1" applyBorder="1" applyAlignment="1">
      <alignment horizontal="right" vertical="center" wrapText="1" indent="1"/>
    </xf>
    <xf numFmtId="165" fontId="26" fillId="5" borderId="31" xfId="0" applyFont="1" applyFill="1" applyBorder="1" applyAlignment="1">
      <alignment horizontal="center" vertical="center" wrapText="1"/>
    </xf>
    <xf numFmtId="165" fontId="34" fillId="5" borderId="31" xfId="0" applyFont="1" applyFill="1" applyBorder="1" applyAlignment="1">
      <alignment horizontal="right" vertical="center" wrapText="1" indent="1"/>
    </xf>
    <xf numFmtId="166" fontId="34" fillId="12" borderId="31" xfId="0" applyNumberFormat="1" applyFont="1" applyFill="1" applyBorder="1" applyAlignment="1">
      <alignment horizontal="center" vertical="center" wrapText="1"/>
    </xf>
    <xf numFmtId="165" fontId="25" fillId="12" borderId="31" xfId="0" applyFont="1" applyFill="1" applyBorder="1" applyAlignment="1">
      <alignment horizontal="center" vertical="center" wrapText="1"/>
    </xf>
    <xf numFmtId="165" fontId="22" fillId="0" borderId="31" xfId="0" applyFont="1" applyFill="1" applyBorder="1" applyAlignment="1">
      <alignment horizontal="right" vertical="center" wrapText="1" indent="1"/>
    </xf>
    <xf numFmtId="3" fontId="26" fillId="0" borderId="31" xfId="0" applyNumberFormat="1" applyFont="1" applyFill="1" applyBorder="1" applyAlignment="1">
      <alignment horizontal="right" vertical="center" wrapText="1" indent="1"/>
    </xf>
    <xf numFmtId="165" fontId="22" fillId="0" borderId="31" xfId="0" applyFont="1" applyFill="1" applyBorder="1" applyAlignment="1">
      <alignment horizontal="left" vertical="center" wrapText="1" indent="1"/>
    </xf>
    <xf numFmtId="165" fontId="43" fillId="12" borderId="31" xfId="0" applyFont="1" applyFill="1" applyBorder="1" applyAlignment="1">
      <alignment horizontal="center" vertical="center" wrapText="1"/>
    </xf>
    <xf numFmtId="166" fontId="34" fillId="12" borderId="31" xfId="0" applyNumberFormat="1" applyFont="1" applyFill="1" applyBorder="1" applyAlignment="1">
      <alignment horizontal="center" vertical="center"/>
    </xf>
    <xf numFmtId="165" fontId="25" fillId="5" borderId="31" xfId="0" applyFont="1" applyFill="1" applyBorder="1" applyAlignment="1">
      <alignment horizontal="center" vertical="center"/>
    </xf>
    <xf numFmtId="3" fontId="25" fillId="5" borderId="31" xfId="0" applyNumberFormat="1" applyFont="1" applyFill="1" applyBorder="1" applyAlignment="1">
      <alignment horizontal="center" vertical="center" wrapText="1"/>
    </xf>
    <xf numFmtId="3" fontId="26" fillId="5" borderId="31" xfId="0" applyNumberFormat="1" applyFont="1" applyFill="1" applyBorder="1" applyAlignment="1">
      <alignment horizontal="center" vertical="center" wrapText="1"/>
    </xf>
    <xf numFmtId="165" fontId="25" fillId="12" borderId="31" xfId="0" applyFont="1" applyFill="1" applyBorder="1" applyAlignment="1">
      <alignment horizontal="center" vertical="center"/>
    </xf>
    <xf numFmtId="165" fontId="34" fillId="0" borderId="0" xfId="0" applyFont="1" applyFill="1" applyBorder="1"/>
    <xf numFmtId="165" fontId="4" fillId="0" borderId="0" xfId="0" applyFont="1" applyFill="1" applyBorder="1" applyAlignment="1">
      <alignment horizontal="center"/>
    </xf>
    <xf numFmtId="3" fontId="26" fillId="0" borderId="32" xfId="0" applyNumberFormat="1" applyFont="1" applyFill="1" applyBorder="1" applyAlignment="1">
      <alignment horizontal="center" vertical="center" wrapText="1"/>
    </xf>
    <xf numFmtId="3" fontId="26" fillId="0" borderId="32" xfId="0" applyNumberFormat="1" applyFont="1" applyFill="1" applyBorder="1" applyAlignment="1">
      <alignment horizontal="center" vertical="center"/>
    </xf>
    <xf numFmtId="3" fontId="26" fillId="12" borderId="32" xfId="0" applyNumberFormat="1" applyFont="1" applyFill="1" applyBorder="1" applyAlignment="1">
      <alignment horizontal="center" vertical="center" wrapText="1"/>
    </xf>
    <xf numFmtId="3" fontId="26" fillId="12" borderId="32" xfId="0" applyNumberFormat="1" applyFont="1" applyFill="1" applyBorder="1" applyAlignment="1">
      <alignment horizontal="center" vertical="center"/>
    </xf>
    <xf numFmtId="165" fontId="45" fillId="11" borderId="0" xfId="0" applyFont="1" applyFill="1" applyBorder="1" applyAlignment="1">
      <alignment vertical="center"/>
    </xf>
    <xf numFmtId="165" fontId="45" fillId="11" borderId="0" xfId="0" applyFont="1" applyFill="1" applyBorder="1" applyAlignment="1">
      <alignment horizontal="center" vertical="center"/>
    </xf>
    <xf numFmtId="165" fontId="34" fillId="0" borderId="0" xfId="0" applyFont="1" applyBorder="1"/>
    <xf numFmtId="165" fontId="25" fillId="0" borderId="0" xfId="0" applyFont="1"/>
    <xf numFmtId="165" fontId="26" fillId="0" borderId="0" xfId="0" applyFont="1" applyBorder="1" applyAlignment="1">
      <alignment horizontal="left"/>
    </xf>
    <xf numFmtId="165" fontId="34" fillId="0" borderId="0" xfId="0" applyFont="1" applyFill="1"/>
    <xf numFmtId="165" fontId="22" fillId="0" borderId="39" xfId="0" applyFont="1" applyFill="1" applyBorder="1"/>
    <xf numFmtId="165" fontId="22" fillId="0" borderId="38" xfId="0" applyFont="1" applyFill="1" applyBorder="1"/>
    <xf numFmtId="165" fontId="45" fillId="11" borderId="45" xfId="0" applyFont="1" applyFill="1" applyBorder="1" applyAlignment="1">
      <alignment vertical="center"/>
    </xf>
    <xf numFmtId="3" fontId="22" fillId="12" borderId="46" xfId="0" applyNumberFormat="1" applyFont="1" applyFill="1" applyBorder="1" applyAlignment="1">
      <alignment horizontal="center" vertical="center" wrapText="1"/>
    </xf>
    <xf numFmtId="3" fontId="26" fillId="12" borderId="47" xfId="0" applyNumberFormat="1" applyFont="1" applyFill="1" applyBorder="1" applyAlignment="1">
      <alignment horizontal="center" vertical="center" wrapText="1"/>
    </xf>
    <xf numFmtId="166" fontId="25" fillId="12" borderId="31" xfId="0" applyNumberFormat="1" applyFont="1" applyFill="1" applyBorder="1" applyAlignment="1">
      <alignment horizontal="center" vertical="center" wrapText="1"/>
    </xf>
    <xf numFmtId="165" fontId="22" fillId="13" borderId="31" xfId="0" applyFont="1" applyFill="1" applyBorder="1" applyAlignment="1">
      <alignment horizontal="left" vertical="center" wrapText="1" indent="1"/>
    </xf>
    <xf numFmtId="166" fontId="22" fillId="13" borderId="31" xfId="0" applyNumberFormat="1" applyFont="1" applyFill="1" applyBorder="1" applyAlignment="1">
      <alignment horizontal="center" vertical="center" wrapText="1"/>
    </xf>
    <xf numFmtId="165" fontId="26" fillId="13" borderId="31" xfId="0" applyFont="1" applyFill="1" applyBorder="1" applyAlignment="1">
      <alignment horizontal="center" vertical="center" wrapText="1"/>
    </xf>
    <xf numFmtId="3" fontId="26" fillId="13" borderId="31" xfId="0" applyNumberFormat="1" applyFont="1" applyFill="1" applyBorder="1" applyAlignment="1">
      <alignment horizontal="center" vertical="center"/>
    </xf>
    <xf numFmtId="165" fontId="33" fillId="0" borderId="33" xfId="0" applyFont="1" applyFill="1" applyBorder="1" applyAlignment="1">
      <alignment vertical="center" wrapText="1"/>
    </xf>
    <xf numFmtId="165" fontId="33" fillId="0" borderId="48" xfId="0" applyFont="1" applyFill="1" applyBorder="1" applyAlignment="1">
      <alignment vertical="center" wrapText="1"/>
    </xf>
    <xf numFmtId="165" fontId="26" fillId="12" borderId="31" xfId="0" applyFont="1" applyFill="1" applyBorder="1" applyAlignment="1">
      <alignment horizontal="center" vertical="center" wrapText="1"/>
    </xf>
    <xf numFmtId="165" fontId="26" fillId="0" borderId="0" xfId="0" applyFont="1" applyAlignment="1">
      <alignment horizontal="left"/>
    </xf>
    <xf numFmtId="166" fontId="22" fillId="14" borderId="31" xfId="0" applyNumberFormat="1" applyFont="1" applyFill="1" applyBorder="1" applyAlignment="1">
      <alignment horizontal="center" vertical="center" wrapText="1"/>
    </xf>
    <xf numFmtId="165" fontId="22" fillId="14" borderId="31" xfId="0" applyFont="1" applyFill="1" applyBorder="1" applyAlignment="1">
      <alignment horizontal="center" vertical="center" wrapText="1"/>
    </xf>
    <xf numFmtId="165" fontId="22" fillId="14" borderId="31" xfId="0" applyFont="1" applyFill="1" applyBorder="1" applyAlignment="1">
      <alignment horizontal="center" vertical="center"/>
    </xf>
    <xf numFmtId="0" fontId="0" fillId="5" borderId="0" xfId="1" applyFont="1" applyFill="1"/>
    <xf numFmtId="0" fontId="12" fillId="5" borderId="0" xfId="1" applyFill="1"/>
    <xf numFmtId="0" fontId="61" fillId="0" borderId="0" xfId="35" applyFont="1" applyAlignment="1">
      <alignment horizontal="left" vertical="center" indent="3"/>
    </xf>
    <xf numFmtId="0" fontId="12" fillId="0" borderId="0" xfId="35"/>
    <xf numFmtId="0" fontId="16" fillId="0" borderId="3" xfId="35" applyFont="1" applyBorder="1" applyAlignment="1">
      <alignment horizontal="center" vertical="center" wrapText="1"/>
    </xf>
    <xf numFmtId="0" fontId="16" fillId="0" borderId="2" xfId="35" applyFont="1" applyBorder="1" applyAlignment="1">
      <alignment vertical="center" wrapText="1"/>
    </xf>
    <xf numFmtId="0" fontId="16" fillId="0" borderId="2" xfId="35" applyFont="1" applyBorder="1" applyAlignment="1">
      <alignment horizontal="center" vertical="center" wrapText="1"/>
    </xf>
    <xf numFmtId="3" fontId="16" fillId="0" borderId="17" xfId="35" applyNumberFormat="1" applyFont="1" applyBorder="1" applyAlignment="1">
      <alignment horizontal="center" vertical="center" wrapText="1"/>
    </xf>
    <xf numFmtId="0" fontId="67" fillId="0" borderId="0" xfId="35" applyFont="1"/>
    <xf numFmtId="0" fontId="61" fillId="0" borderId="0" xfId="35" applyFont="1" applyAlignment="1">
      <alignment vertical="center"/>
    </xf>
    <xf numFmtId="3" fontId="12" fillId="0" borderId="0" xfId="35" applyNumberFormat="1"/>
    <xf numFmtId="0" fontId="66" fillId="0" borderId="2" xfId="35" applyFont="1" applyBorder="1" applyAlignment="1">
      <alignment vertical="center" wrapText="1"/>
    </xf>
    <xf numFmtId="0" fontId="66" fillId="0" borderId="2" xfId="35" applyFont="1" applyBorder="1" applyAlignment="1">
      <alignment horizontal="center" vertical="center" wrapText="1"/>
    </xf>
    <xf numFmtId="0" fontId="65" fillId="0" borderId="0" xfId="35" applyFont="1" applyBorder="1" applyAlignment="1">
      <alignment horizontal="center" vertical="center" wrapText="1"/>
    </xf>
    <xf numFmtId="0" fontId="16" fillId="0" borderId="0" xfId="35" applyFont="1" applyBorder="1" applyAlignment="1">
      <alignment horizontal="center" vertical="center" wrapText="1"/>
    </xf>
    <xf numFmtId="0" fontId="16" fillId="0" borderId="0" xfId="35" applyFont="1" applyBorder="1" applyAlignment="1">
      <alignment vertical="center" wrapText="1"/>
    </xf>
    <xf numFmtId="0" fontId="16" fillId="0" borderId="2" xfId="35" applyFont="1" applyBorder="1" applyAlignment="1">
      <alignment horizontal="left" vertical="center" wrapText="1"/>
    </xf>
    <xf numFmtId="0" fontId="1" fillId="0" borderId="0" xfId="1" applyFont="1" applyAlignment="1">
      <alignment horizontal="right"/>
    </xf>
    <xf numFmtId="0" fontId="8" fillId="0" borderId="2" xfId="1" applyFont="1" applyFill="1" applyBorder="1" applyAlignment="1">
      <alignment horizontal="center" vertical="center" wrapText="1"/>
    </xf>
    <xf numFmtId="3" fontId="8" fillId="0" borderId="2" xfId="1" applyNumberFormat="1" applyFont="1" applyFill="1" applyBorder="1" applyAlignment="1">
      <alignment horizontal="center" vertical="center" wrapText="1"/>
    </xf>
    <xf numFmtId="3" fontId="8" fillId="0" borderId="17" xfId="1" applyNumberFormat="1" applyFont="1" applyFill="1" applyBorder="1" applyAlignment="1">
      <alignment horizontal="center" vertical="center" wrapText="1"/>
    </xf>
    <xf numFmtId="3" fontId="8" fillId="0" borderId="2" xfId="1" applyNumberFormat="1" applyFont="1" applyFill="1" applyBorder="1" applyAlignment="1">
      <alignment horizontal="center" vertical="center"/>
    </xf>
    <xf numFmtId="3" fontId="8" fillId="0" borderId="17" xfId="1" applyNumberFormat="1" applyFont="1" applyFill="1" applyBorder="1" applyAlignment="1">
      <alignment horizontal="center" vertical="center"/>
    </xf>
    <xf numFmtId="49" fontId="8" fillId="0" borderId="7" xfId="1" applyNumberFormat="1" applyFont="1" applyFill="1" applyBorder="1" applyAlignment="1">
      <alignment horizontal="center" vertical="center" wrapText="1"/>
    </xf>
    <xf numFmtId="49" fontId="8" fillId="0" borderId="2" xfId="1" applyNumberFormat="1" applyFont="1" applyFill="1" applyBorder="1" applyAlignment="1">
      <alignment horizontal="center" vertical="center" wrapText="1"/>
    </xf>
    <xf numFmtId="49" fontId="8" fillId="0" borderId="1" xfId="1" applyNumberFormat="1" applyFont="1" applyFill="1" applyBorder="1" applyAlignment="1">
      <alignment horizontal="center" vertical="center" wrapText="1"/>
    </xf>
    <xf numFmtId="0" fontId="0" fillId="0" borderId="0" xfId="1" applyFont="1"/>
    <xf numFmtId="3" fontId="8" fillId="0" borderId="7" xfId="1" applyNumberFormat="1" applyFont="1" applyFill="1" applyBorder="1" applyAlignment="1">
      <alignment horizontal="center" vertical="center" wrapText="1"/>
    </xf>
    <xf numFmtId="3" fontId="8" fillId="0" borderId="1" xfId="1" applyNumberFormat="1" applyFont="1" applyFill="1" applyBorder="1" applyAlignment="1">
      <alignment horizontal="center" vertical="center" wrapText="1"/>
    </xf>
    <xf numFmtId="0" fontId="8" fillId="0" borderId="7" xfId="1" applyFont="1" applyFill="1" applyBorder="1" applyAlignment="1">
      <alignment horizontal="center" vertical="center"/>
    </xf>
    <xf numFmtId="0" fontId="8" fillId="0" borderId="16" xfId="1" applyFont="1" applyFill="1" applyBorder="1" applyAlignment="1">
      <alignment horizontal="center" vertical="center"/>
    </xf>
    <xf numFmtId="0" fontId="8" fillId="0" borderId="2" xfId="1" applyFont="1" applyFill="1" applyBorder="1" applyAlignment="1">
      <alignment horizontal="center" vertical="center"/>
    </xf>
    <xf numFmtId="0" fontId="8" fillId="0" borderId="17" xfId="1" applyFont="1" applyFill="1" applyBorder="1" applyAlignment="1">
      <alignment horizontal="center" vertical="center"/>
    </xf>
    <xf numFmtId="0" fontId="8" fillId="0" borderId="1" xfId="1" applyFont="1" applyFill="1" applyBorder="1" applyAlignment="1">
      <alignment horizontal="center" vertical="center"/>
    </xf>
    <xf numFmtId="0" fontId="8" fillId="0" borderId="12" xfId="1" applyFont="1" applyFill="1" applyBorder="1" applyAlignment="1">
      <alignment horizontal="center" vertical="center"/>
    </xf>
    <xf numFmtId="0" fontId="13" fillId="0" borderId="0" xfId="1" applyFont="1" applyFill="1"/>
    <xf numFmtId="0" fontId="8" fillId="0" borderId="7" xfId="1" applyFont="1" applyFill="1" applyBorder="1" applyAlignment="1">
      <alignment horizontal="center" vertical="top" wrapText="1"/>
    </xf>
    <xf numFmtId="0" fontId="8" fillId="0" borderId="2" xfId="1" applyFont="1" applyFill="1" applyBorder="1" applyAlignment="1">
      <alignment horizontal="center" vertical="top" wrapText="1"/>
    </xf>
    <xf numFmtId="0" fontId="8" fillId="0" borderId="2" xfId="1" applyFont="1" applyFill="1" applyBorder="1"/>
    <xf numFmtId="0" fontId="70" fillId="0" borderId="2" xfId="1" applyFont="1" applyFill="1" applyBorder="1" applyAlignment="1">
      <alignment horizontal="center" vertical="top" wrapText="1"/>
    </xf>
    <xf numFmtId="0" fontId="8" fillId="0" borderId="10" xfId="1" applyFont="1" applyFill="1" applyBorder="1" applyAlignment="1">
      <alignment horizontal="center" vertical="center" wrapText="1"/>
    </xf>
    <xf numFmtId="0" fontId="68" fillId="0" borderId="0" xfId="35" applyFont="1" applyBorder="1" applyAlignment="1">
      <alignment horizontal="center" vertical="center" wrapText="1"/>
    </xf>
    <xf numFmtId="0" fontId="68" fillId="0" borderId="0" xfId="35" applyFont="1" applyBorder="1" applyAlignment="1">
      <alignment vertical="center" wrapText="1"/>
    </xf>
    <xf numFmtId="3" fontId="68" fillId="0" borderId="0" xfId="35" applyNumberFormat="1" applyFont="1" applyBorder="1" applyAlignment="1">
      <alignment horizontal="center" vertical="center" wrapText="1"/>
    </xf>
    <xf numFmtId="0" fontId="8" fillId="0" borderId="25" xfId="1" applyFont="1" applyFill="1" applyBorder="1" applyAlignment="1">
      <alignment horizontal="center" vertical="center" wrapText="1"/>
    </xf>
    <xf numFmtId="165" fontId="32" fillId="11" borderId="53" xfId="0" applyFont="1" applyFill="1" applyBorder="1" applyAlignment="1">
      <alignment horizontal="center" vertical="center"/>
    </xf>
    <xf numFmtId="165" fontId="22" fillId="12" borderId="64" xfId="0" applyFont="1" applyFill="1" applyBorder="1"/>
    <xf numFmtId="165" fontId="22" fillId="0" borderId="65" xfId="0" applyFont="1" applyFill="1" applyBorder="1"/>
    <xf numFmtId="165" fontId="22" fillId="0" borderId="64" xfId="0" applyFont="1" applyFill="1" applyBorder="1"/>
    <xf numFmtId="0" fontId="64" fillId="0" borderId="0" xfId="35" applyFont="1"/>
    <xf numFmtId="0" fontId="4" fillId="0" borderId="0" xfId="35" applyFont="1" applyAlignment="1">
      <alignment vertical="center"/>
    </xf>
    <xf numFmtId="165" fontId="52" fillId="8" borderId="69" xfId="0" applyFont="1" applyFill="1" applyBorder="1" applyAlignment="1">
      <alignment horizontal="center" vertical="center"/>
    </xf>
    <xf numFmtId="165" fontId="54" fillId="8" borderId="70" xfId="0" applyFont="1" applyFill="1" applyBorder="1" applyAlignment="1">
      <alignment horizontal="center" vertical="center"/>
    </xf>
    <xf numFmtId="165" fontId="51" fillId="8" borderId="45" xfId="0" applyFont="1" applyFill="1" applyBorder="1" applyAlignment="1">
      <alignment horizontal="center" vertical="center" wrapText="1"/>
    </xf>
    <xf numFmtId="165" fontId="34" fillId="12" borderId="65" xfId="0" applyFont="1" applyFill="1" applyBorder="1"/>
    <xf numFmtId="165" fontId="26" fillId="12" borderId="47" xfId="0" applyFont="1" applyFill="1" applyBorder="1" applyAlignment="1">
      <alignment horizontal="center" vertical="center"/>
    </xf>
    <xf numFmtId="165" fontId="34" fillId="0" borderId="65" xfId="0" applyFont="1" applyFill="1" applyBorder="1" applyAlignment="1">
      <alignment horizontal="right" vertical="center"/>
    </xf>
    <xf numFmtId="3" fontId="26" fillId="0" borderId="47" xfId="0" applyNumberFormat="1" applyFont="1" applyFill="1" applyBorder="1" applyAlignment="1">
      <alignment horizontal="center" vertical="center"/>
    </xf>
    <xf numFmtId="165" fontId="34" fillId="0" borderId="65" xfId="0" applyFont="1" applyFill="1" applyBorder="1"/>
    <xf numFmtId="4" fontId="26" fillId="12" borderId="47" xfId="0" applyNumberFormat="1" applyFont="1" applyFill="1" applyBorder="1" applyAlignment="1">
      <alignment horizontal="center"/>
    </xf>
    <xf numFmtId="165" fontId="26" fillId="12" borderId="47" xfId="0" applyFont="1" applyFill="1" applyBorder="1" applyAlignment="1">
      <alignment horizontal="center" vertical="center" wrapText="1"/>
    </xf>
    <xf numFmtId="165" fontId="26" fillId="12" borderId="47" xfId="0" applyFont="1" applyFill="1" applyBorder="1"/>
    <xf numFmtId="3" fontId="26" fillId="12" borderId="47" xfId="0" applyNumberFormat="1" applyFont="1" applyFill="1" applyBorder="1" applyAlignment="1">
      <alignment horizontal="center" vertical="center"/>
    </xf>
    <xf numFmtId="166" fontId="26" fillId="12" borderId="47" xfId="0" applyNumberFormat="1" applyFont="1" applyFill="1" applyBorder="1" applyAlignment="1">
      <alignment horizontal="center" vertical="center" wrapText="1"/>
    </xf>
    <xf numFmtId="165" fontId="22" fillId="12" borderId="47" xfId="0" applyFont="1" applyFill="1" applyBorder="1"/>
    <xf numFmtId="3" fontId="26" fillId="5" borderId="47" xfId="0" applyNumberFormat="1" applyFont="1" applyFill="1" applyBorder="1" applyAlignment="1">
      <alignment horizontal="center" vertical="center"/>
    </xf>
    <xf numFmtId="166" fontId="26" fillId="12" borderId="47" xfId="0" applyNumberFormat="1" applyFont="1" applyFill="1" applyBorder="1" applyAlignment="1">
      <alignment horizontal="center" vertical="center"/>
    </xf>
    <xf numFmtId="165" fontId="26" fillId="0" borderId="65" xfId="0" applyFont="1" applyFill="1" applyBorder="1"/>
    <xf numFmtId="165" fontId="34" fillId="13" borderId="65" xfId="0" applyFont="1" applyFill="1" applyBorder="1"/>
    <xf numFmtId="3" fontId="26" fillId="13" borderId="47" xfId="0" applyNumberFormat="1" applyFont="1" applyFill="1" applyBorder="1" applyAlignment="1">
      <alignment horizontal="center" vertical="center" wrapText="1"/>
    </xf>
    <xf numFmtId="165" fontId="26" fillId="0" borderId="47" xfId="0" applyFont="1" applyFill="1" applyBorder="1" applyAlignment="1">
      <alignment horizontal="center"/>
    </xf>
    <xf numFmtId="165" fontId="22" fillId="14" borderId="65" xfId="0" applyFont="1" applyFill="1" applyBorder="1"/>
    <xf numFmtId="166" fontId="22" fillId="14" borderId="47" xfId="0" applyNumberFormat="1" applyFont="1" applyFill="1" applyBorder="1" applyAlignment="1">
      <alignment horizontal="center" vertical="center" wrapText="1"/>
    </xf>
    <xf numFmtId="165" fontId="25" fillId="12" borderId="47" xfId="0" applyFont="1" applyFill="1" applyBorder="1"/>
    <xf numFmtId="165" fontId="26" fillId="12" borderId="65" xfId="0" applyFont="1" applyFill="1" applyBorder="1"/>
    <xf numFmtId="3" fontId="26" fillId="13" borderId="47" xfId="0" applyNumberFormat="1" applyFont="1" applyFill="1" applyBorder="1" applyAlignment="1">
      <alignment horizontal="center" vertical="center"/>
    </xf>
    <xf numFmtId="165" fontId="25" fillId="12" borderId="65" xfId="0" applyFont="1" applyFill="1" applyBorder="1" applyAlignment="1">
      <alignment vertical="center"/>
    </xf>
    <xf numFmtId="165" fontId="25" fillId="0" borderId="65" xfId="0" applyFont="1" applyFill="1" applyBorder="1"/>
    <xf numFmtId="165" fontId="25" fillId="12" borderId="65" xfId="0" applyFont="1" applyFill="1" applyBorder="1"/>
    <xf numFmtId="165" fontId="25" fillId="12" borderId="47" xfId="0" applyFont="1" applyFill="1" applyBorder="1" applyAlignment="1">
      <alignment horizontal="center" vertical="center" wrapText="1"/>
    </xf>
    <xf numFmtId="165" fontId="25" fillId="0" borderId="47" xfId="0" applyFont="1" applyFill="1" applyBorder="1"/>
    <xf numFmtId="165" fontId="26" fillId="0" borderId="65" xfId="0" applyFont="1" applyFill="1" applyBorder="1" applyAlignment="1">
      <alignment horizontal="center" vertical="center"/>
    </xf>
    <xf numFmtId="166" fontId="25" fillId="12" borderId="47" xfId="0" applyNumberFormat="1" applyFont="1" applyFill="1" applyBorder="1" applyAlignment="1">
      <alignment horizontal="center" vertical="center" wrapText="1"/>
    </xf>
    <xf numFmtId="165" fontId="34" fillId="0" borderId="65" xfId="0" applyFont="1" applyFill="1" applyBorder="1" applyAlignment="1">
      <alignment horizontal="center" vertical="center"/>
    </xf>
    <xf numFmtId="165" fontId="30" fillId="10" borderId="65" xfId="0" applyFont="1" applyFill="1" applyBorder="1" applyAlignment="1">
      <alignment horizontal="center" vertical="center"/>
    </xf>
    <xf numFmtId="165" fontId="34" fillId="12" borderId="65" xfId="0" applyFont="1" applyFill="1" applyBorder="1" applyAlignment="1">
      <alignment horizontal="center" vertical="center"/>
    </xf>
    <xf numFmtId="3" fontId="25" fillId="5" borderId="47" xfId="0" applyNumberFormat="1" applyFont="1" applyFill="1" applyBorder="1" applyAlignment="1">
      <alignment horizontal="center" vertical="center" wrapText="1"/>
    </xf>
    <xf numFmtId="3" fontId="26" fillId="5" borderId="47" xfId="0" applyNumberFormat="1" applyFont="1" applyFill="1" applyBorder="1" applyAlignment="1">
      <alignment horizontal="center" vertical="center" wrapText="1"/>
    </xf>
    <xf numFmtId="165" fontId="22" fillId="12" borderId="65" xfId="0" applyFont="1" applyFill="1" applyBorder="1" applyAlignment="1">
      <alignment vertical="center"/>
    </xf>
    <xf numFmtId="165" fontId="45" fillId="11" borderId="65" xfId="0" applyFont="1" applyFill="1" applyBorder="1" applyAlignment="1">
      <alignment horizontal="center" vertical="center"/>
    </xf>
    <xf numFmtId="165" fontId="26" fillId="0" borderId="31" xfId="0" applyFont="1" applyFill="1" applyBorder="1" applyAlignment="1">
      <alignment horizontal="left" vertical="center" wrapText="1"/>
    </xf>
    <xf numFmtId="0" fontId="8" fillId="0" borderId="23" xfId="1" applyFont="1" applyFill="1" applyBorder="1" applyAlignment="1">
      <alignment horizontal="center" vertical="center" wrapText="1"/>
    </xf>
    <xf numFmtId="0" fontId="7" fillId="0" borderId="3" xfId="35" applyFont="1" applyBorder="1" applyAlignment="1">
      <alignment horizontal="center" vertical="center" wrapText="1"/>
    </xf>
    <xf numFmtId="0" fontId="7" fillId="0" borderId="2" xfId="35" applyFont="1" applyBorder="1" applyAlignment="1">
      <alignment vertical="center" wrapText="1"/>
    </xf>
    <xf numFmtId="0" fontId="7" fillId="0" borderId="2" xfId="35" applyFont="1" applyBorder="1" applyAlignment="1">
      <alignment horizontal="center" vertical="center" wrapText="1"/>
    </xf>
    <xf numFmtId="3" fontId="7" fillId="0" borderId="17" xfId="35" applyNumberFormat="1" applyFont="1" applyBorder="1" applyAlignment="1">
      <alignment horizontal="center" vertical="center" wrapText="1"/>
    </xf>
    <xf numFmtId="3" fontId="16" fillId="0" borderId="2" xfId="35" applyNumberFormat="1" applyFont="1" applyBorder="1" applyAlignment="1">
      <alignment horizontal="center" vertical="center" wrapText="1"/>
    </xf>
    <xf numFmtId="3" fontId="7" fillId="0" borderId="2" xfId="35" applyNumberFormat="1" applyFont="1" applyBorder="1" applyAlignment="1">
      <alignment horizontal="center" vertical="center" wrapText="1"/>
    </xf>
    <xf numFmtId="0" fontId="7" fillId="0" borderId="9" xfId="35" applyFont="1" applyBorder="1" applyAlignment="1">
      <alignment horizontal="center" vertical="center" wrapText="1"/>
    </xf>
    <xf numFmtId="0" fontId="7" fillId="0" borderId="10" xfId="35" applyFont="1" applyBorder="1" applyAlignment="1">
      <alignment vertical="center" wrapText="1"/>
    </xf>
    <xf numFmtId="0" fontId="7" fillId="0" borderId="10" xfId="35" applyFont="1" applyBorder="1" applyAlignment="1">
      <alignment horizontal="center" vertical="center" wrapText="1"/>
    </xf>
    <xf numFmtId="3" fontId="7" fillId="0" borderId="10" xfId="35" applyNumberFormat="1" applyFont="1" applyBorder="1" applyAlignment="1">
      <alignment horizontal="center" vertical="center" wrapText="1"/>
    </xf>
    <xf numFmtId="3" fontId="7" fillId="0" borderId="18" xfId="35" applyNumberFormat="1" applyFont="1" applyBorder="1" applyAlignment="1">
      <alignment horizontal="center" vertical="center" wrapText="1"/>
    </xf>
    <xf numFmtId="0" fontId="11" fillId="0" borderId="0" xfId="60" applyFont="1"/>
    <xf numFmtId="0" fontId="1" fillId="0" borderId="0" xfId="1" applyFont="1" applyAlignment="1"/>
    <xf numFmtId="0" fontId="49" fillId="0" borderId="0" xfId="1" applyFont="1"/>
    <xf numFmtId="4" fontId="49" fillId="0" borderId="0" xfId="1" applyNumberFormat="1" applyFont="1" applyAlignment="1">
      <alignment horizontal="center" vertical="center"/>
    </xf>
    <xf numFmtId="0" fontId="10" fillId="0" borderId="0" xfId="60" applyFont="1"/>
    <xf numFmtId="0" fontId="10" fillId="0" borderId="0" xfId="60" applyFont="1" applyAlignment="1">
      <alignment vertical="center"/>
    </xf>
    <xf numFmtId="4" fontId="10" fillId="0" borderId="0" xfId="60" applyNumberFormat="1" applyFont="1" applyAlignment="1">
      <alignment horizontal="center" vertical="center"/>
    </xf>
    <xf numFmtId="0" fontId="10" fillId="0" borderId="0" xfId="60" applyFont="1" applyAlignment="1">
      <alignment horizontal="center" vertical="center"/>
    </xf>
    <xf numFmtId="0" fontId="49" fillId="0" borderId="0" xfId="58" applyFont="1"/>
    <xf numFmtId="165" fontId="0" fillId="0" borderId="74" xfId="0" applyFont="1" applyBorder="1" applyAlignment="1"/>
    <xf numFmtId="0" fontId="65" fillId="13" borderId="2" xfId="35" applyFont="1" applyFill="1" applyBorder="1" applyAlignment="1">
      <alignment horizontal="center" vertical="center" wrapText="1"/>
    </xf>
    <xf numFmtId="0" fontId="65" fillId="13" borderId="2" xfId="35" applyFont="1" applyFill="1" applyBorder="1" applyAlignment="1">
      <alignment vertical="center" wrapText="1"/>
    </xf>
    <xf numFmtId="0" fontId="65" fillId="13" borderId="17" xfId="35" applyFont="1" applyFill="1" applyBorder="1" applyAlignment="1">
      <alignment vertical="center" wrapText="1"/>
    </xf>
    <xf numFmtId="0" fontId="18" fillId="0" borderId="0" xfId="60" applyFont="1" applyAlignment="1">
      <alignment vertical="center"/>
    </xf>
    <xf numFmtId="0" fontId="18" fillId="0" borderId="0" xfId="60" applyFont="1"/>
    <xf numFmtId="4" fontId="18" fillId="0" borderId="0" xfId="60" applyNumberFormat="1" applyFont="1" applyAlignment="1">
      <alignment horizontal="center" vertical="center"/>
    </xf>
    <xf numFmtId="0" fontId="9" fillId="0" borderId="0" xfId="1" applyFont="1" applyAlignment="1">
      <alignment wrapText="1"/>
    </xf>
    <xf numFmtId="0" fontId="49" fillId="0" borderId="0" xfId="58" applyFont="1" applyAlignment="1">
      <alignment horizontal="center" vertical="center"/>
    </xf>
    <xf numFmtId="0" fontId="49" fillId="0" borderId="0" xfId="58" applyFont="1" applyAlignment="1">
      <alignment vertical="center"/>
    </xf>
    <xf numFmtId="4" fontId="49" fillId="0" borderId="0" xfId="58" applyNumberFormat="1" applyFont="1" applyAlignment="1">
      <alignment horizontal="center" vertical="center"/>
    </xf>
    <xf numFmtId="0" fontId="18" fillId="0" borderId="0" xfId="60" applyFont="1" applyAlignment="1">
      <alignment horizontal="center" vertical="center"/>
    </xf>
    <xf numFmtId="0" fontId="80" fillId="0" borderId="0" xfId="60" applyFont="1"/>
    <xf numFmtId="0" fontId="18" fillId="15" borderId="3" xfId="35" applyFont="1" applyFill="1" applyBorder="1" applyAlignment="1">
      <alignment horizontal="center" vertical="center" wrapText="1"/>
    </xf>
    <xf numFmtId="0" fontId="18" fillId="15" borderId="5" xfId="60" applyFont="1" applyFill="1" applyBorder="1" applyAlignment="1">
      <alignment horizontal="left" vertical="center"/>
    </xf>
    <xf numFmtId="0" fontId="18" fillId="15" borderId="3" xfId="35" applyFont="1" applyFill="1" applyBorder="1" applyAlignment="1">
      <alignment horizontal="left" vertical="center" wrapText="1"/>
    </xf>
    <xf numFmtId="0" fontId="18" fillId="15" borderId="2" xfId="35" applyFont="1" applyFill="1" applyBorder="1" applyAlignment="1">
      <alignment horizontal="left" vertical="center" wrapText="1"/>
    </xf>
    <xf numFmtId="4" fontId="18" fillId="15" borderId="17" xfId="58" applyNumberFormat="1" applyFont="1" applyFill="1" applyBorder="1" applyAlignment="1">
      <alignment horizontal="center" vertical="center" wrapText="1"/>
    </xf>
    <xf numFmtId="16" fontId="18" fillId="7" borderId="3" xfId="60" applyNumberFormat="1" applyFont="1" applyFill="1" applyBorder="1" applyAlignment="1">
      <alignment horizontal="center" vertical="center"/>
    </xf>
    <xf numFmtId="0" fontId="49" fillId="7" borderId="5" xfId="35" applyFont="1" applyFill="1" applyBorder="1" applyAlignment="1">
      <alignment horizontal="center" vertical="center" wrapText="1"/>
    </xf>
    <xf numFmtId="0" fontId="18" fillId="7" borderId="3" xfId="60" applyFont="1" applyFill="1" applyBorder="1" applyAlignment="1">
      <alignment vertical="center"/>
    </xf>
    <xf numFmtId="0" fontId="18" fillId="7" borderId="2" xfId="60" applyFont="1" applyFill="1" applyBorder="1"/>
    <xf numFmtId="4" fontId="18" fillId="7" borderId="17" xfId="60" applyNumberFormat="1" applyFont="1" applyFill="1" applyBorder="1" applyAlignment="1">
      <alignment horizontal="center" vertical="center"/>
    </xf>
    <xf numFmtId="0" fontId="18" fillId="7" borderId="3" xfId="60" applyFont="1" applyFill="1" applyBorder="1"/>
    <xf numFmtId="0" fontId="8" fillId="0" borderId="3" xfId="60" applyFont="1" applyBorder="1" applyAlignment="1">
      <alignment horizontal="center" vertical="center"/>
    </xf>
    <xf numFmtId="2" fontId="8" fillId="0" borderId="3" xfId="60" applyNumberFormat="1" applyFont="1" applyFill="1" applyBorder="1" applyAlignment="1" applyProtection="1">
      <alignment horizontal="center" vertical="center" wrapText="1"/>
      <protection locked="0"/>
    </xf>
    <xf numFmtId="0" fontId="14" fillId="0" borderId="2" xfId="35" applyFont="1" applyBorder="1" applyAlignment="1">
      <alignment horizontal="center" vertical="center" wrapText="1"/>
    </xf>
    <xf numFmtId="0" fontId="14" fillId="0" borderId="3" xfId="35" applyFont="1" applyBorder="1" applyAlignment="1">
      <alignment horizontal="center" vertical="center" wrapText="1"/>
    </xf>
    <xf numFmtId="4" fontId="8" fillId="0" borderId="17" xfId="60" applyNumberFormat="1" applyFont="1" applyFill="1" applyBorder="1" applyAlignment="1" applyProtection="1">
      <alignment horizontal="center" vertical="center" wrapText="1"/>
      <protection hidden="1"/>
    </xf>
    <xf numFmtId="0" fontId="14" fillId="0" borderId="2" xfId="35" applyFont="1" applyFill="1" applyBorder="1" applyAlignment="1">
      <alignment horizontal="center" vertical="center" wrapText="1"/>
    </xf>
    <xf numFmtId="0" fontId="14" fillId="0" borderId="3" xfId="35" applyFont="1" applyFill="1" applyBorder="1" applyAlignment="1">
      <alignment horizontal="center" vertical="center" wrapText="1"/>
    </xf>
    <xf numFmtId="0" fontId="8" fillId="0" borderId="3" xfId="60" applyFont="1" applyFill="1" applyBorder="1" applyAlignment="1">
      <alignment horizontal="center" vertical="center"/>
    </xf>
    <xf numFmtId="4" fontId="8" fillId="0" borderId="17" xfId="60" applyNumberFormat="1" applyFont="1" applyFill="1" applyBorder="1" applyAlignment="1">
      <alignment horizontal="center" vertical="center"/>
    </xf>
    <xf numFmtId="0" fontId="14" fillId="5" borderId="2" xfId="35" applyFont="1" applyFill="1" applyBorder="1" applyAlignment="1">
      <alignment horizontal="center" vertical="center" wrapText="1"/>
    </xf>
    <xf numFmtId="2" fontId="8" fillId="5" borderId="3" xfId="60" applyNumberFormat="1" applyFont="1" applyFill="1" applyBorder="1" applyAlignment="1" applyProtection="1">
      <alignment horizontal="center" vertical="center" wrapText="1"/>
      <protection locked="0"/>
    </xf>
    <xf numFmtId="0" fontId="8" fillId="5" borderId="3" xfId="60" applyFont="1" applyFill="1" applyBorder="1" applyAlignment="1">
      <alignment horizontal="center" vertical="center"/>
    </xf>
    <xf numFmtId="2" fontId="8" fillId="0" borderId="5" xfId="60" applyNumberFormat="1" applyFont="1" applyFill="1" applyBorder="1" applyAlignment="1" applyProtection="1">
      <alignment horizontal="left" vertical="center" wrapText="1"/>
      <protection locked="0"/>
    </xf>
    <xf numFmtId="0" fontId="8" fillId="0" borderId="2" xfId="35" applyFont="1" applyFill="1" applyBorder="1" applyAlignment="1">
      <alignment horizontal="center" vertical="center" wrapText="1"/>
    </xf>
    <xf numFmtId="0" fontId="8" fillId="0" borderId="3" xfId="35" applyFont="1" applyFill="1" applyBorder="1" applyAlignment="1">
      <alignment horizontal="center" vertical="center" wrapText="1"/>
    </xf>
    <xf numFmtId="0" fontId="8" fillId="5" borderId="2" xfId="35" applyFont="1" applyFill="1" applyBorder="1" applyAlignment="1">
      <alignment horizontal="center" vertical="center" wrapText="1"/>
    </xf>
    <xf numFmtId="0" fontId="8" fillId="0" borderId="3" xfId="35" applyFont="1" applyBorder="1" applyAlignment="1">
      <alignment horizontal="center" vertical="center" wrapText="1"/>
    </xf>
    <xf numFmtId="0" fontId="8" fillId="7" borderId="2" xfId="60" applyFont="1" applyFill="1" applyBorder="1"/>
    <xf numFmtId="4" fontId="8" fillId="7" borderId="17" xfId="60" applyNumberFormat="1" applyFont="1" applyFill="1" applyBorder="1" applyAlignment="1">
      <alignment horizontal="center" vertical="center"/>
    </xf>
    <xf numFmtId="0" fontId="8" fillId="7" borderId="3" xfId="60" applyFont="1" applyFill="1" applyBorder="1"/>
    <xf numFmtId="0" fontId="8" fillId="0" borderId="2" xfId="35" applyFont="1" applyBorder="1" applyAlignment="1">
      <alignment horizontal="center" vertical="center" wrapText="1"/>
    </xf>
    <xf numFmtId="0" fontId="8" fillId="0" borderId="3" xfId="60" applyFont="1" applyFill="1" applyBorder="1" applyAlignment="1" applyProtection="1">
      <alignment horizontal="center" vertical="center" wrapText="1"/>
      <protection locked="0"/>
    </xf>
    <xf numFmtId="0" fontId="8" fillId="5" borderId="3" xfId="60" applyFont="1" applyFill="1" applyBorder="1" applyAlignment="1" applyProtection="1">
      <alignment horizontal="center" vertical="center" wrapText="1"/>
      <protection locked="0"/>
    </xf>
    <xf numFmtId="0" fontId="10" fillId="5" borderId="0" xfId="60" applyFont="1" applyFill="1"/>
    <xf numFmtId="0" fontId="10" fillId="17" borderId="0" xfId="60" applyFont="1" applyFill="1"/>
    <xf numFmtId="0" fontId="8" fillId="15" borderId="2" xfId="35" applyFont="1" applyFill="1" applyBorder="1" applyAlignment="1">
      <alignment horizontal="left" vertical="center" wrapText="1"/>
    </xf>
    <xf numFmtId="4" fontId="8" fillId="15" borderId="17" xfId="58" applyNumberFormat="1" applyFont="1" applyFill="1" applyBorder="1" applyAlignment="1">
      <alignment horizontal="center" vertical="center" wrapText="1"/>
    </xf>
    <xf numFmtId="0" fontId="8" fillId="15" borderId="3" xfId="35" applyFont="1" applyFill="1" applyBorder="1" applyAlignment="1">
      <alignment horizontal="left" vertical="center" wrapText="1"/>
    </xf>
    <xf numFmtId="0" fontId="8" fillId="0" borderId="5" xfId="60" applyFont="1" applyFill="1" applyBorder="1" applyAlignment="1" applyProtection="1">
      <alignment horizontal="left" vertical="center" wrapText="1"/>
      <protection locked="0"/>
    </xf>
    <xf numFmtId="0" fontId="8" fillId="0" borderId="17" xfId="35" applyFont="1" applyFill="1" applyBorder="1" applyAlignment="1">
      <alignment horizontal="center" vertical="center" wrapText="1"/>
    </xf>
    <xf numFmtId="0" fontId="8" fillId="0" borderId="17" xfId="35" applyFont="1" applyBorder="1" applyAlignment="1">
      <alignment horizontal="center" vertical="center" wrapText="1"/>
    </xf>
    <xf numFmtId="0" fontId="10" fillId="18" borderId="0" xfId="60" applyFont="1" applyFill="1"/>
    <xf numFmtId="0" fontId="84" fillId="0" borderId="0" xfId="60" applyFont="1" applyAlignment="1">
      <alignment horizontal="center" vertical="center"/>
    </xf>
    <xf numFmtId="0" fontId="85" fillId="0" borderId="0" xfId="35" applyFont="1" applyAlignment="1">
      <alignment vertical="center"/>
    </xf>
    <xf numFmtId="0" fontId="84" fillId="0" borderId="0" xfId="60" applyFont="1"/>
    <xf numFmtId="4" fontId="84" fillId="0" borderId="0" xfId="60" applyNumberFormat="1" applyFont="1" applyAlignment="1">
      <alignment horizontal="center" vertical="center"/>
    </xf>
    <xf numFmtId="0" fontId="70" fillId="0" borderId="2" xfId="60" applyFont="1" applyBorder="1" applyAlignment="1">
      <alignment horizontal="center" vertical="center"/>
    </xf>
    <xf numFmtId="0" fontId="83" fillId="0" borderId="0" xfId="60" applyFont="1"/>
    <xf numFmtId="0" fontId="88" fillId="0" borderId="0" xfId="35" applyFont="1" applyFill="1" applyBorder="1" applyAlignment="1">
      <alignment horizontal="center" vertical="center" wrapText="1"/>
    </xf>
    <xf numFmtId="0" fontId="16" fillId="0" borderId="0" xfId="35" applyFont="1" applyAlignment="1">
      <alignment vertical="center"/>
    </xf>
    <xf numFmtId="165" fontId="1" fillId="0" borderId="0" xfId="59" applyFont="1"/>
    <xf numFmtId="165" fontId="1" fillId="4" borderId="0" xfId="59" applyFont="1" applyFill="1" applyBorder="1"/>
    <xf numFmtId="165" fontId="3" fillId="4" borderId="0" xfId="59" applyFont="1" applyFill="1" applyBorder="1" applyAlignment="1">
      <alignment horizontal="center"/>
    </xf>
    <xf numFmtId="165" fontId="3" fillId="4" borderId="0" xfId="59" applyFont="1" applyFill="1" applyBorder="1"/>
    <xf numFmtId="165" fontId="6" fillId="4" borderId="0" xfId="59" applyFont="1" applyFill="1" applyBorder="1" applyAlignment="1">
      <alignment horizontal="right"/>
    </xf>
    <xf numFmtId="165" fontId="29" fillId="9" borderId="77" xfId="59" applyFont="1" applyFill="1" applyBorder="1" applyAlignment="1">
      <alignment horizontal="center" vertical="center" wrapText="1"/>
    </xf>
    <xf numFmtId="165" fontId="29" fillId="9" borderId="78" xfId="59" applyFont="1" applyFill="1" applyBorder="1" applyAlignment="1">
      <alignment horizontal="center" vertical="center" wrapText="1"/>
    </xf>
    <xf numFmtId="0" fontId="90" fillId="16" borderId="0" xfId="35" applyFont="1" applyFill="1" applyBorder="1" applyAlignment="1">
      <alignment vertical="center"/>
    </xf>
    <xf numFmtId="0" fontId="90" fillId="16" borderId="0" xfId="35" applyFont="1" applyFill="1" applyBorder="1" applyAlignment="1">
      <alignment horizontal="center" vertical="center"/>
    </xf>
    <xf numFmtId="0" fontId="90" fillId="16" borderId="76" xfId="35" applyFont="1" applyFill="1" applyBorder="1" applyAlignment="1">
      <alignment vertical="center"/>
    </xf>
    <xf numFmtId="0" fontId="92" fillId="0" borderId="0" xfId="35" applyFont="1"/>
    <xf numFmtId="165" fontId="3" fillId="0" borderId="0" xfId="59" applyFont="1" applyAlignment="1">
      <alignment horizontal="center"/>
    </xf>
    <xf numFmtId="165" fontId="3" fillId="0" borderId="0" xfId="59" applyFont="1"/>
    <xf numFmtId="0" fontId="8" fillId="5" borderId="2" xfId="1" applyFont="1" applyFill="1" applyBorder="1" applyAlignment="1">
      <alignment horizontal="center" vertical="center" wrapText="1"/>
    </xf>
    <xf numFmtId="3" fontId="8" fillId="5" borderId="2" xfId="1" applyNumberFormat="1" applyFont="1" applyFill="1" applyBorder="1" applyAlignment="1">
      <alignment horizontal="center" vertical="center"/>
    </xf>
    <xf numFmtId="3" fontId="8" fillId="5" borderId="17" xfId="1" applyNumberFormat="1" applyFont="1" applyFill="1" applyBorder="1" applyAlignment="1">
      <alignment horizontal="center" vertical="center"/>
    </xf>
    <xf numFmtId="0" fontId="64" fillId="5" borderId="0" xfId="1" applyFont="1" applyFill="1"/>
    <xf numFmtId="165" fontId="33" fillId="0" borderId="32" xfId="0" applyFont="1" applyFill="1" applyBorder="1" applyAlignment="1">
      <alignment vertical="center" wrapText="1"/>
    </xf>
    <xf numFmtId="165" fontId="45" fillId="0" borderId="65" xfId="0" applyFont="1" applyFill="1" applyBorder="1" applyAlignment="1">
      <alignment horizontal="center" vertical="center"/>
    </xf>
    <xf numFmtId="165" fontId="0" fillId="0" borderId="0" xfId="0"/>
    <xf numFmtId="3" fontId="3" fillId="0" borderId="0" xfId="0" applyNumberFormat="1" applyFont="1" applyFill="1" applyBorder="1" applyAlignment="1">
      <alignment horizontal="center" vertical="center" wrapText="1"/>
    </xf>
    <xf numFmtId="165" fontId="0" fillId="0" borderId="0" xfId="0" applyFill="1" applyBorder="1" applyAlignment="1">
      <alignment horizontal="center" vertical="center" wrapText="1"/>
    </xf>
    <xf numFmtId="165" fontId="12" fillId="0" borderId="0" xfId="59"/>
    <xf numFmtId="165" fontId="12" fillId="0" borderId="0" xfId="59" applyBorder="1"/>
    <xf numFmtId="0" fontId="8" fillId="0" borderId="11" xfId="60" applyFont="1" applyFill="1" applyBorder="1" applyAlignment="1">
      <alignment horizontal="center" vertical="center"/>
    </xf>
    <xf numFmtId="2" fontId="8" fillId="0" borderId="11" xfId="60" applyNumberFormat="1" applyFont="1" applyFill="1" applyBorder="1" applyAlignment="1" applyProtection="1">
      <alignment horizontal="center" vertical="center" wrapText="1"/>
      <protection locked="0"/>
    </xf>
    <xf numFmtId="0" fontId="14" fillId="0" borderId="1" xfId="35" applyFont="1" applyFill="1" applyBorder="1" applyAlignment="1">
      <alignment horizontal="center" vertical="center" wrapText="1"/>
    </xf>
    <xf numFmtId="4" fontId="8" fillId="0" borderId="12" xfId="60" applyNumberFormat="1" applyFont="1" applyFill="1" applyBorder="1" applyAlignment="1" applyProtection="1">
      <alignment horizontal="center" vertical="center" wrapText="1"/>
      <protection hidden="1"/>
    </xf>
    <xf numFmtId="0" fontId="14" fillId="0" borderId="11" xfId="35" applyFont="1" applyFill="1" applyBorder="1" applyAlignment="1">
      <alignment horizontal="center" vertical="center" wrapText="1"/>
    </xf>
    <xf numFmtId="0" fontId="49" fillId="0" borderId="2" xfId="35" applyFont="1" applyBorder="1" applyAlignment="1">
      <alignment vertical="center" wrapText="1"/>
    </xf>
    <xf numFmtId="4" fontId="18" fillId="0" borderId="17" xfId="58" applyNumberFormat="1" applyFont="1" applyFill="1" applyBorder="1" applyAlignment="1">
      <alignment horizontal="center" vertical="center" wrapText="1"/>
    </xf>
    <xf numFmtId="0" fontId="18" fillId="0" borderId="3" xfId="35" applyFont="1" applyBorder="1" applyAlignment="1">
      <alignment vertical="center" wrapText="1"/>
    </xf>
    <xf numFmtId="1" fontId="8" fillId="0" borderId="5" xfId="35" applyNumberFormat="1" applyFont="1" applyFill="1" applyBorder="1" applyAlignment="1">
      <alignment vertical="center" wrapText="1"/>
    </xf>
    <xf numFmtId="0" fontId="82" fillId="0" borderId="5" xfId="35" applyFont="1" applyFill="1" applyBorder="1" applyAlignment="1">
      <alignment vertical="center"/>
    </xf>
    <xf numFmtId="2" fontId="8" fillId="5" borderId="5" xfId="60" applyNumberFormat="1" applyFont="1" applyFill="1" applyBorder="1" applyAlignment="1" applyProtection="1">
      <alignment horizontal="left" vertical="center" wrapText="1"/>
      <protection locked="0"/>
    </xf>
    <xf numFmtId="2" fontId="8" fillId="0" borderId="3" xfId="60" applyNumberFormat="1" applyFont="1" applyFill="1" applyBorder="1" applyAlignment="1" applyProtection="1">
      <alignment horizontal="center" wrapText="1"/>
      <protection locked="0"/>
    </xf>
    <xf numFmtId="0" fontId="8" fillId="0" borderId="3" xfId="60" applyFont="1" applyFill="1" applyBorder="1" applyAlignment="1">
      <alignment horizontal="center"/>
    </xf>
    <xf numFmtId="1" fontId="8" fillId="0" borderId="5" xfId="35" applyNumberFormat="1" applyFont="1" applyFill="1" applyBorder="1" applyAlignment="1">
      <alignment horizontal="left" vertical="center" wrapText="1"/>
    </xf>
    <xf numFmtId="0" fontId="8" fillId="5" borderId="5" xfId="60" applyFont="1" applyFill="1" applyBorder="1" applyAlignment="1" applyProtection="1">
      <alignment horizontal="left" vertical="center" wrapText="1"/>
      <protection locked="0"/>
    </xf>
    <xf numFmtId="0" fontId="8" fillId="0" borderId="75" xfId="60" applyFont="1" applyFill="1" applyBorder="1" applyAlignment="1" applyProtection="1">
      <alignment horizontal="left" vertical="center" wrapText="1"/>
      <protection locked="0"/>
    </xf>
    <xf numFmtId="0" fontId="16" fillId="0" borderId="0" xfId="1" applyFont="1"/>
    <xf numFmtId="0" fontId="14" fillId="0" borderId="0" xfId="62" applyFont="1" applyAlignment="1">
      <alignment horizontal="center" vertical="center"/>
    </xf>
    <xf numFmtId="0" fontId="16" fillId="0" borderId="0" xfId="1" applyFont="1" applyAlignment="1">
      <alignment horizontal="center" vertical="center"/>
    </xf>
    <xf numFmtId="0" fontId="65" fillId="0" borderId="0" xfId="35" applyFont="1" applyAlignment="1">
      <alignment horizontal="left" vertical="center" indent="3"/>
    </xf>
    <xf numFmtId="0" fontId="16" fillId="0" borderId="0" xfId="35" applyFont="1"/>
    <xf numFmtId="0" fontId="16" fillId="0" borderId="0" xfId="35" applyFont="1" applyAlignment="1">
      <alignment horizontal="center" vertical="center"/>
    </xf>
    <xf numFmtId="0" fontId="16" fillId="0" borderId="0" xfId="62" applyFont="1" applyAlignment="1">
      <alignment horizontal="center" vertical="center"/>
    </xf>
    <xf numFmtId="0" fontId="16" fillId="0" borderId="0" xfId="62" applyFont="1"/>
    <xf numFmtId="0" fontId="16" fillId="0" borderId="0" xfId="1" applyFont="1" applyAlignment="1">
      <alignment horizontal="right"/>
    </xf>
    <xf numFmtId="0" fontId="82" fillId="0" borderId="2" xfId="62" applyFont="1" applyBorder="1" applyAlignment="1">
      <alignment horizontal="center" vertical="center"/>
    </xf>
    <xf numFmtId="0" fontId="82" fillId="0" borderId="2" xfId="62" applyFont="1" applyBorder="1" applyAlignment="1">
      <alignment horizontal="left" vertical="center" wrapText="1"/>
    </xf>
    <xf numFmtId="3" fontId="82" fillId="0" borderId="2" xfId="62" applyNumberFormat="1" applyFont="1" applyBorder="1" applyAlignment="1">
      <alignment horizontal="center" vertical="center" wrapText="1"/>
    </xf>
    <xf numFmtId="0" fontId="14" fillId="0" borderId="2" xfId="62" applyFont="1" applyFill="1" applyBorder="1" applyAlignment="1">
      <alignment horizontal="center" vertical="center"/>
    </xf>
    <xf numFmtId="0" fontId="8" fillId="0" borderId="2" xfId="62" applyFont="1" applyFill="1" applyBorder="1" applyAlignment="1">
      <alignment horizontal="left" vertical="center" wrapText="1"/>
    </xf>
    <xf numFmtId="0" fontId="8" fillId="0" borderId="2" xfId="62" applyFont="1" applyBorder="1" applyAlignment="1">
      <alignment horizontal="left" vertical="center" wrapText="1"/>
    </xf>
    <xf numFmtId="0" fontId="97" fillId="0" borderId="0" xfId="35" applyFont="1"/>
    <xf numFmtId="0" fontId="84" fillId="0" borderId="2" xfId="1" applyFont="1" applyFill="1" applyBorder="1" applyAlignment="1">
      <alignment horizontal="center" vertical="center" wrapText="1"/>
    </xf>
    <xf numFmtId="49" fontId="8" fillId="0" borderId="8" xfId="1" applyNumberFormat="1" applyFont="1" applyFill="1" applyBorder="1" applyAlignment="1">
      <alignment horizontal="center" vertical="center" wrapText="1"/>
    </xf>
    <xf numFmtId="0" fontId="20" fillId="0" borderId="2" xfId="1" applyFont="1" applyFill="1" applyBorder="1" applyAlignment="1">
      <alignment vertical="center" wrapText="1"/>
    </xf>
    <xf numFmtId="0" fontId="67" fillId="0" borderId="0" xfId="1" applyFont="1" applyFill="1"/>
    <xf numFmtId="0" fontId="70" fillId="0" borderId="10" xfId="1" applyFont="1" applyFill="1" applyBorder="1" applyAlignment="1">
      <alignment horizontal="center" vertical="center" wrapText="1"/>
    </xf>
    <xf numFmtId="0" fontId="98" fillId="0" borderId="10" xfId="1" applyFont="1" applyFill="1" applyBorder="1" applyAlignment="1">
      <alignment horizontal="center" vertical="center" wrapText="1"/>
    </xf>
    <xf numFmtId="0" fontId="98" fillId="0" borderId="18" xfId="1" applyFont="1" applyFill="1" applyBorder="1" applyAlignment="1">
      <alignment horizontal="center" vertical="center" wrapText="1"/>
    </xf>
    <xf numFmtId="0" fontId="1" fillId="0" borderId="0" xfId="1" applyFont="1" applyAlignment="1">
      <alignment wrapText="1"/>
    </xf>
    <xf numFmtId="0" fontId="75" fillId="16" borderId="82" xfId="35" applyFont="1" applyFill="1" applyBorder="1" applyAlignment="1">
      <alignment horizontal="left" vertical="center" indent="2"/>
    </xf>
    <xf numFmtId="0" fontId="75" fillId="16" borderId="53" xfId="35" applyFont="1" applyFill="1" applyBorder="1" applyAlignment="1">
      <alignment horizontal="center" vertical="center"/>
    </xf>
    <xf numFmtId="165" fontId="12" fillId="0" borderId="0" xfId="59"/>
    <xf numFmtId="165" fontId="32" fillId="11" borderId="0" xfId="0" applyFont="1" applyFill="1" applyBorder="1" applyAlignment="1">
      <alignment horizontal="left" vertical="center"/>
    </xf>
    <xf numFmtId="165" fontId="47" fillId="12" borderId="64" xfId="0" applyFont="1" applyFill="1" applyBorder="1" applyAlignment="1">
      <alignment vertical="center"/>
    </xf>
    <xf numFmtId="165" fontId="33" fillId="0" borderId="51" xfId="0" applyNumberFormat="1" applyFont="1" applyFill="1" applyBorder="1" applyAlignment="1">
      <alignment vertical="center"/>
    </xf>
    <xf numFmtId="165" fontId="0" fillId="0" borderId="0" xfId="0" applyFont="1" applyFill="1"/>
    <xf numFmtId="165" fontId="12" fillId="0" borderId="0" xfId="59"/>
    <xf numFmtId="0" fontId="70" fillId="0" borderId="7" xfId="1" applyFont="1" applyFill="1" applyBorder="1" applyAlignment="1">
      <alignment horizontal="center" vertical="center" wrapText="1"/>
    </xf>
    <xf numFmtId="0" fontId="98" fillId="0" borderId="7" xfId="1" applyFont="1" applyFill="1" applyBorder="1" applyAlignment="1">
      <alignment horizontal="center" vertical="center" wrapText="1"/>
    </xf>
    <xf numFmtId="0" fontId="98" fillId="0" borderId="16" xfId="1" applyFont="1" applyFill="1" applyBorder="1" applyAlignment="1">
      <alignment horizontal="center" vertical="center" wrapText="1"/>
    </xf>
    <xf numFmtId="49" fontId="12" fillId="0" borderId="0" xfId="1" applyNumberFormat="1"/>
    <xf numFmtId="49" fontId="8" fillId="0" borderId="3" xfId="1" applyNumberFormat="1" applyFont="1" applyFill="1" applyBorder="1" applyAlignment="1">
      <alignment horizontal="right" vertical="center" wrapText="1"/>
    </xf>
    <xf numFmtId="49" fontId="8" fillId="0" borderId="3" xfId="1" applyNumberFormat="1" applyFont="1" applyFill="1" applyBorder="1" applyAlignment="1">
      <alignment horizontal="left" vertical="center" wrapText="1"/>
    </xf>
    <xf numFmtId="49" fontId="18" fillId="0" borderId="15" xfId="1" applyNumberFormat="1" applyFont="1" applyFill="1" applyBorder="1" applyAlignment="1">
      <alignment horizontal="justify" vertical="center" wrapText="1"/>
    </xf>
    <xf numFmtId="49" fontId="8" fillId="0" borderId="15" xfId="1" applyNumberFormat="1" applyFont="1" applyFill="1" applyBorder="1" applyAlignment="1">
      <alignment horizontal="left" vertical="center" wrapText="1"/>
    </xf>
    <xf numFmtId="49" fontId="8" fillId="0" borderId="11" xfId="1" applyNumberFormat="1" applyFont="1" applyFill="1" applyBorder="1" applyAlignment="1">
      <alignment horizontal="left" vertical="center" wrapText="1"/>
    </xf>
    <xf numFmtId="49" fontId="8" fillId="0" borderId="3" xfId="1" applyNumberFormat="1" applyFont="1" applyFill="1" applyBorder="1" applyAlignment="1">
      <alignment vertical="center" wrapText="1"/>
    </xf>
    <xf numFmtId="49" fontId="8" fillId="5" borderId="3" xfId="1" applyNumberFormat="1" applyFont="1" applyFill="1" applyBorder="1" applyAlignment="1">
      <alignment vertical="center" wrapText="1"/>
    </xf>
    <xf numFmtId="49" fontId="8" fillId="0" borderId="11" xfId="55" applyNumberFormat="1" applyFont="1" applyFill="1" applyBorder="1" applyAlignment="1">
      <alignment horizontal="left" vertical="center" wrapText="1"/>
    </xf>
    <xf numFmtId="49" fontId="8" fillId="0" borderId="3" xfId="55" applyNumberFormat="1" applyFont="1" applyFill="1" applyBorder="1" applyAlignment="1">
      <alignment horizontal="left" vertical="center" wrapText="1"/>
    </xf>
    <xf numFmtId="49" fontId="8" fillId="0" borderId="15" xfId="55" applyNumberFormat="1" applyFont="1" applyFill="1" applyBorder="1" applyAlignment="1">
      <alignment horizontal="left" vertical="center" wrapText="1"/>
    </xf>
    <xf numFmtId="49" fontId="18" fillId="0" borderId="15" xfId="1" applyNumberFormat="1" applyFont="1" applyFill="1" applyBorder="1" applyAlignment="1">
      <alignment horizontal="justify" vertical="top" wrapText="1"/>
    </xf>
    <xf numFmtId="49" fontId="18" fillId="0" borderId="3" xfId="1" applyNumberFormat="1" applyFont="1" applyFill="1" applyBorder="1" applyAlignment="1">
      <alignment horizontal="left" vertical="center" wrapText="1"/>
    </xf>
    <xf numFmtId="49" fontId="18" fillId="0" borderId="2" xfId="55" applyNumberFormat="1" applyFont="1" applyFill="1" applyBorder="1" applyAlignment="1">
      <alignment horizontal="left" vertical="center" wrapText="1"/>
    </xf>
    <xf numFmtId="49" fontId="18" fillId="0" borderId="2" xfId="1" applyNumberFormat="1" applyFont="1" applyFill="1" applyBorder="1" applyAlignment="1">
      <alignment horizontal="justify" vertical="top" wrapText="1"/>
    </xf>
    <xf numFmtId="49" fontId="8" fillId="0" borderId="2" xfId="1" applyNumberFormat="1" applyFont="1" applyFill="1" applyBorder="1" applyAlignment="1">
      <alignment horizontal="justify" vertical="top" wrapText="1"/>
    </xf>
    <xf numFmtId="49" fontId="8" fillId="0" borderId="2" xfId="55" applyNumberFormat="1" applyFont="1" applyFill="1" applyBorder="1" applyAlignment="1">
      <alignment horizontal="left" vertical="center" wrapText="1"/>
    </xf>
    <xf numFmtId="49" fontId="18" fillId="0" borderId="2" xfId="1" applyNumberFormat="1" applyFont="1" applyFill="1" applyBorder="1" applyAlignment="1">
      <alignment horizontal="justify" vertical="center" wrapText="1"/>
    </xf>
    <xf numFmtId="49" fontId="70" fillId="0" borderId="15" xfId="55" applyNumberFormat="1" applyFont="1" applyFill="1" applyBorder="1" applyAlignment="1">
      <alignment horizontal="left" vertical="center" wrapText="1"/>
    </xf>
    <xf numFmtId="49" fontId="70" fillId="0" borderId="9" xfId="55" applyNumberFormat="1" applyFont="1" applyFill="1" applyBorder="1" applyAlignment="1">
      <alignment horizontal="left" vertical="center" wrapText="1"/>
    </xf>
    <xf numFmtId="49" fontId="18" fillId="0" borderId="54" xfId="1" applyNumberFormat="1" applyFont="1" applyFill="1" applyBorder="1" applyAlignment="1">
      <alignment horizontal="justify" vertical="center" wrapText="1"/>
    </xf>
    <xf numFmtId="49" fontId="18" fillId="0" borderId="3" xfId="1" applyNumberFormat="1" applyFont="1" applyFill="1" applyBorder="1" applyAlignment="1">
      <alignment horizontal="justify" vertical="center" wrapText="1"/>
    </xf>
    <xf numFmtId="165" fontId="0" fillId="0" borderId="0" xfId="0" applyFont="1" applyAlignment="1">
      <alignment horizontal="left"/>
    </xf>
    <xf numFmtId="0" fontId="92" fillId="0" borderId="0" xfId="35" applyFont="1" applyAlignment="1">
      <alignment horizontal="left"/>
    </xf>
    <xf numFmtId="49" fontId="18" fillId="5" borderId="2" xfId="1" applyNumberFormat="1" applyFont="1" applyFill="1" applyBorder="1" applyAlignment="1">
      <alignment horizontal="justify" vertical="top" wrapText="1"/>
    </xf>
    <xf numFmtId="0" fontId="8" fillId="5" borderId="8" xfId="1" applyFont="1" applyFill="1" applyBorder="1" applyAlignment="1">
      <alignment vertical="center" wrapText="1"/>
    </xf>
    <xf numFmtId="3" fontId="7" fillId="0" borderId="0" xfId="0" applyNumberFormat="1" applyFont="1" applyFill="1" applyBorder="1" applyAlignment="1">
      <alignment horizontal="center" vertical="center" wrapText="1"/>
    </xf>
    <xf numFmtId="165" fontId="104" fillId="0" borderId="0" xfId="0" applyFont="1"/>
    <xf numFmtId="165" fontId="26" fillId="0" borderId="89" xfId="0" applyFont="1" applyFill="1" applyBorder="1" applyAlignment="1">
      <alignment horizontal="center" vertical="center"/>
    </xf>
    <xf numFmtId="165" fontId="22" fillId="12" borderId="89" xfId="0" applyFont="1" applyFill="1" applyBorder="1" applyAlignment="1">
      <alignment horizontal="left" vertical="center" wrapText="1"/>
    </xf>
    <xf numFmtId="0" fontId="74" fillId="2" borderId="53" xfId="35" applyFont="1" applyFill="1" applyBorder="1"/>
    <xf numFmtId="0" fontId="73" fillId="2" borderId="77" xfId="35" applyFont="1" applyFill="1" applyBorder="1" applyAlignment="1">
      <alignment horizontal="center" vertical="center"/>
    </xf>
    <xf numFmtId="3" fontId="73" fillId="2" borderId="77" xfId="35" applyNumberFormat="1" applyFont="1" applyFill="1" applyBorder="1" applyAlignment="1">
      <alignment horizontal="center" vertical="center" wrapText="1"/>
    </xf>
    <xf numFmtId="3" fontId="73" fillId="2" borderId="78" xfId="35" applyNumberFormat="1" applyFont="1" applyFill="1" applyBorder="1" applyAlignment="1">
      <alignment horizontal="center" vertical="center" wrapText="1"/>
    </xf>
    <xf numFmtId="0" fontId="91" fillId="5" borderId="94" xfId="35" applyFont="1" applyFill="1" applyBorder="1"/>
    <xf numFmtId="166" fontId="91" fillId="5" borderId="94" xfId="35" applyNumberFormat="1" applyFont="1" applyFill="1" applyBorder="1" applyAlignment="1">
      <alignment horizontal="center" vertical="center"/>
    </xf>
    <xf numFmtId="3" fontId="91" fillId="5" borderId="94" xfId="35" applyNumberFormat="1" applyFont="1" applyFill="1" applyBorder="1" applyAlignment="1">
      <alignment horizontal="center" vertical="center" wrapText="1"/>
    </xf>
    <xf numFmtId="3" fontId="79" fillId="5" borderId="94" xfId="35" applyNumberFormat="1" applyFont="1" applyFill="1" applyBorder="1" applyAlignment="1">
      <alignment horizontal="center" vertical="center" wrapText="1"/>
    </xf>
    <xf numFmtId="0" fontId="91" fillId="0" borderId="95" xfId="35" applyFont="1" applyFill="1" applyBorder="1"/>
    <xf numFmtId="165" fontId="73" fillId="0" borderId="96" xfId="0" applyFont="1" applyFill="1" applyBorder="1" applyAlignment="1">
      <alignment horizontal="right" vertical="center" wrapText="1" indent="1"/>
    </xf>
    <xf numFmtId="165" fontId="26" fillId="0" borderId="96" xfId="0" applyFont="1" applyFill="1" applyBorder="1" applyAlignment="1">
      <alignment horizontal="center" vertical="center"/>
    </xf>
    <xf numFmtId="3" fontId="26" fillId="0" borderId="96" xfId="0" applyNumberFormat="1" applyFont="1" applyFill="1" applyBorder="1" applyAlignment="1">
      <alignment horizontal="center" vertical="center" wrapText="1"/>
    </xf>
    <xf numFmtId="165" fontId="26" fillId="0" borderId="96" xfId="0" applyFont="1" applyFill="1" applyBorder="1" applyAlignment="1">
      <alignment horizontal="right" vertical="center" wrapText="1" indent="1"/>
    </xf>
    <xf numFmtId="0" fontId="91" fillId="0" borderId="96" xfId="35" applyFont="1" applyFill="1" applyBorder="1"/>
    <xf numFmtId="0" fontId="103" fillId="0" borderId="96" xfId="35" applyFont="1" applyFill="1" applyBorder="1" applyAlignment="1">
      <alignment wrapText="1"/>
    </xf>
    <xf numFmtId="165" fontId="26" fillId="0" borderId="96" xfId="0" applyFont="1" applyFill="1" applyBorder="1" applyAlignment="1">
      <alignment horizontal="right" vertical="center" wrapText="1"/>
    </xf>
    <xf numFmtId="165" fontId="33" fillId="0" borderId="96" xfId="0" applyFont="1" applyFill="1" applyBorder="1" applyAlignment="1">
      <alignment horizontal="left" vertical="center" wrapText="1"/>
    </xf>
    <xf numFmtId="165" fontId="22" fillId="0" borderId="95" xfId="0" applyFont="1" applyFill="1" applyBorder="1" applyAlignment="1">
      <alignment vertical="center"/>
    </xf>
    <xf numFmtId="165" fontId="33" fillId="0" borderId="97" xfId="0" applyFont="1" applyFill="1" applyBorder="1" applyAlignment="1">
      <alignment vertical="center" wrapText="1"/>
    </xf>
    <xf numFmtId="165" fontId="32" fillId="11" borderId="95" xfId="0" applyFont="1" applyFill="1" applyBorder="1" applyAlignment="1">
      <alignment horizontal="center" vertical="center"/>
    </xf>
    <xf numFmtId="165" fontId="32" fillId="11" borderId="95" xfId="0" applyFont="1" applyFill="1" applyBorder="1" applyAlignment="1">
      <alignment horizontal="left" vertical="center"/>
    </xf>
    <xf numFmtId="165" fontId="45" fillId="11" borderId="95" xfId="0" applyFont="1" applyFill="1" applyBorder="1" applyAlignment="1">
      <alignment vertical="center"/>
    </xf>
    <xf numFmtId="165" fontId="45" fillId="11" borderId="95" xfId="0" applyFont="1" applyFill="1" applyBorder="1" applyAlignment="1">
      <alignment horizontal="center" vertical="center"/>
    </xf>
    <xf numFmtId="165" fontId="22" fillId="12" borderId="97" xfId="0" applyFont="1" applyFill="1" applyBorder="1" applyAlignment="1">
      <alignment horizontal="left" vertical="center" wrapText="1"/>
    </xf>
    <xf numFmtId="166" fontId="22" fillId="12" borderId="97" xfId="0" applyNumberFormat="1" applyFont="1" applyFill="1" applyBorder="1" applyAlignment="1">
      <alignment horizontal="center" vertical="center"/>
    </xf>
    <xf numFmtId="3" fontId="22" fillId="12" borderId="97" xfId="0" applyNumberFormat="1" applyFont="1" applyFill="1" applyBorder="1" applyAlignment="1">
      <alignment horizontal="center" vertical="center" wrapText="1"/>
    </xf>
    <xf numFmtId="3" fontId="26" fillId="12" borderId="97" xfId="0" applyNumberFormat="1" applyFont="1" applyFill="1" applyBorder="1" applyAlignment="1">
      <alignment horizontal="center" vertical="center" wrapText="1"/>
    </xf>
    <xf numFmtId="0" fontId="91" fillId="0" borderId="95" xfId="35" applyFont="1" applyFill="1" applyBorder="1" applyAlignment="1">
      <alignment horizontal="left"/>
    </xf>
    <xf numFmtId="165" fontId="22" fillId="0" borderId="96" xfId="0" applyFont="1" applyFill="1" applyBorder="1" applyAlignment="1">
      <alignment horizontal="left" vertical="center" wrapText="1"/>
    </xf>
    <xf numFmtId="166" fontId="22" fillId="0" borderId="97" xfId="0" applyNumberFormat="1" applyFont="1" applyFill="1" applyBorder="1" applyAlignment="1">
      <alignment horizontal="left" vertical="center"/>
    </xf>
    <xf numFmtId="3" fontId="22" fillId="0" borderId="97" xfId="0" applyNumberFormat="1" applyFont="1" applyFill="1" applyBorder="1" applyAlignment="1">
      <alignment horizontal="left" vertical="center" wrapText="1"/>
    </xf>
    <xf numFmtId="3" fontId="26" fillId="0" borderId="97" xfId="0" applyNumberFormat="1" applyFont="1" applyFill="1" applyBorder="1" applyAlignment="1">
      <alignment horizontal="left" vertical="center" wrapText="1"/>
    </xf>
    <xf numFmtId="165" fontId="73" fillId="0" borderId="96" xfId="0" applyFont="1" applyFill="1" applyBorder="1" applyAlignment="1">
      <alignment horizontal="right" vertical="center" wrapText="1"/>
    </xf>
    <xf numFmtId="166" fontId="22" fillId="5" borderId="97" xfId="0" applyNumberFormat="1" applyFont="1" applyFill="1" applyBorder="1" applyAlignment="1">
      <alignment horizontal="right" vertical="center"/>
    </xf>
    <xf numFmtId="3" fontId="22" fillId="5" borderId="97" xfId="0" applyNumberFormat="1" applyFont="1" applyFill="1" applyBorder="1" applyAlignment="1">
      <alignment horizontal="right" vertical="center" wrapText="1"/>
    </xf>
    <xf numFmtId="3" fontId="26" fillId="5" borderId="97" xfId="0" applyNumberFormat="1" applyFont="1" applyFill="1" applyBorder="1" applyAlignment="1">
      <alignment horizontal="right" vertical="center" wrapText="1"/>
    </xf>
    <xf numFmtId="165" fontId="33" fillId="0" borderId="96" xfId="0" applyFont="1" applyFill="1" applyBorder="1" applyAlignment="1">
      <alignment horizontal="right" vertical="center" wrapText="1"/>
    </xf>
    <xf numFmtId="0" fontId="102" fillId="0" borderId="95" xfId="35" applyFont="1" applyFill="1" applyBorder="1" applyAlignment="1">
      <alignment wrapText="1"/>
    </xf>
    <xf numFmtId="49" fontId="8" fillId="0" borderId="2" xfId="55" applyNumberFormat="1" applyFont="1" applyFill="1" applyBorder="1" applyAlignment="1">
      <alignment horizontal="left" vertical="top" wrapText="1"/>
    </xf>
    <xf numFmtId="0" fontId="8" fillId="0" borderId="2" xfId="60" applyFont="1" applyFill="1" applyBorder="1" applyAlignment="1">
      <alignment horizontal="center" vertical="center"/>
    </xf>
    <xf numFmtId="0" fontId="18" fillId="0" borderId="0" xfId="60" applyFont="1" applyFill="1"/>
    <xf numFmtId="4" fontId="18" fillId="0" borderId="0" xfId="60" applyNumberFormat="1" applyFont="1" applyFill="1" applyAlignment="1">
      <alignment horizontal="center" vertical="center"/>
    </xf>
    <xf numFmtId="165" fontId="33" fillId="0" borderId="0" xfId="0" applyFont="1" applyFill="1" applyBorder="1" applyAlignment="1">
      <alignment vertical="center" wrapText="1"/>
    </xf>
    <xf numFmtId="165" fontId="33" fillId="0" borderId="45" xfId="0" applyFont="1" applyFill="1" applyBorder="1" applyAlignment="1">
      <alignment vertical="center" wrapText="1"/>
    </xf>
    <xf numFmtId="3" fontId="26" fillId="12" borderId="0" xfId="0" applyNumberFormat="1" applyFont="1" applyFill="1" applyBorder="1" applyAlignment="1">
      <alignment horizontal="center" vertical="center" wrapText="1"/>
    </xf>
    <xf numFmtId="3" fontId="22" fillId="0" borderId="0" xfId="0" applyNumberFormat="1" applyFont="1" applyFill="1" applyBorder="1" applyAlignment="1">
      <alignment horizontal="center" vertical="center" wrapText="1"/>
    </xf>
    <xf numFmtId="3" fontId="26" fillId="0" borderId="0" xfId="0" applyNumberFormat="1" applyFont="1" applyFill="1" applyBorder="1" applyAlignment="1">
      <alignment horizontal="left" vertical="center" wrapText="1"/>
    </xf>
    <xf numFmtId="2" fontId="107" fillId="0" borderId="88" xfId="0" applyNumberFormat="1" applyFont="1" applyFill="1" applyBorder="1" applyAlignment="1">
      <alignment vertical="center" wrapText="1"/>
    </xf>
    <xf numFmtId="3" fontId="73" fillId="2" borderId="0" xfId="35" applyNumberFormat="1" applyFont="1" applyFill="1" applyBorder="1" applyAlignment="1">
      <alignment horizontal="center" vertical="center" wrapText="1"/>
    </xf>
    <xf numFmtId="3" fontId="79" fillId="5" borderId="0" xfId="35" applyNumberFormat="1" applyFont="1" applyFill="1" applyBorder="1" applyAlignment="1">
      <alignment horizontal="center" vertical="center" wrapText="1"/>
    </xf>
    <xf numFmtId="0" fontId="103" fillId="0" borderId="0" xfId="35" applyFont="1" applyFill="1" applyBorder="1" applyAlignment="1">
      <alignment wrapText="1"/>
    </xf>
    <xf numFmtId="3" fontId="26" fillId="5" borderId="0" xfId="0" applyNumberFormat="1" applyFont="1" applyFill="1" applyBorder="1" applyAlignment="1">
      <alignment horizontal="right" vertical="center" wrapText="1"/>
    </xf>
    <xf numFmtId="0" fontId="102" fillId="0" borderId="0" xfId="35" applyFont="1" applyFill="1" applyBorder="1" applyAlignment="1">
      <alignment wrapText="1"/>
    </xf>
    <xf numFmtId="0" fontId="8" fillId="0" borderId="91" xfId="1" applyFont="1" applyFill="1" applyBorder="1" applyAlignment="1">
      <alignment horizontal="center" vertical="center" wrapText="1"/>
    </xf>
    <xf numFmtId="49" fontId="18" fillId="0" borderId="90" xfId="1" applyNumberFormat="1" applyFont="1" applyFill="1" applyBorder="1" applyAlignment="1">
      <alignment horizontal="justify" vertical="center" wrapText="1"/>
    </xf>
    <xf numFmtId="165" fontId="7" fillId="0" borderId="2" xfId="0" applyFont="1" applyFill="1" applyBorder="1" applyAlignment="1">
      <alignment horizontal="left" vertical="center" wrapText="1" shrinkToFit="1"/>
    </xf>
    <xf numFmtId="0" fontId="7" fillId="0" borderId="2" xfId="0" applyNumberFormat="1" applyFont="1" applyFill="1" applyBorder="1" applyAlignment="1">
      <alignment horizontal="center" vertical="center"/>
    </xf>
    <xf numFmtId="165" fontId="110" fillId="12" borderId="65" xfId="0" applyFont="1" applyFill="1" applyBorder="1"/>
    <xf numFmtId="49" fontId="7" fillId="0" borderId="2" xfId="0" applyNumberFormat="1" applyFont="1" applyBorder="1" applyAlignment="1">
      <alignment horizontal="center" vertical="center"/>
    </xf>
    <xf numFmtId="165" fontId="7" fillId="0" borderId="2" xfId="0" applyFont="1" applyFill="1" applyBorder="1" applyAlignment="1">
      <alignment horizontal="center" vertical="center"/>
    </xf>
    <xf numFmtId="0" fontId="8" fillId="0" borderId="0" xfId="1" applyFont="1" applyAlignment="1">
      <alignment horizontal="center" vertical="center"/>
    </xf>
    <xf numFmtId="0" fontId="113" fillId="0" borderId="0" xfId="1" applyFont="1" applyAlignment="1">
      <alignment horizontal="left" vertical="center"/>
    </xf>
    <xf numFmtId="0" fontId="3" fillId="0" borderId="0" xfId="1" applyFont="1" applyAlignment="1">
      <alignment horizontal="center" vertical="center"/>
    </xf>
    <xf numFmtId="0" fontId="8" fillId="0" borderId="0" xfId="1" applyFont="1"/>
    <xf numFmtId="0" fontId="7" fillId="0" borderId="0" xfId="1" applyFont="1" applyAlignment="1">
      <alignment vertical="center" wrapText="1"/>
    </xf>
    <xf numFmtId="165" fontId="109" fillId="0" borderId="0" xfId="0" applyFont="1" applyFill="1" applyBorder="1" applyAlignment="1">
      <alignment horizontal="center" vertical="center"/>
    </xf>
    <xf numFmtId="165" fontId="109" fillId="0" borderId="0" xfId="0" applyFont="1" applyFill="1" applyBorder="1" applyAlignment="1">
      <alignment horizontal="left" vertical="center"/>
    </xf>
    <xf numFmtId="0" fontId="109" fillId="0" borderId="0" xfId="0" applyNumberFormat="1" applyFont="1" applyFill="1" applyBorder="1" applyAlignment="1">
      <alignment horizontal="center" vertical="center"/>
    </xf>
    <xf numFmtId="165" fontId="80" fillId="0" borderId="0" xfId="0" applyFont="1" applyFill="1" applyBorder="1" applyAlignment="1">
      <alignment vertical="center"/>
    </xf>
    <xf numFmtId="165" fontId="20" fillId="0" borderId="0" xfId="0" applyFont="1" applyFill="1"/>
    <xf numFmtId="0" fontId="112" fillId="0" borderId="0" xfId="58" applyFont="1" applyFill="1" applyAlignment="1">
      <alignment horizontal="center" vertical="center" wrapText="1"/>
    </xf>
    <xf numFmtId="165" fontId="80" fillId="0" borderId="0" xfId="0" applyFont="1" applyFill="1"/>
    <xf numFmtId="0" fontId="80" fillId="0" borderId="2" xfId="35" applyFont="1" applyFill="1" applyBorder="1" applyAlignment="1">
      <alignment horizontal="center" vertical="center" wrapText="1"/>
    </xf>
    <xf numFmtId="0" fontId="80" fillId="0" borderId="2" xfId="1" applyFont="1" applyFill="1" applyBorder="1" applyAlignment="1">
      <alignment horizontal="center" vertical="center" wrapText="1"/>
    </xf>
    <xf numFmtId="169" fontId="109" fillId="15" borderId="6" xfId="0" applyNumberFormat="1" applyFont="1" applyFill="1" applyBorder="1" applyAlignment="1">
      <alignment horizontal="left"/>
    </xf>
    <xf numFmtId="169" fontId="109" fillId="15" borderId="6" xfId="0" applyNumberFormat="1" applyFont="1" applyFill="1" applyBorder="1" applyAlignment="1">
      <alignment horizontal="center"/>
    </xf>
    <xf numFmtId="0" fontId="109" fillId="15" borderId="6" xfId="0" applyNumberFormat="1" applyFont="1" applyFill="1" applyBorder="1" applyAlignment="1">
      <alignment horizontal="center"/>
    </xf>
    <xf numFmtId="165" fontId="64" fillId="0" borderId="0" xfId="0" applyFont="1"/>
    <xf numFmtId="165" fontId="7" fillId="0" borderId="2" xfId="0" applyFont="1" applyBorder="1" applyAlignment="1">
      <alignment horizontal="left" vertical="center" wrapText="1" shrinkToFit="1"/>
    </xf>
    <xf numFmtId="165" fontId="7" fillId="0" borderId="2" xfId="0" applyFont="1" applyBorder="1" applyAlignment="1">
      <alignment horizontal="center" vertical="center"/>
    </xf>
    <xf numFmtId="169" fontId="109" fillId="15" borderId="5" xfId="0" applyNumberFormat="1" applyFont="1" applyFill="1" applyBorder="1" applyAlignment="1">
      <alignment horizontal="left" vertical="center"/>
    </xf>
    <xf numFmtId="169" fontId="109" fillId="15" borderId="6" xfId="0" applyNumberFormat="1" applyFont="1" applyFill="1" applyBorder="1" applyAlignment="1">
      <alignment horizontal="left" vertical="center"/>
    </xf>
    <xf numFmtId="169" fontId="109" fillId="15" borderId="6" xfId="0" applyNumberFormat="1" applyFont="1" applyFill="1" applyBorder="1" applyAlignment="1">
      <alignment horizontal="center" vertical="center"/>
    </xf>
    <xf numFmtId="0" fontId="109" fillId="15" borderId="6" xfId="0" applyNumberFormat="1" applyFont="1" applyFill="1" applyBorder="1" applyAlignment="1">
      <alignment horizontal="center" vertical="center"/>
    </xf>
    <xf numFmtId="0" fontId="7" fillId="0" borderId="2" xfId="0" applyNumberFormat="1" applyFont="1" applyBorder="1" applyAlignment="1">
      <alignment horizontal="center" vertical="center"/>
    </xf>
    <xf numFmtId="165" fontId="64" fillId="0" borderId="0" xfId="0" applyFont="1" applyAlignment="1">
      <alignment horizontal="left"/>
    </xf>
    <xf numFmtId="0" fontId="7" fillId="0" borderId="0" xfId="1" applyFont="1" applyAlignment="1">
      <alignment horizontal="center" vertical="center"/>
    </xf>
    <xf numFmtId="0" fontId="109" fillId="0" borderId="0" xfId="1" applyFont="1" applyAlignment="1">
      <alignment horizontal="left" vertical="center"/>
    </xf>
    <xf numFmtId="165" fontId="109" fillId="0" borderId="0" xfId="0" applyFont="1" applyFill="1" applyBorder="1" applyAlignment="1">
      <alignment vertical="center"/>
    </xf>
    <xf numFmtId="0" fontId="109" fillId="0" borderId="0" xfId="58" applyFont="1" applyFill="1" applyAlignment="1">
      <alignment horizontal="center" vertical="center" wrapText="1"/>
    </xf>
    <xf numFmtId="49" fontId="109" fillId="15" borderId="2" xfId="0" applyNumberFormat="1" applyFont="1" applyFill="1" applyBorder="1" applyAlignment="1">
      <alignment horizontal="left" vertical="center"/>
    </xf>
    <xf numFmtId="165" fontId="109" fillId="15" borderId="2" xfId="0" applyFont="1" applyFill="1" applyBorder="1" applyAlignment="1">
      <alignment horizontal="left" wrapText="1" shrinkToFit="1"/>
    </xf>
    <xf numFmtId="165" fontId="109" fillId="15" borderId="2" xfId="0" applyFont="1" applyFill="1" applyBorder="1" applyAlignment="1">
      <alignment horizontal="center"/>
    </xf>
    <xf numFmtId="0" fontId="109" fillId="15" borderId="2" xfId="0" applyNumberFormat="1" applyFont="1" applyFill="1" applyBorder="1" applyAlignment="1">
      <alignment horizontal="center"/>
    </xf>
    <xf numFmtId="165" fontId="7" fillId="0" borderId="2" xfId="0" applyFont="1" applyBorder="1" applyAlignment="1">
      <alignment vertical="center" wrapText="1" shrinkToFit="1"/>
    </xf>
    <xf numFmtId="165" fontId="20" fillId="0" borderId="2" xfId="0" applyFont="1" applyBorder="1" applyAlignment="1">
      <alignment vertical="center" wrapText="1" shrinkToFit="1"/>
    </xf>
    <xf numFmtId="169" fontId="7" fillId="0" borderId="2" xfId="0" applyNumberFormat="1" applyFont="1" applyBorder="1" applyAlignment="1">
      <alignment horizontal="left" vertical="center"/>
    </xf>
    <xf numFmtId="165" fontId="7" fillId="0" borderId="2" xfId="0" applyFont="1" applyBorder="1" applyAlignment="1">
      <alignment horizontal="center" vertical="center" wrapText="1" shrinkToFit="1"/>
    </xf>
    <xf numFmtId="165" fontId="64" fillId="0" borderId="0" xfId="0" applyFont="1" applyAlignment="1">
      <alignment vertical="center"/>
    </xf>
    <xf numFmtId="165" fontId="42" fillId="0" borderId="0" xfId="0" applyFont="1"/>
    <xf numFmtId="165" fontId="18" fillId="0" borderId="0" xfId="0" applyFont="1" applyFill="1"/>
    <xf numFmtId="0" fontId="18" fillId="0" borderId="2" xfId="35" applyFont="1" applyFill="1" applyBorder="1" applyAlignment="1">
      <alignment horizontal="center" vertical="center" wrapText="1"/>
    </xf>
    <xf numFmtId="0" fontId="18" fillId="0" borderId="2" xfId="1" applyFont="1" applyFill="1" applyBorder="1" applyAlignment="1">
      <alignment horizontal="center" vertical="center" wrapText="1"/>
    </xf>
    <xf numFmtId="168" fontId="109" fillId="12" borderId="13" xfId="0" applyNumberFormat="1" applyFont="1" applyFill="1" applyBorder="1" applyAlignment="1">
      <alignment horizontal="left" vertical="center"/>
    </xf>
    <xf numFmtId="168" fontId="109" fillId="12" borderId="6" xfId="0" applyNumberFormat="1" applyFont="1" applyFill="1" applyBorder="1" applyAlignment="1">
      <alignment horizontal="left" vertical="center"/>
    </xf>
    <xf numFmtId="168" fontId="109" fillId="12" borderId="6" xfId="0" applyNumberFormat="1" applyFont="1" applyFill="1" applyBorder="1" applyAlignment="1">
      <alignment horizontal="center" vertical="center"/>
    </xf>
    <xf numFmtId="0" fontId="109" fillId="12" borderId="4" xfId="0" applyNumberFormat="1" applyFont="1" applyFill="1" applyBorder="1" applyAlignment="1">
      <alignment horizontal="center" vertical="center"/>
    </xf>
    <xf numFmtId="165" fontId="20" fillId="0" borderId="0" xfId="0" applyFont="1"/>
    <xf numFmtId="49" fontId="7" fillId="0" borderId="3" xfId="0" applyNumberFormat="1" applyFont="1" applyBorder="1" applyAlignment="1">
      <alignment horizontal="center" vertical="center"/>
    </xf>
    <xf numFmtId="165" fontId="7" fillId="0" borderId="0" xfId="0" applyFont="1"/>
    <xf numFmtId="49" fontId="7" fillId="0" borderId="3" xfId="0" applyNumberFormat="1" applyFont="1" applyFill="1" applyBorder="1" applyAlignment="1">
      <alignment horizontal="center" vertical="center"/>
    </xf>
    <xf numFmtId="165" fontId="7" fillId="0" borderId="10" xfId="0" applyFont="1" applyBorder="1" applyAlignment="1">
      <alignment horizontal="center" vertical="center"/>
    </xf>
    <xf numFmtId="165" fontId="102" fillId="0" borderId="96" xfId="0" applyFont="1" applyFill="1" applyBorder="1" applyAlignment="1">
      <alignment horizontal="left" wrapText="1"/>
    </xf>
    <xf numFmtId="0" fontId="74" fillId="5" borderId="94" xfId="35" applyFont="1" applyFill="1" applyBorder="1" applyAlignment="1">
      <alignment horizontal="left" vertical="center" wrapText="1"/>
    </xf>
    <xf numFmtId="0" fontId="74" fillId="2" borderId="93" xfId="35" applyFont="1" applyFill="1" applyBorder="1" applyAlignment="1">
      <alignment horizontal="left" vertical="center" wrapText="1"/>
    </xf>
    <xf numFmtId="0" fontId="8" fillId="0" borderId="1" xfId="1" applyFont="1" applyFill="1" applyBorder="1" applyAlignment="1">
      <alignment horizontal="center" vertical="center" wrapText="1"/>
    </xf>
    <xf numFmtId="0" fontId="8" fillId="0" borderId="7" xfId="1" applyFont="1" applyFill="1" applyBorder="1" applyAlignment="1">
      <alignment horizontal="center" vertical="center" wrapText="1"/>
    </xf>
    <xf numFmtId="0" fontId="10" fillId="6" borderId="10" xfId="1" applyFont="1" applyFill="1" applyBorder="1" applyAlignment="1">
      <alignment horizontal="center" vertical="center" wrapText="1"/>
    </xf>
    <xf numFmtId="0" fontId="65" fillId="0" borderId="2" xfId="35" applyFont="1" applyBorder="1" applyAlignment="1">
      <alignment horizontal="center" vertical="center" wrapText="1"/>
    </xf>
    <xf numFmtId="0" fontId="64" fillId="0" borderId="23" xfId="35" applyFont="1" applyFill="1" applyBorder="1" applyAlignment="1">
      <alignment horizontal="center" vertical="center" wrapText="1"/>
    </xf>
    <xf numFmtId="49" fontId="18" fillId="0" borderId="91" xfId="1" applyNumberFormat="1" applyFont="1" applyFill="1" applyBorder="1" applyAlignment="1">
      <alignment horizontal="left" vertical="center" wrapText="1"/>
    </xf>
    <xf numFmtId="0" fontId="64" fillId="0" borderId="0" xfId="1" applyFont="1" applyFill="1"/>
    <xf numFmtId="0" fontId="64" fillId="0" borderId="7" xfId="35" applyFont="1" applyFill="1" applyBorder="1" applyAlignment="1">
      <alignment horizontal="center" vertical="center" wrapText="1"/>
    </xf>
    <xf numFmtId="0" fontId="64" fillId="0" borderId="16" xfId="35" applyFont="1" applyFill="1" applyBorder="1" applyAlignment="1">
      <alignment horizontal="center" vertical="center" wrapText="1"/>
    </xf>
    <xf numFmtId="0" fontId="64" fillId="0" borderId="24" xfId="35" applyFont="1" applyFill="1" applyBorder="1" applyAlignment="1">
      <alignment horizontal="center" vertical="center" wrapText="1"/>
    </xf>
    <xf numFmtId="0" fontId="64" fillId="0" borderId="91" xfId="35" applyFont="1" applyFill="1" applyBorder="1" applyAlignment="1">
      <alignment horizontal="center" vertical="center" wrapText="1"/>
    </xf>
    <xf numFmtId="0" fontId="64" fillId="0" borderId="92" xfId="35" applyFont="1" applyFill="1" applyBorder="1" applyAlignment="1">
      <alignment horizontal="center" vertical="center" wrapText="1"/>
    </xf>
    <xf numFmtId="0" fontId="64" fillId="0" borderId="2" xfId="35" applyFont="1" applyFill="1" applyBorder="1" applyAlignment="1">
      <alignment horizontal="center" vertical="center" wrapText="1"/>
    </xf>
    <xf numFmtId="0" fontId="64" fillId="0" borderId="17" xfId="35" applyFont="1" applyFill="1" applyBorder="1" applyAlignment="1">
      <alignment horizontal="center" vertical="center" wrapText="1"/>
    </xf>
    <xf numFmtId="0" fontId="8" fillId="0" borderId="100" xfId="1" applyFont="1" applyFill="1" applyBorder="1" applyAlignment="1">
      <alignment horizontal="center" vertical="center" wrapText="1"/>
    </xf>
    <xf numFmtId="0" fontId="64" fillId="0" borderId="100" xfId="35" applyFont="1" applyFill="1" applyBorder="1" applyAlignment="1">
      <alignment horizontal="center" vertical="center" wrapText="1"/>
    </xf>
    <xf numFmtId="0" fontId="64" fillId="0" borderId="98" xfId="35" applyFont="1" applyFill="1" applyBorder="1" applyAlignment="1">
      <alignment horizontal="center" vertical="center" wrapText="1"/>
    </xf>
    <xf numFmtId="49" fontId="8" fillId="0" borderId="7" xfId="1" applyNumberFormat="1" applyFont="1" applyFill="1" applyBorder="1" applyAlignment="1">
      <alignment horizontal="left" vertical="center" wrapText="1"/>
    </xf>
    <xf numFmtId="0" fontId="64" fillId="0" borderId="25" xfId="35" applyFont="1" applyFill="1" applyBorder="1" applyAlignment="1">
      <alignment horizontal="center" vertical="center" wrapText="1"/>
    </xf>
    <xf numFmtId="0" fontId="64" fillId="0" borderId="26" xfId="35" applyFont="1" applyFill="1" applyBorder="1" applyAlignment="1">
      <alignment horizontal="center" vertical="center" wrapText="1"/>
    </xf>
    <xf numFmtId="49" fontId="8" fillId="0" borderId="0" xfId="1" applyNumberFormat="1" applyFont="1" applyFill="1"/>
    <xf numFmtId="0" fontId="8" fillId="0" borderId="0" xfId="1" applyFont="1" applyFill="1"/>
    <xf numFmtId="49" fontId="8" fillId="0" borderId="0" xfId="1" applyNumberFormat="1" applyFont="1" applyAlignment="1">
      <alignment horizontal="left" vertical="center" wrapText="1"/>
    </xf>
    <xf numFmtId="0" fontId="8" fillId="0" borderId="0" xfId="1" applyFont="1" applyAlignment="1">
      <alignment horizontal="left" vertical="center" wrapText="1"/>
    </xf>
    <xf numFmtId="0" fontId="64" fillId="0" borderId="0" xfId="1" applyFont="1"/>
    <xf numFmtId="0" fontId="10" fillId="0" borderId="0" xfId="1" applyFont="1" applyAlignment="1">
      <alignment vertical="center" wrapText="1"/>
    </xf>
    <xf numFmtId="0" fontId="115" fillId="0" borderId="0" xfId="1" applyFont="1"/>
    <xf numFmtId="49" fontId="64" fillId="0" borderId="0" xfId="1" applyNumberFormat="1" applyFont="1"/>
    <xf numFmtId="166" fontId="78" fillId="12" borderId="47" xfId="0" applyNumberFormat="1" applyFont="1" applyFill="1" applyBorder="1" applyAlignment="1">
      <alignment horizontal="center" vertical="center" wrapText="1"/>
    </xf>
    <xf numFmtId="165" fontId="0" fillId="0" borderId="0" xfId="0" applyFont="1"/>
    <xf numFmtId="165" fontId="12" fillId="0" borderId="0" xfId="59"/>
    <xf numFmtId="0" fontId="8" fillId="0" borderId="7" xfId="1" applyFont="1" applyFill="1" applyBorder="1" applyAlignment="1">
      <alignment horizontal="center" vertical="center" wrapText="1"/>
    </xf>
    <xf numFmtId="165" fontId="117" fillId="10" borderId="0" xfId="0" applyFont="1" applyFill="1" applyAlignment="1">
      <alignment horizontal="center" vertical="center" wrapText="1"/>
    </xf>
    <xf numFmtId="0" fontId="91" fillId="5" borderId="105" xfId="35" applyFont="1" applyFill="1" applyBorder="1"/>
    <xf numFmtId="0" fontId="91" fillId="0" borderId="106" xfId="35" applyFont="1" applyFill="1" applyBorder="1"/>
    <xf numFmtId="165" fontId="74" fillId="0" borderId="107" xfId="0" applyFont="1" applyFill="1" applyBorder="1" applyAlignment="1">
      <alignment horizontal="left" vertical="center" wrapText="1" indent="1"/>
    </xf>
    <xf numFmtId="0" fontId="91" fillId="0" borderId="108" xfId="35" applyFont="1" applyFill="1" applyBorder="1"/>
    <xf numFmtId="165" fontId="3" fillId="0" borderId="0" xfId="0" applyFont="1" applyFill="1" applyBorder="1" applyAlignment="1">
      <alignment horizontal="right" vertical="center" wrapText="1" indent="1"/>
    </xf>
    <xf numFmtId="165" fontId="26" fillId="0" borderId="109" xfId="0" applyFont="1" applyFill="1" applyBorder="1" applyAlignment="1">
      <alignment horizontal="center" vertical="center"/>
    </xf>
    <xf numFmtId="0" fontId="91" fillId="0" borderId="106" xfId="35" applyFont="1" applyFill="1" applyBorder="1" applyAlignment="1">
      <alignment horizontal="left"/>
    </xf>
    <xf numFmtId="165" fontId="73" fillId="5" borderId="96" xfId="0" applyFont="1" applyFill="1" applyBorder="1" applyAlignment="1">
      <alignment horizontal="right" vertical="center" wrapText="1"/>
    </xf>
    <xf numFmtId="165" fontId="26" fillId="0" borderId="31" xfId="0" applyNumberFormat="1" applyFont="1" applyFill="1" applyBorder="1" applyAlignment="1">
      <alignment horizontal="center" vertical="center"/>
    </xf>
    <xf numFmtId="49" fontId="11" fillId="0" borderId="3" xfId="0" applyNumberFormat="1" applyFont="1" applyFill="1" applyBorder="1" applyAlignment="1">
      <alignment vertical="center" wrapText="1"/>
    </xf>
    <xf numFmtId="3" fontId="64" fillId="0" borderId="2" xfId="35" applyNumberFormat="1" applyFont="1" applyFill="1" applyBorder="1" applyAlignment="1">
      <alignment horizontal="center" vertical="center" wrapText="1"/>
    </xf>
    <xf numFmtId="3" fontId="64" fillId="0" borderId="5" xfId="35" applyNumberFormat="1" applyFont="1" applyFill="1" applyBorder="1" applyAlignment="1">
      <alignment horizontal="center" vertical="center" wrapText="1"/>
    </xf>
    <xf numFmtId="49" fontId="121" fillId="0" borderId="3" xfId="0" applyNumberFormat="1" applyFont="1" applyFill="1" applyBorder="1" applyAlignment="1">
      <alignment vertical="center" wrapText="1"/>
    </xf>
    <xf numFmtId="165" fontId="121" fillId="0" borderId="9" xfId="0" applyFont="1" applyFill="1" applyBorder="1" applyAlignment="1">
      <alignment vertical="center" wrapText="1"/>
    </xf>
    <xf numFmtId="3" fontId="64" fillId="0" borderId="10" xfId="35" applyNumberFormat="1" applyFont="1" applyFill="1" applyBorder="1" applyAlignment="1">
      <alignment horizontal="center" vertical="center" wrapText="1"/>
    </xf>
    <xf numFmtId="3" fontId="64" fillId="0" borderId="112" xfId="35" applyNumberFormat="1" applyFont="1" applyFill="1" applyBorder="1" applyAlignment="1">
      <alignment horizontal="center" vertical="center" wrapText="1"/>
    </xf>
    <xf numFmtId="49" fontId="11" fillId="0" borderId="15" xfId="0" applyNumberFormat="1" applyFont="1" applyFill="1" applyBorder="1" applyAlignment="1">
      <alignment vertical="center" wrapText="1"/>
    </xf>
    <xf numFmtId="3" fontId="64" fillId="0" borderId="7" xfId="35" applyNumberFormat="1" applyFont="1" applyFill="1" applyBorder="1" applyAlignment="1">
      <alignment horizontal="center" vertical="center" wrapText="1"/>
    </xf>
    <xf numFmtId="3" fontId="64" fillId="0" borderId="113" xfId="35" applyNumberFormat="1" applyFont="1" applyFill="1" applyBorder="1" applyAlignment="1">
      <alignment horizontal="center" vertical="center" wrapText="1"/>
    </xf>
    <xf numFmtId="165" fontId="0" fillId="0" borderId="0" xfId="0" applyFont="1"/>
    <xf numFmtId="165" fontId="122" fillId="0" borderId="0" xfId="0" applyFont="1"/>
    <xf numFmtId="165" fontId="22" fillId="0" borderId="0" xfId="0" applyFont="1" applyFill="1" applyBorder="1" applyAlignment="1">
      <alignment horizontal="left" vertical="center" wrapText="1"/>
    </xf>
    <xf numFmtId="0" fontId="14" fillId="0" borderId="3" xfId="1" applyFont="1" applyFill="1" applyBorder="1" applyAlignment="1">
      <alignment horizontal="left" vertical="center" wrapText="1"/>
    </xf>
    <xf numFmtId="4" fontId="8" fillId="5" borderId="2" xfId="0" applyNumberFormat="1" applyFont="1" applyFill="1" applyBorder="1" applyAlignment="1">
      <alignment horizontal="center" vertical="center"/>
    </xf>
    <xf numFmtId="0" fontId="14" fillId="0" borderId="0" xfId="1" applyFont="1" applyFill="1"/>
    <xf numFmtId="0" fontId="14" fillId="5" borderId="2" xfId="1" applyFont="1" applyFill="1" applyBorder="1" applyAlignment="1">
      <alignment horizontal="center" vertical="center" wrapText="1"/>
    </xf>
    <xf numFmtId="4" fontId="14" fillId="5" borderId="2" xfId="0" applyNumberFormat="1" applyFont="1" applyFill="1" applyBorder="1" applyAlignment="1">
      <alignment horizontal="center" vertical="center"/>
    </xf>
    <xf numFmtId="0" fontId="14" fillId="0" borderId="9" xfId="1" applyFont="1" applyFill="1" applyBorder="1" applyAlignment="1">
      <alignment horizontal="left" vertical="center" wrapText="1"/>
    </xf>
    <xf numFmtId="0" fontId="8" fillId="5" borderId="10" xfId="1" applyFont="1" applyFill="1" applyBorder="1" applyAlignment="1">
      <alignment horizontal="center" vertical="center" wrapText="1"/>
    </xf>
    <xf numFmtId="0" fontId="14" fillId="5" borderId="10" xfId="1" applyFont="1" applyFill="1" applyBorder="1" applyAlignment="1">
      <alignment horizontal="center" vertical="center" wrapText="1"/>
    </xf>
    <xf numFmtId="4" fontId="14" fillId="5" borderId="10" xfId="0" applyNumberFormat="1" applyFont="1" applyFill="1" applyBorder="1" applyAlignment="1">
      <alignment horizontal="center" vertical="center"/>
    </xf>
    <xf numFmtId="165" fontId="22" fillId="12" borderId="31" xfId="0" applyNumberFormat="1" applyFont="1" applyFill="1" applyBorder="1" applyAlignment="1">
      <alignment horizontal="left" vertical="center" wrapText="1" indent="1"/>
    </xf>
    <xf numFmtId="165" fontId="34" fillId="12" borderId="31" xfId="0" applyNumberFormat="1" applyFont="1" applyFill="1" applyBorder="1" applyAlignment="1">
      <alignment horizontal="left" vertical="center" wrapText="1" indent="1"/>
    </xf>
    <xf numFmtId="4" fontId="22" fillId="12" borderId="31" xfId="0" applyNumberFormat="1" applyFont="1" applyFill="1" applyBorder="1" applyAlignment="1">
      <alignment horizontal="center" vertical="center"/>
    </xf>
    <xf numFmtId="165" fontId="25" fillId="0" borderId="31" xfId="0" applyNumberFormat="1" applyFont="1" applyFill="1" applyBorder="1" applyAlignment="1">
      <alignment horizontal="right" vertical="center" wrapText="1" indent="1"/>
    </xf>
    <xf numFmtId="165" fontId="26" fillId="0" borderId="31" xfId="0" applyNumberFormat="1" applyFont="1" applyFill="1" applyBorder="1" applyAlignment="1">
      <alignment horizontal="center" vertical="center" wrapText="1"/>
    </xf>
    <xf numFmtId="165" fontId="5" fillId="0" borderId="2" xfId="0" applyFont="1" applyFill="1" applyBorder="1" applyAlignment="1">
      <alignment vertical="center" wrapText="1"/>
    </xf>
    <xf numFmtId="3" fontId="26" fillId="12" borderId="31" xfId="0" applyNumberFormat="1" applyFont="1" applyFill="1" applyBorder="1" applyAlignment="1">
      <alignment vertical="center"/>
    </xf>
    <xf numFmtId="165" fontId="26" fillId="0" borderId="31" xfId="0" applyNumberFormat="1" applyFont="1" applyFill="1" applyBorder="1" applyAlignment="1">
      <alignment horizontal="right" vertical="center" wrapText="1" indent="1"/>
    </xf>
    <xf numFmtId="0" fontId="8" fillId="0" borderId="7" xfId="1" applyFont="1" applyFill="1" applyBorder="1" applyAlignment="1">
      <alignment horizontal="center" vertical="center" wrapText="1"/>
    </xf>
    <xf numFmtId="0" fontId="17" fillId="0" borderId="0" xfId="1" applyFont="1" applyBorder="1" applyAlignment="1">
      <alignment horizontal="center" wrapText="1"/>
    </xf>
    <xf numFmtId="165" fontId="22" fillId="0" borderId="89" xfId="0" applyFont="1" applyFill="1" applyBorder="1" applyAlignment="1">
      <alignment vertical="center"/>
    </xf>
    <xf numFmtId="165" fontId="26" fillId="0" borderId="89" xfId="0" applyFont="1" applyFill="1" applyBorder="1" applyAlignment="1">
      <alignment horizontal="center" vertical="center" wrapText="1"/>
    </xf>
    <xf numFmtId="49" fontId="70" fillId="0" borderId="91" xfId="1" applyNumberFormat="1" applyFont="1" applyFill="1" applyBorder="1" applyAlignment="1">
      <alignment horizontal="left" vertical="center" wrapText="1"/>
    </xf>
    <xf numFmtId="165" fontId="117" fillId="10" borderId="0" xfId="0" applyFont="1" applyFill="1" applyAlignment="1">
      <alignment horizontal="center" vertical="center" wrapText="1"/>
    </xf>
    <xf numFmtId="0" fontId="12" fillId="0" borderId="0" xfId="1"/>
    <xf numFmtId="165" fontId="33" fillId="0" borderId="89" xfId="0" applyFont="1" applyFill="1" applyBorder="1" applyAlignment="1">
      <alignment horizontal="left" vertical="center" wrapText="1"/>
    </xf>
    <xf numFmtId="165" fontId="30" fillId="10" borderId="29" xfId="0" applyFont="1" applyFill="1" applyBorder="1" applyAlignment="1">
      <alignment vertical="center"/>
    </xf>
    <xf numFmtId="0" fontId="8" fillId="0" borderId="0" xfId="1" applyFont="1" applyFill="1" applyAlignment="1">
      <alignment horizontal="center" vertical="center"/>
    </xf>
    <xf numFmtId="0" fontId="113" fillId="0" borderId="0" xfId="1" applyFont="1" applyFill="1" applyAlignment="1">
      <alignment horizontal="left" vertical="center"/>
    </xf>
    <xf numFmtId="0" fontId="3" fillId="0" borderId="0" xfId="1" applyFont="1" applyFill="1" applyAlignment="1">
      <alignment horizontal="center" vertical="center"/>
    </xf>
    <xf numFmtId="0" fontId="18" fillId="0" borderId="17" xfId="1" applyFont="1" applyFill="1" applyBorder="1" applyAlignment="1">
      <alignment horizontal="center" vertical="center" wrapText="1"/>
    </xf>
    <xf numFmtId="0" fontId="109" fillId="12" borderId="14" xfId="0" applyNumberFormat="1" applyFont="1" applyFill="1" applyBorder="1" applyAlignment="1">
      <alignment horizontal="center" vertical="center"/>
    </xf>
    <xf numFmtId="0" fontId="7" fillId="0" borderId="17" xfId="0" applyNumberFormat="1" applyFont="1" applyFill="1" applyBorder="1" applyAlignment="1">
      <alignment horizontal="center" vertical="center"/>
    </xf>
    <xf numFmtId="165" fontId="7" fillId="0" borderId="7" xfId="0" applyFont="1" applyFill="1" applyBorder="1" applyAlignment="1">
      <alignment horizontal="center" vertical="center"/>
    </xf>
    <xf numFmtId="49" fontId="7" fillId="0" borderId="9" xfId="0" applyNumberFormat="1" applyFont="1" applyFill="1" applyBorder="1" applyAlignment="1">
      <alignment horizontal="center" vertical="center"/>
    </xf>
    <xf numFmtId="165" fontId="7" fillId="0" borderId="10" xfId="0" applyFont="1" applyFill="1" applyBorder="1" applyAlignment="1">
      <alignment horizontal="left" vertical="center" wrapText="1" shrinkToFit="1"/>
    </xf>
    <xf numFmtId="165" fontId="7" fillId="0" borderId="10" xfId="0" applyFont="1" applyFill="1" applyBorder="1" applyAlignment="1">
      <alignment horizontal="center" vertical="center"/>
    </xf>
    <xf numFmtId="165" fontId="7" fillId="0" borderId="23" xfId="0" applyFont="1" applyFill="1" applyBorder="1" applyAlignment="1">
      <alignment horizontal="center" vertical="center"/>
    </xf>
    <xf numFmtId="0" fontId="11" fillId="0" borderId="23" xfId="0" applyNumberFormat="1" applyFont="1" applyFill="1" applyBorder="1" applyAlignment="1">
      <alignment horizontal="center" vertical="center" wrapText="1"/>
    </xf>
    <xf numFmtId="0" fontId="11" fillId="0" borderId="18" xfId="0" applyNumberFormat="1" applyFont="1" applyFill="1" applyBorder="1" applyAlignment="1">
      <alignment horizontal="center" vertical="center" wrapText="1"/>
    </xf>
    <xf numFmtId="2" fontId="20" fillId="0" borderId="0" xfId="0" applyNumberFormat="1" applyFont="1" applyFill="1" applyAlignment="1">
      <alignment horizontal="center" vertical="center"/>
    </xf>
    <xf numFmtId="49" fontId="20" fillId="0" borderId="0" xfId="0" applyNumberFormat="1" applyFont="1" applyFill="1" applyAlignment="1">
      <alignment horizontal="left" vertical="center"/>
    </xf>
    <xf numFmtId="1" fontId="20" fillId="0" borderId="0" xfId="0" applyNumberFormat="1" applyFont="1" applyFill="1" applyAlignment="1">
      <alignment horizontal="center" vertical="center"/>
    </xf>
    <xf numFmtId="165" fontId="20" fillId="0" borderId="0" xfId="0" applyFont="1" applyFill="1" applyAlignment="1">
      <alignment horizontal="center" vertical="center"/>
    </xf>
    <xf numFmtId="0" fontId="67" fillId="0" borderId="0" xfId="35" applyFont="1" applyFill="1"/>
    <xf numFmtId="1" fontId="20" fillId="0" borderId="0" xfId="0" applyNumberFormat="1" applyFont="1" applyFill="1" applyAlignment="1">
      <alignment horizontal="left" vertical="center"/>
    </xf>
    <xf numFmtId="49" fontId="20" fillId="0" borderId="0" xfId="0" applyNumberFormat="1" applyFont="1" applyFill="1" applyAlignment="1">
      <alignment horizontal="center" vertical="center"/>
    </xf>
    <xf numFmtId="165" fontId="20" fillId="0" borderId="0" xfId="0" applyFont="1" applyFill="1" applyAlignment="1">
      <alignment horizontal="left" vertical="center" wrapText="1" shrinkToFit="1"/>
    </xf>
    <xf numFmtId="0" fontId="20" fillId="0" borderId="0" xfId="0" applyNumberFormat="1" applyFont="1" applyFill="1" applyAlignment="1">
      <alignment horizontal="center" vertical="center"/>
    </xf>
    <xf numFmtId="0" fontId="3" fillId="0" borderId="0" xfId="1" applyFont="1" applyAlignment="1">
      <alignment vertical="center" wrapText="1"/>
    </xf>
    <xf numFmtId="169" fontId="109" fillId="15" borderId="13" xfId="0" applyNumberFormat="1" applyFont="1" applyFill="1" applyBorder="1" applyAlignment="1">
      <alignment horizontal="left"/>
    </xf>
    <xf numFmtId="169" fontId="109" fillId="15" borderId="14" xfId="0" applyNumberFormat="1" applyFont="1" applyFill="1" applyBorder="1" applyAlignment="1">
      <alignment horizontal="left"/>
    </xf>
    <xf numFmtId="165" fontId="7" fillId="0" borderId="17" xfId="0" applyFont="1" applyBorder="1" applyAlignment="1">
      <alignment wrapText="1" shrinkToFit="1"/>
    </xf>
    <xf numFmtId="165" fontId="7" fillId="0" borderId="17" xfId="0" applyFont="1" applyBorder="1" applyAlignment="1">
      <alignment vertical="center" wrapText="1" shrinkToFit="1"/>
    </xf>
    <xf numFmtId="169" fontId="109" fillId="15" borderId="13" xfId="0" applyNumberFormat="1" applyFont="1" applyFill="1" applyBorder="1" applyAlignment="1">
      <alignment horizontal="left" vertical="center"/>
    </xf>
    <xf numFmtId="0" fontId="11" fillId="0" borderId="2" xfId="0" applyNumberFormat="1" applyFont="1" applyBorder="1" applyAlignment="1">
      <alignment horizontal="center" vertical="center" wrapText="1"/>
    </xf>
    <xf numFmtId="165" fontId="7" fillId="0" borderId="17" xfId="0" applyFont="1" applyFill="1" applyBorder="1" applyAlignment="1">
      <alignment wrapText="1" shrinkToFit="1"/>
    </xf>
    <xf numFmtId="165" fontId="7" fillId="0" borderId="17" xfId="0" applyFont="1" applyFill="1" applyBorder="1" applyAlignment="1">
      <alignment vertical="center" wrapText="1" shrinkToFit="1"/>
    </xf>
    <xf numFmtId="0" fontId="11" fillId="0" borderId="2" xfId="0" applyNumberFormat="1" applyFont="1" applyFill="1" applyBorder="1" applyAlignment="1">
      <alignment horizontal="center" vertical="center" wrapText="1"/>
    </xf>
    <xf numFmtId="165" fontId="7" fillId="0" borderId="17" xfId="0" applyFont="1" applyFill="1" applyBorder="1" applyAlignment="1">
      <alignment vertical="top" wrapText="1" shrinkToFit="1"/>
    </xf>
    <xf numFmtId="165" fontId="7" fillId="0" borderId="2" xfId="0" applyFont="1" applyBorder="1" applyAlignment="1">
      <alignment horizontal="left" vertical="top" wrapText="1"/>
    </xf>
    <xf numFmtId="165" fontId="7" fillId="0" borderId="17" xfId="0" applyFont="1" applyBorder="1" applyAlignment="1">
      <alignment vertical="top" wrapText="1"/>
    </xf>
    <xf numFmtId="49" fontId="7" fillId="0" borderId="13" xfId="0" applyNumberFormat="1" applyFont="1" applyBorder="1" applyAlignment="1">
      <alignment horizontal="center" vertical="center"/>
    </xf>
    <xf numFmtId="165" fontId="16" fillId="0" borderId="2" xfId="0" applyFont="1" applyBorder="1" applyAlignment="1">
      <alignment horizontal="left" vertical="center"/>
    </xf>
    <xf numFmtId="165" fontId="121" fillId="0" borderId="2" xfId="0" applyFont="1" applyBorder="1" applyAlignment="1">
      <alignment horizontal="center" vertical="center" wrapText="1"/>
    </xf>
    <xf numFmtId="165" fontId="7" fillId="0" borderId="17" xfId="0" applyFont="1" applyBorder="1" applyAlignment="1">
      <alignment vertical="center"/>
    </xf>
    <xf numFmtId="169" fontId="109" fillId="15" borderId="2" xfId="0" applyNumberFormat="1" applyFont="1" applyFill="1" applyBorder="1" applyAlignment="1">
      <alignment horizontal="left" vertical="center"/>
    </xf>
    <xf numFmtId="169" fontId="109" fillId="15" borderId="2" xfId="0" applyNumberFormat="1" applyFont="1" applyFill="1" applyBorder="1" applyAlignment="1">
      <alignment horizontal="center" vertical="center"/>
    </xf>
    <xf numFmtId="0" fontId="109" fillId="15" borderId="2" xfId="0" applyNumberFormat="1" applyFont="1" applyFill="1" applyBorder="1" applyAlignment="1">
      <alignment horizontal="center" vertical="center"/>
    </xf>
    <xf numFmtId="169" fontId="109" fillId="15" borderId="17" xfId="0" applyNumberFormat="1" applyFont="1" applyFill="1" applyBorder="1" applyAlignment="1">
      <alignment horizontal="left"/>
    </xf>
    <xf numFmtId="165" fontId="16" fillId="0" borderId="2" xfId="0" applyFont="1" applyBorder="1"/>
    <xf numFmtId="165" fontId="16" fillId="0" borderId="2" xfId="0" applyFont="1" applyBorder="1" applyAlignment="1">
      <alignment horizontal="center"/>
    </xf>
    <xf numFmtId="165" fontId="7" fillId="0" borderId="17" xfId="0" applyFont="1" applyBorder="1"/>
    <xf numFmtId="165" fontId="16" fillId="0" borderId="2" xfId="0" applyFont="1" applyBorder="1" applyAlignment="1">
      <alignment wrapText="1"/>
    </xf>
    <xf numFmtId="165" fontId="16" fillId="0" borderId="2" xfId="0" applyFont="1" applyBorder="1" applyAlignment="1">
      <alignment horizontal="center" vertical="top"/>
    </xf>
    <xf numFmtId="165" fontId="64" fillId="0" borderId="0" xfId="0" applyFont="1" applyAlignment="1">
      <alignment vertical="top"/>
    </xf>
    <xf numFmtId="169" fontId="109" fillId="15" borderId="13" xfId="0" applyNumberFormat="1" applyFont="1" applyFill="1" applyBorder="1" applyAlignment="1">
      <alignment horizontal="left" vertical="top"/>
    </xf>
    <xf numFmtId="169" fontId="109" fillId="15" borderId="2" xfId="0" applyNumberFormat="1" applyFont="1" applyFill="1" applyBorder="1" applyAlignment="1">
      <alignment horizontal="left" vertical="top"/>
    </xf>
    <xf numFmtId="169" fontId="109" fillId="15" borderId="2" xfId="0" applyNumberFormat="1" applyFont="1" applyFill="1" applyBorder="1" applyAlignment="1">
      <alignment horizontal="center" vertical="top"/>
    </xf>
    <xf numFmtId="0" fontId="109" fillId="15" borderId="2" xfId="0" applyNumberFormat="1" applyFont="1" applyFill="1" applyBorder="1" applyAlignment="1">
      <alignment horizontal="center" vertical="top"/>
    </xf>
    <xf numFmtId="169" fontId="109" fillId="15" borderId="17" xfId="0" applyNumberFormat="1" applyFont="1" applyFill="1" applyBorder="1" applyAlignment="1">
      <alignment horizontal="left" vertical="top"/>
    </xf>
    <xf numFmtId="49" fontId="7" fillId="0" borderId="115" xfId="0" applyNumberFormat="1" applyFont="1" applyBorder="1" applyAlignment="1">
      <alignment horizontal="center" vertical="center"/>
    </xf>
    <xf numFmtId="165" fontId="7" fillId="0" borderId="10" xfId="0" applyFont="1" applyBorder="1" applyAlignment="1">
      <alignment horizontal="left" vertical="top" wrapText="1"/>
    </xf>
    <xf numFmtId="165" fontId="7" fillId="0" borderId="18" xfId="0" applyFont="1" applyBorder="1" applyAlignment="1">
      <alignment vertical="top"/>
    </xf>
    <xf numFmtId="0" fontId="7" fillId="0" borderId="10" xfId="0" applyNumberFormat="1" applyFont="1" applyFill="1" applyBorder="1" applyAlignment="1">
      <alignment horizontal="center" vertical="center"/>
    </xf>
    <xf numFmtId="0" fontId="7" fillId="0" borderId="18" xfId="0" applyNumberFormat="1" applyFont="1" applyFill="1" applyBorder="1" applyAlignment="1">
      <alignment horizontal="center" vertical="center"/>
    </xf>
    <xf numFmtId="165" fontId="7" fillId="0" borderId="2" xfId="0" applyFont="1" applyFill="1" applyBorder="1" applyAlignment="1">
      <alignment vertical="center" wrapText="1"/>
    </xf>
    <xf numFmtId="165" fontId="7" fillId="0" borderId="4" xfId="0" applyFont="1" applyFill="1" applyBorder="1" applyAlignment="1">
      <alignment horizontal="center" vertical="center"/>
    </xf>
    <xf numFmtId="165" fontId="7" fillId="0" borderId="2" xfId="0" applyFont="1" applyFill="1" applyBorder="1" applyAlignment="1">
      <alignment horizontal="center" vertical="center" wrapText="1"/>
    </xf>
    <xf numFmtId="0" fontId="111" fillId="0" borderId="10" xfId="0" applyNumberFormat="1" applyFont="1" applyFill="1" applyBorder="1" applyAlignment="1">
      <alignment horizontal="center" vertical="center"/>
    </xf>
    <xf numFmtId="165" fontId="7" fillId="0" borderId="0" xfId="0" applyFont="1" applyFill="1"/>
    <xf numFmtId="0" fontId="111" fillId="0" borderId="2" xfId="0" applyNumberFormat="1" applyFont="1" applyFill="1" applyBorder="1" applyAlignment="1">
      <alignment horizontal="center" vertical="center"/>
    </xf>
    <xf numFmtId="0" fontId="129" fillId="0" borderId="0" xfId="35" applyFont="1" applyFill="1"/>
    <xf numFmtId="165" fontId="4" fillId="0" borderId="0" xfId="0" applyFont="1" applyFill="1" applyAlignment="1">
      <alignment vertical="center"/>
    </xf>
    <xf numFmtId="165" fontId="18" fillId="0" borderId="0" xfId="0" applyFont="1" applyFill="1" applyAlignment="1">
      <alignment vertical="center"/>
    </xf>
    <xf numFmtId="3" fontId="26" fillId="0" borderId="0" xfId="0" applyNumberFormat="1" applyFont="1" applyFill="1" applyBorder="1" applyAlignment="1">
      <alignment horizontal="center" vertical="center" wrapText="1"/>
    </xf>
    <xf numFmtId="165" fontId="7" fillId="0" borderId="0" xfId="0" applyFont="1" applyAlignment="1">
      <alignment horizontal="left"/>
    </xf>
    <xf numFmtId="165" fontId="12" fillId="0" borderId="0" xfId="59"/>
    <xf numFmtId="165" fontId="12" fillId="0" borderId="0" xfId="59" applyBorder="1"/>
    <xf numFmtId="165" fontId="7" fillId="0" borderId="0" xfId="0" applyFont="1" applyBorder="1" applyAlignment="1">
      <alignment horizontal="left" wrapText="1"/>
    </xf>
    <xf numFmtId="165" fontId="38" fillId="0" borderId="32" xfId="0" applyFont="1" applyFill="1" applyBorder="1" applyAlignment="1">
      <alignment vertical="center" wrapText="1"/>
    </xf>
    <xf numFmtId="165" fontId="38" fillId="0" borderId="33" xfId="0" applyFont="1" applyFill="1" applyBorder="1" applyAlignment="1">
      <alignment vertical="center" wrapText="1"/>
    </xf>
    <xf numFmtId="165" fontId="38" fillId="0" borderId="48" xfId="0" applyFont="1" applyFill="1" applyBorder="1" applyAlignment="1">
      <alignment vertical="center" wrapText="1"/>
    </xf>
    <xf numFmtId="165" fontId="30" fillId="10" borderId="32" xfId="0" applyFont="1" applyFill="1" applyBorder="1" applyAlignment="1">
      <alignment vertical="center"/>
    </xf>
    <xf numFmtId="165" fontId="33" fillId="0" borderId="40" xfId="0" applyFont="1" applyFill="1" applyBorder="1" applyAlignment="1">
      <alignment vertical="center" wrapText="1"/>
    </xf>
    <xf numFmtId="165" fontId="33" fillId="0" borderId="36" xfId="0" applyFont="1" applyFill="1" applyBorder="1" applyAlignment="1">
      <alignment vertical="center" wrapText="1"/>
    </xf>
    <xf numFmtId="165" fontId="33" fillId="0" borderId="49" xfId="0" applyFont="1" applyFill="1" applyBorder="1" applyAlignment="1">
      <alignment vertical="center" wrapText="1"/>
    </xf>
    <xf numFmtId="165" fontId="33" fillId="0" borderId="41" xfId="0" applyFont="1" applyFill="1" applyBorder="1" applyAlignment="1">
      <alignment vertical="center" wrapText="1"/>
    </xf>
    <xf numFmtId="165" fontId="33" fillId="5" borderId="32" xfId="0" applyFont="1" applyFill="1" applyBorder="1" applyAlignment="1">
      <alignment vertical="center"/>
    </xf>
    <xf numFmtId="165" fontId="33" fillId="5" borderId="33" xfId="0" applyFont="1" applyFill="1" applyBorder="1" applyAlignment="1">
      <alignment vertical="center"/>
    </xf>
    <xf numFmtId="165" fontId="33" fillId="5" borderId="48" xfId="0" applyFont="1" applyFill="1" applyBorder="1" applyAlignment="1">
      <alignment vertical="center"/>
    </xf>
    <xf numFmtId="165" fontId="26" fillId="0" borderId="0" xfId="0" applyFont="1" applyFill="1" applyBorder="1" applyAlignment="1">
      <alignment vertical="center" wrapText="1"/>
    </xf>
    <xf numFmtId="3" fontId="78" fillId="0" borderId="96" xfId="0" applyNumberFormat="1" applyFont="1" applyFill="1" applyBorder="1" applyAlignment="1">
      <alignment horizontal="center" vertical="center" wrapText="1"/>
    </xf>
    <xf numFmtId="165" fontId="30" fillId="10" borderId="0" xfId="0" applyFont="1" applyFill="1" applyBorder="1" applyAlignment="1">
      <alignment vertical="center"/>
    </xf>
    <xf numFmtId="165" fontId="5" fillId="0" borderId="2" xfId="59" applyFont="1" applyFill="1" applyBorder="1" applyAlignment="1">
      <alignment vertical="center" wrapText="1"/>
    </xf>
    <xf numFmtId="165" fontId="0" fillId="0" borderId="0" xfId="0" applyFont="1"/>
    <xf numFmtId="165" fontId="12" fillId="0" borderId="0" xfId="59"/>
    <xf numFmtId="165" fontId="24" fillId="10" borderId="0" xfId="0" applyFont="1" applyFill="1" applyAlignment="1">
      <alignment horizontal="center" vertical="center"/>
    </xf>
    <xf numFmtId="165" fontId="0" fillId="0" borderId="0" xfId="0" applyFont="1"/>
    <xf numFmtId="165" fontId="64" fillId="0" borderId="0" xfId="59" applyFont="1"/>
    <xf numFmtId="165" fontId="109" fillId="0" borderId="0" xfId="59" applyFont="1" applyFill="1" applyBorder="1" applyAlignment="1">
      <alignment horizontal="center" vertical="center"/>
    </xf>
    <xf numFmtId="165" fontId="109" fillId="0" borderId="0" xfId="59" applyFont="1" applyFill="1" applyBorder="1" applyAlignment="1">
      <alignment horizontal="left" vertical="center"/>
    </xf>
    <xf numFmtId="0" fontId="109" fillId="0" borderId="0" xfId="59" applyNumberFormat="1" applyFont="1" applyFill="1" applyBorder="1" applyAlignment="1">
      <alignment horizontal="center" vertical="center"/>
    </xf>
    <xf numFmtId="165" fontId="80" fillId="0" borderId="0" xfId="59" applyFont="1" applyFill="1" applyBorder="1" applyAlignment="1">
      <alignment vertical="center"/>
    </xf>
    <xf numFmtId="165" fontId="20" fillId="0" borderId="0" xfId="59" applyFont="1" applyFill="1"/>
    <xf numFmtId="165" fontId="80" fillId="0" borderId="0" xfId="59" applyFont="1" applyFill="1"/>
    <xf numFmtId="169" fontId="109" fillId="15" borderId="13" xfId="59" applyNumberFormat="1" applyFont="1" applyFill="1" applyBorder="1" applyAlignment="1">
      <alignment horizontal="left"/>
    </xf>
    <xf numFmtId="169" fontId="109" fillId="15" borderId="6" xfId="59" applyNumberFormat="1" applyFont="1" applyFill="1" applyBorder="1" applyAlignment="1">
      <alignment horizontal="left"/>
    </xf>
    <xf numFmtId="169" fontId="109" fillId="15" borderId="6" xfId="59" applyNumberFormat="1" applyFont="1" applyFill="1" applyBorder="1" applyAlignment="1">
      <alignment horizontal="center"/>
    </xf>
    <xf numFmtId="0" fontId="109" fillId="15" borderId="6" xfId="59" applyNumberFormat="1" applyFont="1" applyFill="1" applyBorder="1" applyAlignment="1">
      <alignment horizontal="center"/>
    </xf>
    <xf numFmtId="169" fontId="109" fillId="15" borderId="14" xfId="59" applyNumberFormat="1" applyFont="1" applyFill="1" applyBorder="1" applyAlignment="1">
      <alignment horizontal="left"/>
    </xf>
    <xf numFmtId="49" fontId="7" fillId="0" borderId="3" xfId="35" applyNumberFormat="1" applyFont="1" applyBorder="1" applyAlignment="1">
      <alignment horizontal="center" vertical="center"/>
    </xf>
    <xf numFmtId="165" fontId="7" fillId="0" borderId="2" xfId="59" applyFont="1" applyFill="1" applyBorder="1" applyAlignment="1">
      <alignment horizontal="left" vertical="center" wrapText="1" shrinkToFit="1"/>
    </xf>
    <xf numFmtId="165" fontId="7" fillId="0" borderId="2" xfId="59" applyFont="1" applyFill="1" applyBorder="1" applyAlignment="1">
      <alignment horizontal="center" vertical="center"/>
    </xf>
    <xf numFmtId="0" fontId="11" fillId="0" borderId="2" xfId="59" applyNumberFormat="1" applyFont="1" applyFill="1" applyBorder="1" applyAlignment="1">
      <alignment horizontal="center" vertical="center" wrapText="1"/>
    </xf>
    <xf numFmtId="165" fontId="7" fillId="0" borderId="17" xfId="59" applyFont="1" applyFill="1" applyBorder="1" applyAlignment="1">
      <alignment vertical="center" wrapText="1" shrinkToFit="1"/>
    </xf>
    <xf numFmtId="0" fontId="7" fillId="0" borderId="17" xfId="35" applyFont="1" applyFill="1" applyBorder="1" applyAlignment="1">
      <alignment vertical="center" wrapText="1" shrinkToFit="1"/>
    </xf>
    <xf numFmtId="165" fontId="64" fillId="0" borderId="0" xfId="59" applyFont="1" applyAlignment="1">
      <alignment horizontal="left"/>
    </xf>
    <xf numFmtId="165" fontId="7" fillId="0" borderId="0" xfId="59" applyFont="1" applyFill="1" applyBorder="1" applyAlignment="1">
      <alignment vertical="center" wrapText="1" shrinkToFit="1"/>
    </xf>
    <xf numFmtId="0" fontId="7" fillId="0" borderId="0" xfId="35" applyFont="1" applyFill="1" applyBorder="1" applyAlignment="1">
      <alignment vertical="center" wrapText="1" shrinkToFit="1"/>
    </xf>
    <xf numFmtId="2" fontId="118" fillId="0" borderId="88" xfId="0" applyNumberFormat="1" applyFont="1" applyFill="1" applyBorder="1" applyAlignment="1">
      <alignment vertical="center" wrapText="1"/>
    </xf>
    <xf numFmtId="165" fontId="102" fillId="5" borderId="96" xfId="0" applyFont="1" applyFill="1" applyBorder="1" applyAlignment="1">
      <alignment horizontal="left" vertical="center" wrapText="1"/>
    </xf>
    <xf numFmtId="0" fontId="133" fillId="0" borderId="0" xfId="35" applyFont="1"/>
    <xf numFmtId="0" fontId="8" fillId="0" borderId="1" xfId="1" applyFont="1" applyFill="1" applyBorder="1" applyAlignment="1">
      <alignment horizontal="center" vertical="center" wrapText="1"/>
    </xf>
    <xf numFmtId="0" fontId="8" fillId="0" borderId="75" xfId="1" applyFont="1" applyFill="1" applyBorder="1" applyAlignment="1">
      <alignment horizontal="center" vertical="center"/>
    </xf>
    <xf numFmtId="49" fontId="7" fillId="0" borderId="3" xfId="59" applyNumberFormat="1" applyFont="1" applyFill="1" applyBorder="1" applyAlignment="1">
      <alignment horizontal="center" vertical="center"/>
    </xf>
    <xf numFmtId="2" fontId="108" fillId="0" borderId="116" xfId="0" applyNumberFormat="1" applyFont="1" applyFill="1" applyBorder="1" applyAlignment="1">
      <alignment vertical="center" wrapText="1"/>
    </xf>
    <xf numFmtId="165" fontId="0" fillId="0" borderId="0" xfId="0" applyFont="1"/>
    <xf numFmtId="165" fontId="0" fillId="0" borderId="27" xfId="0" applyFont="1" applyBorder="1"/>
    <xf numFmtId="3" fontId="26" fillId="0" borderId="0" xfId="0" applyNumberFormat="1" applyFont="1" applyFill="1" applyBorder="1" applyAlignment="1">
      <alignment horizontal="center" vertical="center" wrapText="1"/>
    </xf>
    <xf numFmtId="49" fontId="18" fillId="21" borderId="54" xfId="1" applyNumberFormat="1" applyFont="1" applyFill="1" applyBorder="1" applyAlignment="1">
      <alignment horizontal="justify" vertical="center" wrapText="1"/>
    </xf>
    <xf numFmtId="0" fontId="8" fillId="21" borderId="23" xfId="1" applyFont="1" applyFill="1" applyBorder="1" applyAlignment="1">
      <alignment horizontal="center" vertical="center" wrapText="1"/>
    </xf>
    <xf numFmtId="0" fontId="64" fillId="21" borderId="23" xfId="35" applyFont="1" applyFill="1" applyBorder="1" applyAlignment="1">
      <alignment horizontal="center" vertical="center" wrapText="1"/>
    </xf>
    <xf numFmtId="0" fontId="64" fillId="21" borderId="24" xfId="35" applyFont="1" applyFill="1" applyBorder="1" applyAlignment="1">
      <alignment horizontal="center" vertical="center" wrapText="1"/>
    </xf>
    <xf numFmtId="165" fontId="110" fillId="12" borderId="31" xfId="0" applyFont="1" applyFill="1" applyBorder="1" applyAlignment="1">
      <alignment horizontal="left" vertical="center" wrapText="1" indent="1"/>
    </xf>
    <xf numFmtId="165" fontId="110" fillId="12" borderId="31" xfId="0" applyNumberFormat="1" applyFont="1" applyFill="1" applyBorder="1" applyAlignment="1">
      <alignment horizontal="left" vertical="center" wrapText="1" indent="1"/>
    </xf>
    <xf numFmtId="165" fontId="134" fillId="0" borderId="0" xfId="0" applyFont="1" applyBorder="1" applyAlignment="1">
      <alignment horizontal="left"/>
    </xf>
    <xf numFmtId="165" fontId="0" fillId="0" borderId="0" xfId="0" applyFont="1"/>
    <xf numFmtId="165" fontId="30" fillId="10" borderId="53" xfId="0" applyFont="1" applyFill="1" applyBorder="1" applyAlignment="1">
      <alignment horizontal="center" vertical="center"/>
    </xf>
    <xf numFmtId="165" fontId="32" fillId="11" borderId="0" xfId="0" applyFont="1" applyFill="1" applyBorder="1" applyAlignment="1">
      <alignment horizontal="left" vertical="center" indent="2"/>
    </xf>
    <xf numFmtId="165" fontId="45" fillId="11" borderId="45" xfId="0" applyFont="1" applyFill="1" applyBorder="1" applyAlignment="1">
      <alignment vertical="center"/>
    </xf>
    <xf numFmtId="166" fontId="22" fillId="12" borderId="30" xfId="0" applyNumberFormat="1" applyFont="1" applyFill="1" applyBorder="1" applyAlignment="1">
      <alignment horizontal="center" vertical="center"/>
    </xf>
    <xf numFmtId="3" fontId="22" fillId="12" borderId="30" xfId="0" applyNumberFormat="1" applyFont="1" applyFill="1" applyBorder="1" applyAlignment="1">
      <alignment horizontal="center" vertical="center" wrapText="1"/>
    </xf>
    <xf numFmtId="3" fontId="26" fillId="12" borderId="46" xfId="0" applyNumberFormat="1" applyFont="1" applyFill="1" applyBorder="1" applyAlignment="1">
      <alignment horizontal="center" vertical="center" wrapText="1"/>
    </xf>
    <xf numFmtId="3" fontId="26" fillId="0" borderId="31" xfId="0" applyNumberFormat="1" applyFont="1" applyFill="1" applyBorder="1" applyAlignment="1">
      <alignment horizontal="center" vertical="center" wrapText="1"/>
    </xf>
    <xf numFmtId="3" fontId="26" fillId="0" borderId="47" xfId="0" applyNumberFormat="1" applyFont="1" applyFill="1" applyBorder="1" applyAlignment="1">
      <alignment horizontal="center" vertical="center" wrapText="1"/>
    </xf>
    <xf numFmtId="166" fontId="22" fillId="12" borderId="31" xfId="0" applyNumberFormat="1" applyFont="1" applyFill="1" applyBorder="1" applyAlignment="1">
      <alignment horizontal="center" vertical="center" wrapText="1"/>
    </xf>
    <xf numFmtId="165" fontId="22" fillId="12" borderId="31" xfId="0" applyFont="1" applyFill="1" applyBorder="1" applyAlignment="1">
      <alignment horizontal="left" vertical="center" wrapText="1" indent="1"/>
    </xf>
    <xf numFmtId="165" fontId="22" fillId="12" borderId="30" xfId="0" applyFont="1" applyFill="1" applyBorder="1" applyAlignment="1">
      <alignment horizontal="left" vertical="center" wrapText="1"/>
    </xf>
    <xf numFmtId="165" fontId="22" fillId="12" borderId="65" xfId="0" applyFont="1" applyFill="1" applyBorder="1"/>
    <xf numFmtId="165" fontId="26" fillId="0" borderId="31" xfId="0" applyFont="1" applyFill="1" applyBorder="1" applyAlignment="1">
      <alignment horizontal="center" vertical="center"/>
    </xf>
    <xf numFmtId="165" fontId="32" fillId="11" borderId="65" xfId="0" applyFont="1" applyFill="1" applyBorder="1" applyAlignment="1">
      <alignment horizontal="center" vertical="center"/>
    </xf>
    <xf numFmtId="165" fontId="32" fillId="11" borderId="31" xfId="0" applyFont="1" applyFill="1" applyBorder="1" applyAlignment="1">
      <alignment horizontal="left" vertical="center" indent="2"/>
    </xf>
    <xf numFmtId="165" fontId="32" fillId="11" borderId="47" xfId="0" applyFont="1" applyFill="1" applyBorder="1" applyAlignment="1">
      <alignment horizontal="left" vertical="center" indent="2"/>
    </xf>
    <xf numFmtId="165" fontId="30" fillId="10" borderId="79" xfId="0" applyFont="1" applyFill="1" applyBorder="1" applyAlignment="1">
      <alignment vertical="center"/>
    </xf>
    <xf numFmtId="165" fontId="30" fillId="10" borderId="33" xfId="0" applyFont="1" applyFill="1" applyBorder="1" applyAlignment="1">
      <alignment vertical="center"/>
    </xf>
    <xf numFmtId="165" fontId="30" fillId="10" borderId="48" xfId="0" applyFont="1" applyFill="1" applyBorder="1" applyAlignment="1">
      <alignment vertical="center"/>
    </xf>
    <xf numFmtId="165" fontId="22" fillId="12" borderId="64" xfId="0" applyFont="1" applyFill="1" applyBorder="1" applyAlignment="1">
      <alignment vertical="center"/>
    </xf>
    <xf numFmtId="165" fontId="26" fillId="12" borderId="31" xfId="0" applyFont="1" applyFill="1" applyBorder="1" applyAlignment="1">
      <alignment horizontal="center"/>
    </xf>
    <xf numFmtId="165" fontId="26" fillId="12" borderId="47" xfId="0" applyFont="1" applyFill="1" applyBorder="1" applyAlignment="1">
      <alignment horizontal="center"/>
    </xf>
    <xf numFmtId="16" fontId="18" fillId="7" borderId="15" xfId="60" applyNumberFormat="1" applyFont="1" applyFill="1" applyBorder="1" applyAlignment="1">
      <alignment horizontal="center" vertical="center"/>
    </xf>
    <xf numFmtId="0" fontId="49" fillId="7" borderId="113" xfId="35" applyFont="1" applyFill="1" applyBorder="1" applyAlignment="1">
      <alignment horizontal="center" vertical="center" wrapText="1"/>
    </xf>
    <xf numFmtId="0" fontId="18" fillId="7" borderId="15" xfId="60" applyFont="1" applyFill="1" applyBorder="1" applyAlignment="1">
      <alignment vertical="center"/>
    </xf>
    <xf numFmtId="0" fontId="8" fillId="7" borderId="7" xfId="60" applyFont="1" applyFill="1" applyBorder="1"/>
    <xf numFmtId="4" fontId="8" fillId="7" borderId="16" xfId="60" applyNumberFormat="1" applyFont="1" applyFill="1" applyBorder="1" applyAlignment="1">
      <alignment horizontal="center" vertical="center"/>
    </xf>
    <xf numFmtId="0" fontId="8" fillId="7" borderId="15" xfId="60" applyFont="1" applyFill="1" applyBorder="1"/>
    <xf numFmtId="165" fontId="0" fillId="0" borderId="0" xfId="0" applyFont="1"/>
    <xf numFmtId="0" fontId="113" fillId="0" borderId="0" xfId="1" applyFont="1" applyAlignment="1">
      <alignment horizontal="center" wrapText="1"/>
    </xf>
    <xf numFmtId="165" fontId="0" fillId="0" borderId="0" xfId="0" applyFont="1"/>
    <xf numFmtId="165" fontId="33" fillId="0" borderId="37" xfId="0" applyFont="1" applyFill="1" applyBorder="1" applyAlignment="1">
      <alignment vertical="center" wrapText="1"/>
    </xf>
    <xf numFmtId="165" fontId="33" fillId="0" borderId="50" xfId="0" applyFont="1" applyFill="1" applyBorder="1" applyAlignment="1">
      <alignment vertical="center" wrapText="1"/>
    </xf>
    <xf numFmtId="166" fontId="22" fillId="0" borderId="0" xfId="0" applyNumberFormat="1" applyFont="1" applyFill="1" applyBorder="1" applyAlignment="1">
      <alignment horizontal="center" vertical="center"/>
    </xf>
    <xf numFmtId="3" fontId="47" fillId="0" borderId="0" xfId="0" applyNumberFormat="1" applyFont="1" applyFill="1" applyBorder="1" applyAlignment="1">
      <alignment horizontal="center" vertical="center" wrapText="1"/>
    </xf>
    <xf numFmtId="165" fontId="47" fillId="0" borderId="0" xfId="0" applyFont="1" applyFill="1" applyBorder="1" applyAlignment="1">
      <alignment vertical="center"/>
    </xf>
    <xf numFmtId="3" fontId="22" fillId="12" borderId="47" xfId="0" applyNumberFormat="1" applyFont="1" applyFill="1" applyBorder="1" applyAlignment="1">
      <alignment horizontal="center" vertical="center"/>
    </xf>
    <xf numFmtId="165" fontId="43" fillId="12" borderId="47" xfId="0" applyFont="1" applyFill="1" applyBorder="1" applyAlignment="1">
      <alignment horizontal="center" vertical="center" wrapText="1"/>
    </xf>
    <xf numFmtId="165" fontId="33" fillId="0" borderId="52" xfId="0" applyFont="1" applyFill="1" applyBorder="1" applyAlignment="1">
      <alignment vertical="center" wrapText="1"/>
    </xf>
    <xf numFmtId="165" fontId="34" fillId="5" borderId="31" xfId="0" applyFont="1" applyFill="1" applyBorder="1" applyAlignment="1">
      <alignment horizontal="left" vertical="center" wrapText="1" indent="1"/>
    </xf>
    <xf numFmtId="165" fontId="30" fillId="10" borderId="45" xfId="0" applyFont="1" applyFill="1" applyBorder="1" applyAlignment="1">
      <alignment vertical="center"/>
    </xf>
    <xf numFmtId="165" fontId="22" fillId="12" borderId="47" xfId="0" applyFont="1" applyFill="1" applyBorder="1" applyAlignment="1">
      <alignment horizontal="center" vertical="center" wrapText="1"/>
    </xf>
    <xf numFmtId="165" fontId="0" fillId="0" borderId="0" xfId="0" applyFont="1"/>
    <xf numFmtId="165" fontId="51" fillId="8" borderId="28" xfId="0" applyFont="1" applyFill="1" applyBorder="1" applyAlignment="1">
      <alignment horizontal="center" vertical="center" wrapText="1"/>
    </xf>
    <xf numFmtId="165" fontId="26" fillId="0" borderId="31" xfId="0" applyFont="1" applyFill="1" applyBorder="1" applyAlignment="1">
      <alignment horizontal="center" vertical="center" wrapText="1"/>
    </xf>
    <xf numFmtId="165" fontId="26" fillId="0" borderId="47" xfId="0" applyFont="1" applyFill="1" applyBorder="1" applyAlignment="1">
      <alignment horizontal="center" vertical="center" wrapText="1"/>
    </xf>
    <xf numFmtId="165" fontId="25" fillId="0" borderId="31" xfId="0" applyFont="1" applyFill="1" applyBorder="1" applyAlignment="1">
      <alignment horizontal="center" vertical="center" wrapText="1"/>
    </xf>
    <xf numFmtId="165" fontId="25" fillId="0" borderId="47" xfId="0" applyFont="1" applyFill="1" applyBorder="1" applyAlignment="1">
      <alignment horizontal="center" vertical="center" wrapText="1"/>
    </xf>
    <xf numFmtId="165" fontId="47" fillId="12" borderId="120" xfId="0" applyFont="1" applyFill="1" applyBorder="1" applyAlignment="1">
      <alignment vertical="center"/>
    </xf>
    <xf numFmtId="165" fontId="22" fillId="12" borderId="121" xfId="0" applyFont="1" applyFill="1" applyBorder="1" applyAlignment="1">
      <alignment horizontal="left" vertical="center" wrapText="1"/>
    </xf>
    <xf numFmtId="166" fontId="22" fillId="12" borderId="121" xfId="0" applyNumberFormat="1" applyFont="1" applyFill="1" applyBorder="1" applyAlignment="1">
      <alignment horizontal="center" vertical="center"/>
    </xf>
    <xf numFmtId="3" fontId="22" fillId="12" borderId="121" xfId="0" applyNumberFormat="1" applyFont="1" applyFill="1" applyBorder="1" applyAlignment="1">
      <alignment horizontal="center" vertical="center" wrapText="1"/>
    </xf>
    <xf numFmtId="165" fontId="22" fillId="12" borderId="122" xfId="0" applyFont="1" applyFill="1" applyBorder="1" applyAlignment="1">
      <alignment horizontal="center" vertical="center" wrapText="1"/>
    </xf>
    <xf numFmtId="0" fontId="65" fillId="0" borderId="2" xfId="35" applyFont="1" applyBorder="1" applyAlignment="1">
      <alignment horizontal="center" vertical="center" wrapText="1"/>
    </xf>
    <xf numFmtId="0" fontId="65" fillId="0" borderId="2" xfId="35" applyFont="1" applyFill="1" applyBorder="1" applyAlignment="1">
      <alignment horizontal="center" vertical="center" wrapText="1"/>
    </xf>
    <xf numFmtId="0" fontId="96" fillId="0" borderId="2" xfId="35" applyFont="1" applyBorder="1" applyAlignment="1">
      <alignment horizontal="center" vertical="center" wrapText="1"/>
    </xf>
    <xf numFmtId="165" fontId="0" fillId="0" borderId="0" xfId="0" applyFont="1" applyBorder="1"/>
    <xf numFmtId="0" fontId="144" fillId="21" borderId="23" xfId="1" applyFont="1" applyFill="1" applyBorder="1" applyAlignment="1">
      <alignment horizontal="center" vertical="center" wrapText="1"/>
    </xf>
    <xf numFmtId="3" fontId="26" fillId="5" borderId="32" xfId="0" applyNumberFormat="1" applyFont="1" applyFill="1" applyBorder="1" applyAlignment="1">
      <alignment horizontal="center" vertical="center"/>
    </xf>
    <xf numFmtId="165" fontId="25" fillId="12" borderId="32" xfId="0" applyFont="1" applyFill="1" applyBorder="1" applyAlignment="1">
      <alignment horizontal="center" vertical="center" wrapText="1"/>
    </xf>
    <xf numFmtId="165" fontId="111" fillId="0" borderId="2" xfId="0" applyFont="1" applyFill="1" applyBorder="1" applyAlignment="1">
      <alignment horizontal="left" vertical="center" wrapText="1" shrinkToFit="1"/>
    </xf>
    <xf numFmtId="3" fontId="42" fillId="12" borderId="32" xfId="0" applyNumberFormat="1" applyFont="1" applyFill="1" applyBorder="1" applyAlignment="1">
      <alignment horizontal="center" vertical="center" wrapText="1"/>
    </xf>
    <xf numFmtId="165" fontId="25" fillId="0" borderId="32" xfId="0" applyFont="1" applyFill="1" applyBorder="1"/>
    <xf numFmtId="165" fontId="25" fillId="0" borderId="32" xfId="0" applyFont="1" applyFill="1" applyBorder="1" applyAlignment="1">
      <alignment horizontal="center" vertical="center" wrapText="1"/>
    </xf>
    <xf numFmtId="165" fontId="7" fillId="20" borderId="2" xfId="0" applyFont="1" applyFill="1" applyBorder="1" applyAlignment="1">
      <alignment horizontal="left" vertical="center" wrapText="1" shrinkToFit="1"/>
    </xf>
    <xf numFmtId="165" fontId="145" fillId="0" borderId="0" xfId="0" applyFont="1" applyBorder="1" applyAlignment="1">
      <alignment horizontal="left"/>
    </xf>
    <xf numFmtId="2" fontId="119" fillId="21" borderId="114" xfId="0" applyNumberFormat="1" applyFont="1" applyFill="1" applyBorder="1" applyAlignment="1">
      <alignment vertical="center" wrapText="1"/>
    </xf>
    <xf numFmtId="165" fontId="0" fillId="0" borderId="0" xfId="0" applyFont="1"/>
    <xf numFmtId="165" fontId="0" fillId="0" borderId="0" xfId="0" applyFont="1"/>
    <xf numFmtId="165" fontId="100" fillId="12" borderId="31" xfId="0" applyNumberFormat="1" applyFont="1" applyFill="1" applyBorder="1" applyAlignment="1">
      <alignment horizontal="left" vertical="center" wrapText="1" indent="1"/>
    </xf>
    <xf numFmtId="165" fontId="22" fillId="0" borderId="31" xfId="0" applyNumberFormat="1" applyFont="1" applyFill="1" applyBorder="1" applyAlignment="1">
      <alignment horizontal="right" vertical="center" wrapText="1" indent="1"/>
    </xf>
    <xf numFmtId="166" fontId="26" fillId="0" borderId="31" xfId="0" applyNumberFormat="1" applyFont="1" applyFill="1" applyBorder="1" applyAlignment="1">
      <alignment horizontal="center" vertical="center" wrapText="1"/>
    </xf>
    <xf numFmtId="165" fontId="0" fillId="0" borderId="0" xfId="0" applyFont="1"/>
    <xf numFmtId="0" fontId="22" fillId="12" borderId="30" xfId="0" applyNumberFormat="1" applyFont="1" applyFill="1" applyBorder="1" applyAlignment="1">
      <alignment horizontal="left" vertical="center" wrapText="1" indent="1"/>
    </xf>
    <xf numFmtId="0" fontId="26" fillId="0" borderId="31" xfId="0" applyNumberFormat="1" applyFont="1" applyFill="1" applyBorder="1" applyAlignment="1">
      <alignment horizontal="right" vertical="center" wrapText="1" indent="1"/>
    </xf>
    <xf numFmtId="0" fontId="33" fillId="0" borderId="32" xfId="0" applyNumberFormat="1" applyFont="1" applyFill="1" applyBorder="1" applyAlignment="1">
      <alignment vertical="center" wrapText="1"/>
    </xf>
    <xf numFmtId="0" fontId="33" fillId="0" borderId="33" xfId="0" applyNumberFormat="1" applyFont="1" applyFill="1" applyBorder="1" applyAlignment="1">
      <alignment vertical="center" wrapText="1"/>
    </xf>
    <xf numFmtId="0" fontId="33" fillId="0" borderId="48" xfId="0" applyNumberFormat="1" applyFont="1" applyFill="1" applyBorder="1" applyAlignment="1">
      <alignment vertical="center" wrapText="1"/>
    </xf>
    <xf numFmtId="3" fontId="22" fillId="12" borderId="47" xfId="0" applyNumberFormat="1" applyFont="1" applyFill="1" applyBorder="1"/>
    <xf numFmtId="0" fontId="26" fillId="12" borderId="31" xfId="0" applyNumberFormat="1" applyFont="1" applyFill="1" applyBorder="1" applyAlignment="1">
      <alignment vertical="center"/>
    </xf>
    <xf numFmtId="0" fontId="22" fillId="12" borderId="47" xfId="0" applyNumberFormat="1" applyFont="1" applyFill="1" applyBorder="1"/>
    <xf numFmtId="0" fontId="26" fillId="0" borderId="31" xfId="0" applyNumberFormat="1" applyFont="1" applyFill="1" applyBorder="1" applyAlignment="1">
      <alignment horizontal="center" vertical="center" wrapText="1"/>
    </xf>
    <xf numFmtId="0" fontId="26" fillId="0" borderId="31" xfId="0" applyNumberFormat="1" applyFont="1" applyFill="1" applyBorder="1" applyAlignment="1">
      <alignment horizontal="center"/>
    </xf>
    <xf numFmtId="165" fontId="145" fillId="0" borderId="0" xfId="0" applyFont="1" applyBorder="1" applyAlignment="1">
      <alignment horizontal="left"/>
    </xf>
    <xf numFmtId="165" fontId="25" fillId="0" borderId="0" xfId="67" applyFont="1"/>
    <xf numFmtId="165" fontId="22" fillId="0" borderId="0" xfId="67" applyFont="1" applyFill="1" applyBorder="1" applyAlignment="1">
      <alignment horizontal="center"/>
    </xf>
    <xf numFmtId="165" fontId="26" fillId="0" borderId="0" xfId="67" applyFont="1"/>
    <xf numFmtId="3" fontId="26" fillId="0" borderId="0" xfId="67" applyNumberFormat="1" applyFont="1" applyFill="1" applyBorder="1" applyAlignment="1">
      <alignment horizontal="center" vertical="center" wrapText="1"/>
    </xf>
    <xf numFmtId="165" fontId="0" fillId="0" borderId="0" xfId="67" applyFont="1" applyFill="1" applyBorder="1" applyAlignment="1">
      <alignment horizontal="center" vertical="center" wrapText="1"/>
    </xf>
    <xf numFmtId="165" fontId="25" fillId="0" borderId="0" xfId="67" applyFont="1" applyFill="1"/>
    <xf numFmtId="165" fontId="0" fillId="0" borderId="0" xfId="67" applyFont="1" applyBorder="1"/>
    <xf numFmtId="165" fontId="25" fillId="5" borderId="0" xfId="67" applyFont="1" applyFill="1" applyBorder="1"/>
    <xf numFmtId="165" fontId="26" fillId="5" borderId="0" xfId="67" applyFont="1" applyFill="1" applyBorder="1" applyAlignment="1">
      <alignment horizontal="center"/>
    </xf>
    <xf numFmtId="165" fontId="26" fillId="5" borderId="0" xfId="67" applyFont="1" applyFill="1" applyBorder="1"/>
    <xf numFmtId="165" fontId="37" fillId="5" borderId="0" xfId="67" applyFont="1" applyFill="1" applyBorder="1" applyAlignment="1">
      <alignment horizontal="right"/>
    </xf>
    <xf numFmtId="165" fontId="51" fillId="8" borderId="28" xfId="67" applyFont="1" applyFill="1" applyBorder="1" applyAlignment="1">
      <alignment horizontal="center" vertical="center" wrapText="1"/>
    </xf>
    <xf numFmtId="165" fontId="51" fillId="8" borderId="44" xfId="67" applyFont="1" applyFill="1" applyBorder="1" applyAlignment="1">
      <alignment horizontal="center" vertical="center" wrapText="1"/>
    </xf>
    <xf numFmtId="165" fontId="30" fillId="10" borderId="53" xfId="67" applyFont="1" applyFill="1" applyBorder="1" applyAlignment="1">
      <alignment horizontal="center" vertical="center"/>
    </xf>
    <xf numFmtId="165" fontId="30" fillId="10" borderId="29" xfId="67" applyFont="1" applyFill="1" applyBorder="1" applyAlignment="1">
      <alignment vertical="center"/>
    </xf>
    <xf numFmtId="165" fontId="31" fillId="10" borderId="0" xfId="67" applyFont="1" applyFill="1" applyBorder="1" applyAlignment="1">
      <alignment vertical="center"/>
    </xf>
    <xf numFmtId="165" fontId="31" fillId="10" borderId="45" xfId="67" applyFont="1" applyFill="1" applyBorder="1" applyAlignment="1">
      <alignment vertical="center"/>
    </xf>
    <xf numFmtId="165" fontId="0" fillId="0" borderId="0" xfId="67" applyFont="1" applyAlignment="1">
      <alignment vertical="center"/>
    </xf>
    <xf numFmtId="165" fontId="32" fillId="11" borderId="53" xfId="67" applyFont="1" applyFill="1" applyBorder="1" applyAlignment="1">
      <alignment horizontal="center" vertical="center"/>
    </xf>
    <xf numFmtId="165" fontId="32" fillId="11" borderId="0" xfId="67" applyFont="1" applyFill="1" applyBorder="1" applyAlignment="1">
      <alignment horizontal="left" vertical="center"/>
    </xf>
    <xf numFmtId="165" fontId="45" fillId="11" borderId="0" xfId="67" applyFont="1" applyFill="1" applyBorder="1" applyAlignment="1">
      <alignment vertical="center"/>
    </xf>
    <xf numFmtId="165" fontId="45" fillId="11" borderId="0" xfId="67" applyFont="1" applyFill="1" applyBorder="1" applyAlignment="1">
      <alignment horizontal="center" vertical="center"/>
    </xf>
    <xf numFmtId="165" fontId="45" fillId="11" borderId="45" xfId="67" applyFont="1" applyFill="1" applyBorder="1" applyAlignment="1">
      <alignment vertical="center"/>
    </xf>
    <xf numFmtId="165" fontId="22" fillId="12" borderId="64" xfId="67" applyFont="1" applyFill="1" applyBorder="1" applyAlignment="1">
      <alignment vertical="center"/>
    </xf>
    <xf numFmtId="165" fontId="22" fillId="12" borderId="30" xfId="67" applyFont="1" applyFill="1" applyBorder="1" applyAlignment="1">
      <alignment horizontal="left" vertical="center" wrapText="1"/>
    </xf>
    <xf numFmtId="166" fontId="22" fillId="12" borderId="30" xfId="67" applyNumberFormat="1" applyFont="1" applyFill="1" applyBorder="1" applyAlignment="1">
      <alignment horizontal="center" vertical="center"/>
    </xf>
    <xf numFmtId="3" fontId="22" fillId="12" borderId="30" xfId="67" applyNumberFormat="1" applyFont="1" applyFill="1" applyBorder="1" applyAlignment="1">
      <alignment horizontal="center" vertical="center" wrapText="1"/>
    </xf>
    <xf numFmtId="3" fontId="26" fillId="12" borderId="46" xfId="67" applyNumberFormat="1" applyFont="1" applyFill="1" applyBorder="1" applyAlignment="1">
      <alignment horizontal="center" vertical="center" wrapText="1"/>
    </xf>
    <xf numFmtId="165" fontId="22" fillId="0" borderId="65" xfId="67" applyFont="1" applyFill="1" applyBorder="1" applyAlignment="1">
      <alignment vertical="center"/>
    </xf>
    <xf numFmtId="165" fontId="22" fillId="0" borderId="31" xfId="67" applyFont="1" applyFill="1" applyBorder="1" applyAlignment="1">
      <alignment horizontal="left" vertical="center" wrapText="1"/>
    </xf>
    <xf numFmtId="165" fontId="26" fillId="0" borderId="31" xfId="67" applyFont="1" applyFill="1" applyBorder="1" applyAlignment="1">
      <alignment horizontal="center" vertical="center"/>
    </xf>
    <xf numFmtId="3" fontId="26" fillId="0" borderId="31" xfId="67" applyNumberFormat="1" applyFont="1" applyFill="1" applyBorder="1" applyAlignment="1">
      <alignment horizontal="center" vertical="center" wrapText="1"/>
    </xf>
    <xf numFmtId="3" fontId="26" fillId="0" borderId="47" xfId="67" applyNumberFormat="1" applyFont="1" applyFill="1" applyBorder="1" applyAlignment="1">
      <alignment horizontal="center" vertical="center" wrapText="1"/>
    </xf>
    <xf numFmtId="165" fontId="26" fillId="0" borderId="31" xfId="67" applyFont="1" applyFill="1" applyBorder="1" applyAlignment="1">
      <alignment horizontal="right" vertical="center" wrapText="1"/>
    </xf>
    <xf numFmtId="165" fontId="26" fillId="0" borderId="47" xfId="67" applyFont="1" applyFill="1" applyBorder="1" applyAlignment="1">
      <alignment horizontal="center" vertical="center"/>
    </xf>
    <xf numFmtId="165" fontId="26" fillId="0" borderId="0" xfId="67" applyFont="1" applyFill="1" applyBorder="1" applyAlignment="1">
      <alignment horizontal="center" vertical="center"/>
    </xf>
    <xf numFmtId="0" fontId="22" fillId="0" borderId="65" xfId="35" applyFont="1" applyFill="1" applyBorder="1" applyAlignment="1">
      <alignment vertical="center"/>
    </xf>
    <xf numFmtId="0" fontId="33" fillId="0" borderId="31" xfId="35" applyFont="1" applyFill="1" applyBorder="1" applyAlignment="1">
      <alignment horizontal="right" vertical="center" wrapText="1"/>
    </xf>
    <xf numFmtId="0" fontId="26" fillId="0" borderId="31" xfId="35" applyFont="1" applyFill="1" applyBorder="1" applyAlignment="1">
      <alignment horizontal="center" vertical="center"/>
    </xf>
    <xf numFmtId="3" fontId="26" fillId="0" borderId="31" xfId="35" applyNumberFormat="1" applyFont="1" applyFill="1" applyBorder="1" applyAlignment="1">
      <alignment horizontal="center" vertical="center" wrapText="1"/>
    </xf>
    <xf numFmtId="3" fontId="26" fillId="0" borderId="47" xfId="35" applyNumberFormat="1" applyFont="1" applyFill="1" applyBorder="1" applyAlignment="1">
      <alignment horizontal="center" vertical="center" wrapText="1"/>
    </xf>
    <xf numFmtId="165" fontId="0" fillId="5" borderId="0" xfId="67" applyFont="1" applyFill="1"/>
    <xf numFmtId="0" fontId="26" fillId="0" borderId="31" xfId="35" applyFont="1" applyFill="1" applyBorder="1" applyAlignment="1">
      <alignment horizontal="right" vertical="center" wrapText="1"/>
    </xf>
    <xf numFmtId="3" fontId="78" fillId="0" borderId="31" xfId="35" applyNumberFormat="1" applyFont="1" applyFill="1" applyBorder="1" applyAlignment="1">
      <alignment horizontal="center" vertical="center" wrapText="1"/>
    </xf>
    <xf numFmtId="0" fontId="33" fillId="0" borderId="31" xfId="35" applyFont="1" applyFill="1" applyBorder="1" applyAlignment="1">
      <alignment horizontal="right" vertical="top" wrapText="1"/>
    </xf>
    <xf numFmtId="0" fontId="37" fillId="0" borderId="65" xfId="35" applyFont="1" applyFill="1" applyBorder="1" applyAlignment="1">
      <alignment vertical="center"/>
    </xf>
    <xf numFmtId="0" fontId="33" fillId="0" borderId="32" xfId="35" applyFont="1" applyFill="1" applyBorder="1" applyAlignment="1">
      <alignment horizontal="left" vertical="center" wrapText="1"/>
    </xf>
    <xf numFmtId="0" fontId="33" fillId="0" borderId="33" xfId="35" applyFont="1" applyFill="1" applyBorder="1" applyAlignment="1">
      <alignment vertical="center" wrapText="1"/>
    </xf>
    <xf numFmtId="0" fontId="33" fillId="0" borderId="48" xfId="35" applyFont="1" applyFill="1" applyBorder="1" applyAlignment="1">
      <alignment vertical="center" wrapText="1"/>
    </xf>
    <xf numFmtId="165" fontId="33" fillId="0" borderId="0" xfId="67" applyFont="1" applyFill="1" applyBorder="1" applyAlignment="1">
      <alignment vertical="center" wrapText="1"/>
    </xf>
    <xf numFmtId="0" fontId="26" fillId="0" borderId="33" xfId="35" applyFont="1" applyFill="1" applyBorder="1" applyAlignment="1">
      <alignment horizontal="center" vertical="center"/>
    </xf>
    <xf numFmtId="3" fontId="26" fillId="0" borderId="33" xfId="35" applyNumberFormat="1" applyFont="1" applyFill="1" applyBorder="1" applyAlignment="1">
      <alignment horizontal="center" vertical="center" wrapText="1"/>
    </xf>
    <xf numFmtId="3" fontId="26" fillId="0" borderId="48" xfId="35" applyNumberFormat="1" applyFont="1" applyFill="1" applyBorder="1" applyAlignment="1">
      <alignment horizontal="center" vertical="center" wrapText="1"/>
    </xf>
    <xf numFmtId="0" fontId="22" fillId="12" borderId="64" xfId="35" applyFont="1" applyFill="1" applyBorder="1" applyAlignment="1">
      <alignment vertical="center"/>
    </xf>
    <xf numFmtId="0" fontId="22" fillId="12" borderId="30" xfId="35" applyFont="1" applyFill="1" applyBorder="1" applyAlignment="1">
      <alignment horizontal="left" vertical="center" wrapText="1"/>
    </xf>
    <xf numFmtId="166" fontId="22" fillId="12" borderId="30" xfId="35" applyNumberFormat="1" applyFont="1" applyFill="1" applyBorder="1" applyAlignment="1">
      <alignment horizontal="center" vertical="center"/>
    </xf>
    <xf numFmtId="3" fontId="22" fillId="12" borderId="30" xfId="35" applyNumberFormat="1" applyFont="1" applyFill="1" applyBorder="1" applyAlignment="1">
      <alignment horizontal="center" vertical="center" wrapText="1"/>
    </xf>
    <xf numFmtId="3" fontId="26" fillId="12" borderId="46" xfId="35" applyNumberFormat="1" applyFont="1" applyFill="1" applyBorder="1" applyAlignment="1">
      <alignment horizontal="center" vertical="center" wrapText="1"/>
    </xf>
    <xf numFmtId="0" fontId="22" fillId="0" borderId="31" xfId="35" applyFont="1" applyFill="1" applyBorder="1" applyAlignment="1">
      <alignment horizontal="left" vertical="center" wrapText="1"/>
    </xf>
    <xf numFmtId="0" fontId="22" fillId="0" borderId="53" xfId="35" applyFont="1" applyFill="1" applyBorder="1" applyAlignment="1">
      <alignment vertical="center"/>
    </xf>
    <xf numFmtId="0" fontId="33" fillId="0" borderId="0" xfId="35" applyFont="1" applyFill="1" applyBorder="1" applyAlignment="1">
      <alignment vertical="center" wrapText="1"/>
    </xf>
    <xf numFmtId="0" fontId="33" fillId="0" borderId="45" xfId="35" applyFont="1" applyFill="1" applyBorder="1" applyAlignment="1">
      <alignment vertical="center" wrapText="1"/>
    </xf>
    <xf numFmtId="3" fontId="78" fillId="0" borderId="47" xfId="35" applyNumberFormat="1" applyFont="1" applyFill="1" applyBorder="1" applyAlignment="1">
      <alignment horizontal="center" vertical="center" wrapText="1"/>
    </xf>
    <xf numFmtId="165" fontId="26" fillId="0" borderId="31" xfId="67" applyFont="1" applyFill="1" applyBorder="1" applyAlignment="1">
      <alignment horizontal="center" vertical="center" wrapText="1"/>
    </xf>
    <xf numFmtId="0" fontId="26" fillId="0" borderId="31" xfId="35" applyFont="1" applyFill="1" applyBorder="1" applyAlignment="1">
      <alignment horizontal="right" vertical="top" wrapText="1"/>
    </xf>
    <xf numFmtId="0" fontId="26" fillId="0" borderId="31" xfId="35" quotePrefix="1" applyFont="1" applyFill="1" applyBorder="1" applyAlignment="1">
      <alignment horizontal="center" vertical="center"/>
    </xf>
    <xf numFmtId="165" fontId="37" fillId="0" borderId="64" xfId="67" applyFont="1" applyFill="1" applyBorder="1" applyAlignment="1">
      <alignment vertical="center"/>
    </xf>
    <xf numFmtId="165" fontId="33" fillId="0" borderId="32" xfId="67" applyFont="1" applyFill="1" applyBorder="1" applyAlignment="1">
      <alignment horizontal="left" vertical="center" wrapText="1"/>
    </xf>
    <xf numFmtId="165" fontId="33" fillId="0" borderId="50" xfId="67" applyFont="1" applyFill="1" applyBorder="1" applyAlignment="1">
      <alignment horizontal="center" vertical="center" wrapText="1"/>
    </xf>
    <xf numFmtId="165" fontId="33" fillId="0" borderId="52" xfId="67" applyFont="1" applyFill="1" applyBorder="1" applyAlignment="1">
      <alignment horizontal="center" vertical="center" wrapText="1"/>
    </xf>
    <xf numFmtId="165" fontId="22" fillId="12" borderId="65" xfId="67" applyFont="1" applyFill="1" applyBorder="1" applyAlignment="1">
      <alignment vertical="center"/>
    </xf>
    <xf numFmtId="165" fontId="22" fillId="12" borderId="31" xfId="67" applyFont="1" applyFill="1" applyBorder="1" applyAlignment="1">
      <alignment horizontal="left" vertical="center" wrapText="1"/>
    </xf>
    <xf numFmtId="165" fontId="22" fillId="12" borderId="31" xfId="67" applyFont="1" applyFill="1" applyBorder="1" applyAlignment="1">
      <alignment horizontal="center" vertical="center"/>
    </xf>
    <xf numFmtId="3" fontId="22" fillId="12" borderId="31" xfId="67" applyNumberFormat="1" applyFont="1" applyFill="1" applyBorder="1" applyAlignment="1">
      <alignment horizontal="center" vertical="center" wrapText="1"/>
    </xf>
    <xf numFmtId="3" fontId="22" fillId="12" borderId="47" xfId="67" applyNumberFormat="1" applyFont="1" applyFill="1" applyBorder="1" applyAlignment="1">
      <alignment horizontal="center" vertical="center" wrapText="1"/>
    </xf>
    <xf numFmtId="0" fontId="22" fillId="12" borderId="30" xfId="67" applyNumberFormat="1" applyFont="1" applyFill="1" applyBorder="1" applyAlignment="1">
      <alignment horizontal="center" vertical="center"/>
    </xf>
    <xf numFmtId="165" fontId="22" fillId="0" borderId="64" xfId="67" applyFont="1" applyFill="1" applyBorder="1" applyAlignment="1">
      <alignment vertical="center"/>
    </xf>
    <xf numFmtId="3" fontId="26" fillId="12" borderId="30" xfId="67" applyNumberFormat="1" applyFont="1" applyFill="1" applyBorder="1" applyAlignment="1">
      <alignment horizontal="center" vertical="center" wrapText="1"/>
    </xf>
    <xf numFmtId="165" fontId="22" fillId="0" borderId="53" xfId="67" applyFont="1" applyFill="1" applyBorder="1" applyAlignment="1">
      <alignment vertical="center"/>
    </xf>
    <xf numFmtId="165" fontId="45" fillId="10" borderId="36" xfId="67" applyFont="1" applyFill="1" applyBorder="1" applyAlignment="1">
      <alignment vertical="center"/>
    </xf>
    <xf numFmtId="165" fontId="45" fillId="10" borderId="49" xfId="67" applyFont="1" applyFill="1" applyBorder="1" applyAlignment="1">
      <alignment vertical="center"/>
    </xf>
    <xf numFmtId="3" fontId="78" fillId="12" borderId="30" xfId="67" applyNumberFormat="1" applyFont="1" applyFill="1" applyBorder="1" applyAlignment="1">
      <alignment horizontal="center" vertical="center" wrapText="1"/>
    </xf>
    <xf numFmtId="165" fontId="33" fillId="0" borderId="32" xfId="67" applyFont="1" applyFill="1" applyBorder="1" applyAlignment="1">
      <alignment vertical="center" wrapText="1"/>
    </xf>
    <xf numFmtId="165" fontId="33" fillId="0" borderId="33" xfId="67" applyFont="1" applyFill="1" applyBorder="1" applyAlignment="1">
      <alignment vertical="center" wrapText="1"/>
    </xf>
    <xf numFmtId="165" fontId="33" fillId="0" borderId="48" xfId="67" applyFont="1" applyFill="1" applyBorder="1" applyAlignment="1">
      <alignment vertical="center" wrapText="1"/>
    </xf>
    <xf numFmtId="165" fontId="45" fillId="11" borderId="53" xfId="67" applyFont="1" applyFill="1" applyBorder="1" applyAlignment="1">
      <alignment horizontal="center" vertical="center"/>
    </xf>
    <xf numFmtId="165" fontId="45" fillId="11" borderId="0" xfId="67" applyFont="1" applyFill="1" applyBorder="1" applyAlignment="1">
      <alignment horizontal="left" vertical="center"/>
    </xf>
    <xf numFmtId="165" fontId="22" fillId="0" borderId="89" xfId="67" applyFont="1" applyFill="1" applyBorder="1" applyAlignment="1">
      <alignment horizontal="left" vertical="center" wrapText="1"/>
    </xf>
    <xf numFmtId="166" fontId="22" fillId="0" borderId="89" xfId="67" applyNumberFormat="1" applyFont="1" applyFill="1" applyBorder="1" applyAlignment="1">
      <alignment horizontal="center" vertical="center"/>
    </xf>
    <xf numFmtId="3" fontId="26" fillId="0" borderId="89" xfId="67" applyNumberFormat="1" applyFont="1" applyFill="1" applyBorder="1" applyAlignment="1">
      <alignment horizontal="center" vertical="center" wrapText="1"/>
    </xf>
    <xf numFmtId="3" fontId="26" fillId="0" borderId="117" xfId="67" applyNumberFormat="1" applyFont="1" applyFill="1" applyBorder="1" applyAlignment="1">
      <alignment horizontal="center" vertical="center" wrapText="1"/>
    </xf>
    <xf numFmtId="3" fontId="78" fillId="0" borderId="31" xfId="67" applyNumberFormat="1" applyFont="1" applyFill="1" applyBorder="1" applyAlignment="1">
      <alignment horizontal="center" vertical="center" wrapText="1"/>
    </xf>
    <xf numFmtId="3" fontId="78" fillId="0" borderId="47" xfId="67" applyNumberFormat="1" applyFont="1" applyFill="1" applyBorder="1" applyAlignment="1">
      <alignment horizontal="center" vertical="center" wrapText="1"/>
    </xf>
    <xf numFmtId="165" fontId="67" fillId="0" borderId="0" xfId="67" applyFont="1" applyAlignment="1">
      <alignment horizontal="left"/>
    </xf>
    <xf numFmtId="165" fontId="12" fillId="0" borderId="0" xfId="67"/>
    <xf numFmtId="3" fontId="22" fillId="12" borderId="46" xfId="67" applyNumberFormat="1" applyFont="1" applyFill="1" applyBorder="1" applyAlignment="1">
      <alignment horizontal="center" vertical="center" wrapText="1"/>
    </xf>
    <xf numFmtId="165" fontId="26" fillId="12" borderId="31" xfId="67" applyFont="1" applyFill="1" applyBorder="1" applyAlignment="1">
      <alignment horizontal="center" vertical="center"/>
    </xf>
    <xf numFmtId="3" fontId="26" fillId="12" borderId="31" xfId="67" applyNumberFormat="1" applyFont="1" applyFill="1" applyBorder="1" applyAlignment="1">
      <alignment horizontal="center" vertical="center" wrapText="1"/>
    </xf>
    <xf numFmtId="3" fontId="26" fillId="12" borderId="47" xfId="67" applyNumberFormat="1" applyFont="1" applyFill="1" applyBorder="1" applyAlignment="1">
      <alignment horizontal="center" vertical="center" wrapText="1"/>
    </xf>
    <xf numFmtId="165" fontId="26" fillId="12" borderId="47" xfId="67" applyFont="1" applyFill="1" applyBorder="1" applyAlignment="1">
      <alignment horizontal="center" vertical="center"/>
    </xf>
    <xf numFmtId="165" fontId="26" fillId="5" borderId="64" xfId="67" applyFont="1" applyFill="1" applyBorder="1" applyAlignment="1">
      <alignment horizontal="right" vertical="center" wrapText="1"/>
    </xf>
    <xf numFmtId="0" fontId="79" fillId="0" borderId="123" xfId="35" applyFont="1" applyBorder="1" applyAlignment="1">
      <alignment horizontal="center" vertical="center" wrapText="1"/>
    </xf>
    <xf numFmtId="3" fontId="79" fillId="0" borderId="124" xfId="35" applyNumberFormat="1" applyFont="1" applyBorder="1" applyAlignment="1">
      <alignment horizontal="center" vertical="center" wrapText="1"/>
    </xf>
    <xf numFmtId="3" fontId="79" fillId="0" borderId="123" xfId="35" applyNumberFormat="1" applyFont="1" applyBorder="1" applyAlignment="1">
      <alignment horizontal="center" vertical="center" wrapText="1"/>
    </xf>
    <xf numFmtId="165" fontId="22" fillId="13" borderId="118" xfId="67" applyFont="1" applyFill="1" applyBorder="1" applyAlignment="1">
      <alignment vertical="center"/>
    </xf>
    <xf numFmtId="165" fontId="22" fillId="13" borderId="89" xfId="67" applyFont="1" applyFill="1" applyBorder="1" applyAlignment="1">
      <alignment horizontal="left" vertical="center" wrapText="1"/>
    </xf>
    <xf numFmtId="166" fontId="22" fillId="13" borderId="89" xfId="67" applyNumberFormat="1" applyFont="1" applyFill="1" applyBorder="1" applyAlignment="1">
      <alignment horizontal="center" vertical="center"/>
    </xf>
    <xf numFmtId="3" fontId="22" fillId="13" borderId="89" xfId="67" applyNumberFormat="1" applyFont="1" applyFill="1" applyBorder="1" applyAlignment="1">
      <alignment horizontal="center" vertical="center" wrapText="1"/>
    </xf>
    <xf numFmtId="3" fontId="26" fillId="13" borderId="117" xfId="67" applyNumberFormat="1" applyFont="1" applyFill="1" applyBorder="1" applyAlignment="1">
      <alignment horizontal="center" vertical="center" wrapText="1"/>
    </xf>
    <xf numFmtId="165" fontId="22" fillId="0" borderId="118" xfId="67" applyFont="1" applyFill="1" applyBorder="1" applyAlignment="1">
      <alignment vertical="center"/>
    </xf>
    <xf numFmtId="165" fontId="26" fillId="0" borderId="89" xfId="67" applyFont="1" applyFill="1" applyBorder="1" applyAlignment="1">
      <alignment horizontal="right" vertical="center" wrapText="1"/>
    </xf>
    <xf numFmtId="165" fontId="26" fillId="0" borderId="89" xfId="67" applyFont="1" applyFill="1" applyBorder="1" applyAlignment="1">
      <alignment horizontal="center" vertical="center"/>
    </xf>
    <xf numFmtId="3" fontId="22" fillId="13" borderId="117" xfId="67" applyNumberFormat="1" applyFont="1" applyFill="1" applyBorder="1" applyAlignment="1">
      <alignment horizontal="center" vertical="center" wrapText="1"/>
    </xf>
    <xf numFmtId="165" fontId="33" fillId="0" borderId="89" xfId="67" applyFont="1" applyFill="1" applyBorder="1" applyAlignment="1">
      <alignment vertical="center" wrapText="1"/>
    </xf>
    <xf numFmtId="165" fontId="33" fillId="0" borderId="117" xfId="67" applyFont="1" applyFill="1" applyBorder="1" applyAlignment="1">
      <alignment vertical="center" wrapText="1"/>
    </xf>
    <xf numFmtId="165" fontId="37" fillId="0" borderId="118" xfId="67" applyFont="1" applyFill="1" applyBorder="1" applyAlignment="1">
      <alignment horizontal="left" vertical="center"/>
    </xf>
    <xf numFmtId="165" fontId="33" fillId="0" borderId="89" xfId="67" applyFont="1" applyFill="1" applyBorder="1" applyAlignment="1">
      <alignment horizontal="left" vertical="center" wrapText="1"/>
    </xf>
    <xf numFmtId="165" fontId="33" fillId="0" borderId="89" xfId="67" applyFont="1" applyFill="1" applyBorder="1" applyAlignment="1">
      <alignment horizontal="left" vertical="center"/>
    </xf>
    <xf numFmtId="3" fontId="33" fillId="0" borderId="89" xfId="67" applyNumberFormat="1" applyFont="1" applyFill="1" applyBorder="1" applyAlignment="1">
      <alignment horizontal="left" vertical="center" wrapText="1"/>
    </xf>
    <xf numFmtId="3" fontId="33" fillId="0" borderId="117" xfId="67" applyNumberFormat="1" applyFont="1" applyFill="1" applyBorder="1" applyAlignment="1">
      <alignment horizontal="left" vertical="center" wrapText="1"/>
    </xf>
    <xf numFmtId="165" fontId="33" fillId="0" borderId="89" xfId="67" applyNumberFormat="1" applyFont="1" applyFill="1" applyBorder="1" applyAlignment="1">
      <alignment horizontal="left" vertical="center" wrapText="1"/>
    </xf>
    <xf numFmtId="165" fontId="22" fillId="0" borderId="30" xfId="67" applyFont="1" applyFill="1" applyBorder="1" applyAlignment="1">
      <alignment horizontal="left" vertical="center" wrapText="1"/>
    </xf>
    <xf numFmtId="166" fontId="22" fillId="0" borderId="30" xfId="67" applyNumberFormat="1" applyFont="1" applyFill="1" applyBorder="1" applyAlignment="1">
      <alignment horizontal="center" vertical="center"/>
    </xf>
    <xf numFmtId="3" fontId="22" fillId="0" borderId="30" xfId="67" applyNumberFormat="1" applyFont="1" applyFill="1" applyBorder="1" applyAlignment="1">
      <alignment horizontal="center" vertical="center" wrapText="1"/>
    </xf>
    <xf numFmtId="3" fontId="26" fillId="0" borderId="46" xfId="67" applyNumberFormat="1" applyFont="1" applyFill="1" applyBorder="1" applyAlignment="1">
      <alignment horizontal="center" vertical="center" wrapText="1"/>
    </xf>
    <xf numFmtId="166" fontId="26" fillId="0" borderId="30" xfId="67" applyNumberFormat="1" applyFont="1" applyFill="1" applyBorder="1" applyAlignment="1">
      <alignment horizontal="center" vertical="center"/>
    </xf>
    <xf numFmtId="165" fontId="26" fillId="5" borderId="53" xfId="67" applyFont="1" applyFill="1" applyBorder="1" applyAlignment="1">
      <alignment horizontal="right" vertical="center" wrapText="1"/>
    </xf>
    <xf numFmtId="166" fontId="26" fillId="0" borderId="103" xfId="67" applyNumberFormat="1" applyFont="1" applyFill="1" applyBorder="1" applyAlignment="1">
      <alignment horizontal="center" vertical="center"/>
    </xf>
    <xf numFmtId="3" fontId="26" fillId="0" borderId="104" xfId="67" applyNumberFormat="1" applyFont="1" applyFill="1" applyBorder="1" applyAlignment="1">
      <alignment horizontal="center" vertical="center" wrapText="1"/>
    </xf>
    <xf numFmtId="165" fontId="26" fillId="0" borderId="104" xfId="67" applyFont="1" applyFill="1" applyBorder="1" applyAlignment="1">
      <alignment horizontal="center" vertical="center"/>
    </xf>
    <xf numFmtId="165" fontId="26" fillId="0" borderId="119" xfId="67" applyFont="1" applyFill="1" applyBorder="1" applyAlignment="1">
      <alignment horizontal="center" vertical="center"/>
    </xf>
    <xf numFmtId="165" fontId="32" fillId="11" borderId="0" xfId="67" applyFont="1" applyFill="1" applyBorder="1" applyAlignment="1">
      <alignment horizontal="left" vertical="center" indent="2"/>
    </xf>
    <xf numFmtId="0" fontId="22" fillId="12" borderId="30" xfId="67" applyNumberFormat="1" applyFont="1" applyFill="1" applyBorder="1" applyAlignment="1">
      <alignment horizontal="left" vertical="center" wrapText="1"/>
    </xf>
    <xf numFmtId="0" fontId="26" fillId="0" borderId="31" xfId="67" applyNumberFormat="1" applyFont="1" applyFill="1" applyBorder="1" applyAlignment="1">
      <alignment horizontal="left" vertical="center" wrapText="1"/>
    </xf>
    <xf numFmtId="0" fontId="26" fillId="0" borderId="31" xfId="67" applyNumberFormat="1" applyFont="1" applyFill="1" applyBorder="1" applyAlignment="1">
      <alignment horizontal="center" vertical="center"/>
    </xf>
    <xf numFmtId="3" fontId="26" fillId="0" borderId="45" xfId="67" applyNumberFormat="1" applyFont="1" applyFill="1" applyBorder="1" applyAlignment="1">
      <alignment horizontal="center" vertical="center" wrapText="1"/>
    </xf>
    <xf numFmtId="0" fontId="26" fillId="0" borderId="0" xfId="67" applyNumberFormat="1" applyFont="1" applyFill="1" applyBorder="1" applyAlignment="1">
      <alignment horizontal="center" vertical="center"/>
    </xf>
    <xf numFmtId="165" fontId="22" fillId="12" borderId="65" xfId="67" applyFont="1" applyFill="1" applyBorder="1"/>
    <xf numFmtId="165" fontId="22" fillId="12" borderId="31" xfId="67" applyNumberFormat="1" applyFont="1" applyFill="1" applyBorder="1" applyAlignment="1">
      <alignment horizontal="left" vertical="center" wrapText="1" indent="1"/>
    </xf>
    <xf numFmtId="166" fontId="22" fillId="12" borderId="31" xfId="67" applyNumberFormat="1" applyFont="1" applyFill="1" applyBorder="1" applyAlignment="1">
      <alignment horizontal="center" vertical="center"/>
    </xf>
    <xf numFmtId="3" fontId="26" fillId="12" borderId="31" xfId="67" applyNumberFormat="1" applyFont="1" applyFill="1" applyBorder="1" applyAlignment="1">
      <alignment vertical="center"/>
    </xf>
    <xf numFmtId="165" fontId="22" fillId="12" borderId="47" xfId="67" applyFont="1" applyFill="1" applyBorder="1"/>
    <xf numFmtId="165" fontId="22" fillId="0" borderId="65" xfId="67" applyFont="1" applyFill="1" applyBorder="1"/>
    <xf numFmtId="165" fontId="22" fillId="0" borderId="31" xfId="67" applyNumberFormat="1" applyFont="1" applyFill="1" applyBorder="1" applyAlignment="1">
      <alignment horizontal="right" vertical="center" wrapText="1" indent="1"/>
    </xf>
    <xf numFmtId="165" fontId="26" fillId="0" borderId="31" xfId="67" applyNumberFormat="1" applyFont="1" applyFill="1" applyBorder="1" applyAlignment="1">
      <alignment horizontal="center" vertical="center" wrapText="1"/>
    </xf>
    <xf numFmtId="165" fontId="45" fillId="10" borderId="29" xfId="67" applyFont="1" applyFill="1" applyBorder="1" applyAlignment="1">
      <alignment vertical="center"/>
    </xf>
    <xf numFmtId="165" fontId="32" fillId="10" borderId="0" xfId="67" applyFont="1" applyFill="1" applyBorder="1" applyAlignment="1">
      <alignment vertical="center"/>
    </xf>
    <xf numFmtId="165" fontId="32" fillId="10" borderId="45" xfId="67" applyFont="1" applyFill="1" applyBorder="1" applyAlignment="1">
      <alignment vertical="center"/>
    </xf>
    <xf numFmtId="165" fontId="26" fillId="5" borderId="64" xfId="67" applyFont="1" applyFill="1" applyBorder="1" applyAlignment="1">
      <alignment vertical="center"/>
    </xf>
    <xf numFmtId="165" fontId="26" fillId="5" borderId="30" xfId="67" applyFont="1" applyFill="1" applyBorder="1" applyAlignment="1">
      <alignment horizontal="right" vertical="center" wrapText="1"/>
    </xf>
    <xf numFmtId="166" fontId="26" fillId="5" borderId="30" xfId="67" applyNumberFormat="1" applyFont="1" applyFill="1" applyBorder="1" applyAlignment="1">
      <alignment horizontal="center" vertical="center"/>
    </xf>
    <xf numFmtId="3" fontId="26" fillId="5" borderId="30" xfId="67" applyNumberFormat="1" applyFont="1" applyFill="1" applyBorder="1" applyAlignment="1">
      <alignment horizontal="center" vertical="center" wrapText="1"/>
    </xf>
    <xf numFmtId="3" fontId="26" fillId="5" borderId="46" xfId="67" applyNumberFormat="1" applyFont="1" applyFill="1" applyBorder="1" applyAlignment="1">
      <alignment horizontal="center" vertical="center" wrapText="1"/>
    </xf>
    <xf numFmtId="165" fontId="22" fillId="12" borderId="89" xfId="67" applyFont="1" applyFill="1" applyBorder="1" applyAlignment="1">
      <alignment horizontal="left" vertical="center" wrapText="1"/>
    </xf>
    <xf numFmtId="165" fontId="22" fillId="12" borderId="30" xfId="67" applyNumberFormat="1" applyFont="1" applyFill="1" applyBorder="1" applyAlignment="1">
      <alignment horizontal="left" vertical="center" wrapText="1"/>
    </xf>
    <xf numFmtId="165" fontId="26" fillId="5" borderId="30" xfId="67" applyNumberFormat="1" applyFont="1" applyFill="1" applyBorder="1" applyAlignment="1">
      <alignment horizontal="right" vertical="center" wrapText="1"/>
    </xf>
    <xf numFmtId="165" fontId="26" fillId="5" borderId="30" xfId="67" applyNumberFormat="1" applyFont="1" applyFill="1" applyBorder="1" applyAlignment="1">
      <alignment horizontal="center" vertical="center"/>
    </xf>
    <xf numFmtId="3" fontId="22" fillId="12" borderId="46" xfId="35" applyNumberFormat="1" applyFont="1" applyFill="1" applyBorder="1" applyAlignment="1">
      <alignment horizontal="center" vertical="center" wrapText="1"/>
    </xf>
    <xf numFmtId="165" fontId="47" fillId="12" borderId="64" xfId="67" applyFont="1" applyFill="1" applyBorder="1" applyAlignment="1">
      <alignment vertical="center"/>
    </xf>
    <xf numFmtId="3" fontId="47" fillId="12" borderId="46" xfId="67" applyNumberFormat="1" applyFont="1" applyFill="1" applyBorder="1" applyAlignment="1">
      <alignment horizontal="center" vertical="center" wrapText="1"/>
    </xf>
    <xf numFmtId="165" fontId="22" fillId="12" borderId="47" xfId="67" applyFont="1" applyFill="1" applyBorder="1" applyAlignment="1">
      <alignment horizontal="center" vertical="center" wrapText="1"/>
    </xf>
    <xf numFmtId="165" fontId="22" fillId="0" borderId="71" xfId="67" applyFont="1" applyFill="1" applyBorder="1" applyAlignment="1">
      <alignment vertical="center"/>
    </xf>
    <xf numFmtId="165" fontId="26" fillId="0" borderId="72" xfId="67" applyFont="1" applyFill="1" applyBorder="1" applyAlignment="1">
      <alignment horizontal="right" vertical="center" wrapText="1"/>
    </xf>
    <xf numFmtId="165" fontId="22" fillId="0" borderId="64" xfId="67" applyFont="1" applyFill="1" applyBorder="1"/>
    <xf numFmtId="165" fontId="22" fillId="0" borderId="71" xfId="67" applyFont="1" applyFill="1" applyBorder="1"/>
    <xf numFmtId="165" fontId="22" fillId="0" borderId="38" xfId="67" applyFont="1" applyFill="1" applyBorder="1"/>
    <xf numFmtId="165" fontId="26" fillId="0" borderId="38" xfId="67" applyFont="1" applyFill="1" applyBorder="1" applyAlignment="1">
      <alignment horizontal="right" vertical="center" wrapText="1" indent="1"/>
    </xf>
    <xf numFmtId="165" fontId="26" fillId="0" borderId="38" xfId="67" applyFont="1" applyFill="1" applyBorder="1" applyAlignment="1">
      <alignment horizontal="center" vertical="center"/>
    </xf>
    <xf numFmtId="3" fontId="26" fillId="0" borderId="38" xfId="67" applyNumberFormat="1" applyFont="1" applyFill="1" applyBorder="1" applyAlignment="1">
      <alignment horizontal="center" vertical="center" wrapText="1"/>
    </xf>
    <xf numFmtId="3" fontId="26" fillId="0" borderId="41" xfId="67" applyNumberFormat="1" applyFont="1" applyFill="1" applyBorder="1" applyAlignment="1">
      <alignment horizontal="center" vertical="center" wrapText="1"/>
    </xf>
    <xf numFmtId="165" fontId="22" fillId="0" borderId="31" xfId="67" applyFont="1" applyFill="1" applyBorder="1"/>
    <xf numFmtId="165" fontId="22" fillId="0" borderId="31" xfId="67" applyFont="1" applyFill="1" applyBorder="1" applyAlignment="1">
      <alignment horizontal="left" vertical="center" wrapText="1" indent="1"/>
    </xf>
    <xf numFmtId="165" fontId="26" fillId="0" borderId="31" xfId="67" applyFont="1" applyFill="1" applyBorder="1" applyAlignment="1">
      <alignment horizontal="center"/>
    </xf>
    <xf numFmtId="165" fontId="142" fillId="0" borderId="31" xfId="67" applyFont="1" applyFill="1" applyBorder="1" applyAlignment="1">
      <alignment horizontal="left" vertical="center" wrapText="1" indent="1"/>
    </xf>
    <xf numFmtId="165" fontId="33" fillId="0" borderId="31" xfId="67" applyFont="1" applyFill="1" applyBorder="1" applyAlignment="1">
      <alignment horizontal="left"/>
    </xf>
    <xf numFmtId="3" fontId="33" fillId="0" borderId="31" xfId="67" applyNumberFormat="1" applyFont="1" applyFill="1" applyBorder="1" applyAlignment="1">
      <alignment horizontal="center" vertical="center" wrapText="1"/>
    </xf>
    <xf numFmtId="3" fontId="33" fillId="0" borderId="31" xfId="67" applyNumberFormat="1" applyFont="1" applyFill="1" applyBorder="1" applyAlignment="1">
      <alignment horizontal="left" vertical="center" wrapText="1"/>
    </xf>
    <xf numFmtId="165" fontId="25" fillId="0" borderId="0" xfId="67" applyFont="1" applyAlignment="1"/>
    <xf numFmtId="165" fontId="26" fillId="0" borderId="0" xfId="67" applyFont="1" applyAlignment="1">
      <alignment horizontal="center"/>
    </xf>
    <xf numFmtId="165" fontId="26" fillId="0" borderId="0" xfId="67" applyFont="1" applyAlignment="1"/>
    <xf numFmtId="165" fontId="25" fillId="20" borderId="0" xfId="67" applyFont="1" applyFill="1"/>
    <xf numFmtId="165" fontId="26" fillId="20" borderId="0" xfId="67" applyFont="1" applyFill="1" applyAlignment="1">
      <alignment horizontal="center"/>
    </xf>
    <xf numFmtId="165" fontId="26" fillId="20" borderId="0" xfId="67" applyFont="1" applyFill="1"/>
    <xf numFmtId="165" fontId="122" fillId="0" borderId="0" xfId="67" applyFont="1"/>
    <xf numFmtId="165" fontId="30" fillId="10" borderId="53" xfId="67" applyFont="1" applyFill="1" applyBorder="1" applyAlignment="1">
      <alignment horizontal="center"/>
    </xf>
    <xf numFmtId="165" fontId="30" fillId="10" borderId="29" xfId="67" applyFont="1" applyFill="1" applyBorder="1" applyAlignment="1"/>
    <xf numFmtId="165" fontId="31" fillId="10" borderId="0" xfId="67" applyFont="1" applyFill="1" applyBorder="1" applyAlignment="1"/>
    <xf numFmtId="165" fontId="31" fillId="10" borderId="45" xfId="67" applyFont="1" applyFill="1" applyBorder="1" applyAlignment="1"/>
    <xf numFmtId="165" fontId="22" fillId="13" borderId="89" xfId="67" applyFont="1" applyFill="1" applyBorder="1" applyAlignment="1">
      <alignment vertical="center"/>
    </xf>
    <xf numFmtId="165" fontId="22" fillId="13" borderId="89" xfId="67" applyNumberFormat="1" applyFont="1" applyFill="1" applyBorder="1" applyAlignment="1">
      <alignment horizontal="left" vertical="center" wrapText="1"/>
    </xf>
    <xf numFmtId="3" fontId="26" fillId="13" borderId="89" xfId="67" applyNumberFormat="1" applyFont="1" applyFill="1" applyBorder="1" applyAlignment="1">
      <alignment horizontal="center" vertical="center" wrapText="1"/>
    </xf>
    <xf numFmtId="165" fontId="33" fillId="0" borderId="31" xfId="67" applyFont="1" applyFill="1" applyBorder="1" applyAlignment="1">
      <alignment horizontal="right" vertical="center" wrapText="1"/>
    </xf>
    <xf numFmtId="165" fontId="33" fillId="0" borderId="31" xfId="67" applyFont="1" applyFill="1" applyBorder="1" applyAlignment="1">
      <alignment horizontal="right" vertical="top" wrapText="1"/>
    </xf>
    <xf numFmtId="165" fontId="26" fillId="0" borderId="33" xfId="67" applyFont="1" applyFill="1" applyBorder="1" applyAlignment="1">
      <alignment horizontal="center" vertical="center"/>
    </xf>
    <xf numFmtId="3" fontId="26" fillId="0" borderId="33" xfId="67" applyNumberFormat="1" applyFont="1" applyFill="1" applyBorder="1" applyAlignment="1">
      <alignment horizontal="center" vertical="center" wrapText="1"/>
    </xf>
    <xf numFmtId="3" fontId="26" fillId="0" borderId="48" xfId="67" applyNumberFormat="1" applyFont="1" applyFill="1" applyBorder="1" applyAlignment="1">
      <alignment horizontal="center" vertical="center" wrapText="1"/>
    </xf>
    <xf numFmtId="165" fontId="22" fillId="20" borderId="65" xfId="67" applyFont="1" applyFill="1" applyBorder="1" applyAlignment="1">
      <alignment vertical="center"/>
    </xf>
    <xf numFmtId="165" fontId="33" fillId="20" borderId="32" xfId="67" applyFont="1" applyFill="1" applyBorder="1" applyAlignment="1">
      <alignment horizontal="left" vertical="center" wrapText="1"/>
    </xf>
    <xf numFmtId="165" fontId="33" fillId="20" borderId="33" xfId="67" applyFont="1" applyFill="1" applyBorder="1" applyAlignment="1">
      <alignment horizontal="center" vertical="center" wrapText="1"/>
    </xf>
    <xf numFmtId="165" fontId="33" fillId="20" borderId="48" xfId="67" applyFont="1" applyFill="1" applyBorder="1" applyAlignment="1">
      <alignment horizontal="center" vertical="center" wrapText="1"/>
    </xf>
    <xf numFmtId="165" fontId="22" fillId="0" borderId="89" xfId="67" applyFont="1" applyFill="1" applyBorder="1" applyAlignment="1">
      <alignment vertical="center"/>
    </xf>
    <xf numFmtId="165" fontId="102" fillId="0" borderId="32" xfId="67" applyFont="1" applyFill="1" applyBorder="1" applyAlignment="1">
      <alignment horizontal="left" vertical="center" wrapText="1"/>
    </xf>
    <xf numFmtId="165" fontId="33" fillId="0" borderId="45" xfId="67" applyFont="1" applyFill="1" applyBorder="1" applyAlignment="1">
      <alignment vertical="center" wrapText="1"/>
    </xf>
    <xf numFmtId="165" fontId="22" fillId="13" borderId="89" xfId="67" applyNumberFormat="1" applyFont="1" applyFill="1" applyBorder="1" applyAlignment="1">
      <alignment horizontal="center" vertical="center"/>
    </xf>
    <xf numFmtId="165" fontId="37" fillId="13" borderId="89" xfId="67" applyFont="1" applyFill="1" applyBorder="1" applyAlignment="1">
      <alignment horizontal="left" vertical="center" wrapText="1"/>
    </xf>
    <xf numFmtId="165" fontId="22" fillId="13" borderId="89" xfId="67" applyFont="1" applyFill="1" applyBorder="1" applyAlignment="1">
      <alignment horizontal="center" vertical="center"/>
    </xf>
    <xf numFmtId="165" fontId="26" fillId="0" borderId="31" xfId="67" applyFont="1" applyFill="1" applyBorder="1" applyAlignment="1">
      <alignment horizontal="right" vertical="top" wrapText="1"/>
    </xf>
    <xf numFmtId="165" fontId="26" fillId="0" borderId="31" xfId="67" quotePrefix="1" applyFont="1" applyFill="1" applyBorder="1" applyAlignment="1">
      <alignment horizontal="center" vertical="center"/>
    </xf>
    <xf numFmtId="165" fontId="37" fillId="0" borderId="65" xfId="67" applyFont="1" applyFill="1" applyBorder="1" applyAlignment="1">
      <alignment vertical="center"/>
    </xf>
    <xf numFmtId="165" fontId="33" fillId="0" borderId="33" xfId="67" applyFont="1" applyFill="1" applyBorder="1" applyAlignment="1">
      <alignment horizontal="center" vertical="center" wrapText="1"/>
    </xf>
    <xf numFmtId="165" fontId="33" fillId="0" borderId="48" xfId="67" applyFont="1" applyFill="1" applyBorder="1" applyAlignment="1">
      <alignment horizontal="center" vertical="center" wrapText="1"/>
    </xf>
    <xf numFmtId="165" fontId="26" fillId="0" borderId="89" xfId="67" quotePrefix="1" applyFont="1" applyFill="1" applyBorder="1" applyAlignment="1">
      <alignment horizontal="center" vertical="center"/>
    </xf>
    <xf numFmtId="165" fontId="37" fillId="0" borderId="89" xfId="67" applyFont="1" applyFill="1" applyBorder="1" applyAlignment="1">
      <alignment horizontal="left" vertical="center"/>
    </xf>
    <xf numFmtId="165" fontId="26" fillId="0" borderId="64" xfId="67" applyFont="1" applyFill="1" applyBorder="1" applyAlignment="1">
      <alignment horizontal="right" vertical="center" wrapText="1"/>
    </xf>
    <xf numFmtId="3" fontId="22" fillId="0" borderId="31" xfId="67" applyNumberFormat="1" applyFont="1" applyFill="1" applyBorder="1" applyAlignment="1">
      <alignment horizontal="center" vertical="center" wrapText="1"/>
    </xf>
    <xf numFmtId="166" fontId="22" fillId="0" borderId="31" xfId="67" applyNumberFormat="1" applyFont="1" applyFill="1" applyBorder="1" applyAlignment="1">
      <alignment horizontal="center" vertical="center"/>
    </xf>
    <xf numFmtId="3" fontId="100" fillId="0" borderId="30" xfId="67" applyNumberFormat="1" applyFont="1" applyFill="1" applyBorder="1" applyAlignment="1">
      <alignment horizontal="center" vertical="center" wrapText="1"/>
    </xf>
    <xf numFmtId="165" fontId="33" fillId="0" borderId="66" xfId="67" applyFont="1" applyFill="1" applyBorder="1" applyAlignment="1">
      <alignment vertical="center" wrapText="1"/>
    </xf>
    <xf numFmtId="165" fontId="33" fillId="0" borderId="67" xfId="67" applyFont="1" applyFill="1" applyBorder="1" applyAlignment="1">
      <alignment vertical="center" wrapText="1"/>
    </xf>
    <xf numFmtId="165" fontId="0" fillId="0" borderId="0" xfId="67" applyFont="1" applyFill="1"/>
    <xf numFmtId="165" fontId="22" fillId="0" borderId="89" xfId="67" applyFont="1" applyFill="1" applyBorder="1" applyAlignment="1">
      <alignment horizontal="left" vertical="top" wrapText="1"/>
    </xf>
    <xf numFmtId="165" fontId="38" fillId="0" borderId="89" xfId="67" applyFont="1" applyFill="1" applyBorder="1" applyAlignment="1">
      <alignment vertical="top"/>
    </xf>
    <xf numFmtId="165" fontId="38" fillId="0" borderId="41" xfId="67" applyFont="1" applyFill="1" applyBorder="1" applyAlignment="1">
      <alignment vertical="top" wrapText="1"/>
    </xf>
    <xf numFmtId="165" fontId="38" fillId="0" borderId="0" xfId="67" applyFont="1" applyFill="1" applyBorder="1" applyAlignment="1">
      <alignment vertical="top" wrapText="1"/>
    </xf>
    <xf numFmtId="171" fontId="26" fillId="12" borderId="46" xfId="67" applyNumberFormat="1" applyFont="1" applyFill="1" applyBorder="1" applyAlignment="1">
      <alignment horizontal="center" vertical="center" wrapText="1"/>
    </xf>
    <xf numFmtId="165" fontId="26" fillId="0" borderId="31" xfId="67" applyNumberFormat="1" applyFont="1" applyFill="1" applyBorder="1" applyAlignment="1">
      <alignment horizontal="center" vertical="center"/>
    </xf>
    <xf numFmtId="171" fontId="22" fillId="12" borderId="30" xfId="67" applyNumberFormat="1" applyFont="1" applyFill="1" applyBorder="1" applyAlignment="1">
      <alignment horizontal="center" vertical="center"/>
    </xf>
    <xf numFmtId="165" fontId="22" fillId="12" borderId="110" xfId="67" applyFont="1" applyFill="1" applyBorder="1" applyAlignment="1">
      <alignment vertical="center"/>
    </xf>
    <xf numFmtId="165" fontId="22" fillId="0" borderId="111" xfId="67" applyFont="1" applyFill="1" applyBorder="1" applyAlignment="1">
      <alignment vertical="center"/>
    </xf>
    <xf numFmtId="3" fontId="26" fillId="0" borderId="31" xfId="67" applyNumberFormat="1" applyFont="1" applyFill="1" applyBorder="1" applyAlignment="1">
      <alignment horizontal="center" wrapText="1"/>
    </xf>
    <xf numFmtId="3" fontId="26" fillId="0" borderId="47" xfId="67" applyNumberFormat="1" applyFont="1" applyFill="1" applyBorder="1" applyAlignment="1">
      <alignment horizontal="center" wrapText="1"/>
    </xf>
    <xf numFmtId="3" fontId="26" fillId="0" borderId="47" xfId="67" applyNumberFormat="1" applyFont="1" applyFill="1" applyBorder="1" applyAlignment="1">
      <alignment horizontal="left" vertical="center" wrapText="1"/>
    </xf>
    <xf numFmtId="165" fontId="147" fillId="0" borderId="0" xfId="67" applyFont="1" applyAlignment="1">
      <alignment horizontal="left"/>
    </xf>
    <xf numFmtId="165" fontId="37" fillId="0" borderId="32" xfId="0" applyFont="1" applyFill="1" applyBorder="1" applyAlignment="1">
      <alignment horizontal="left" vertical="center" wrapText="1"/>
    </xf>
    <xf numFmtId="165" fontId="37" fillId="0" borderId="36" xfId="0" applyFont="1" applyFill="1" applyBorder="1" applyAlignment="1">
      <alignment horizontal="left" vertical="center" wrapText="1"/>
    </xf>
    <xf numFmtId="165" fontId="37" fillId="0" borderId="42" xfId="0" applyFont="1" applyFill="1" applyBorder="1" applyAlignment="1">
      <alignment horizontal="left" vertical="center" wrapText="1"/>
    </xf>
    <xf numFmtId="165" fontId="37" fillId="0" borderId="40" xfId="0" applyFont="1" applyFill="1" applyBorder="1" applyAlignment="1">
      <alignment horizontal="left" vertical="top" wrapText="1"/>
    </xf>
    <xf numFmtId="165" fontId="37" fillId="0" borderId="36" xfId="0" applyFont="1" applyFill="1" applyBorder="1" applyAlignment="1">
      <alignment horizontal="left" vertical="top" wrapText="1"/>
    </xf>
    <xf numFmtId="165" fontId="37" fillId="0" borderId="42" xfId="0" applyFont="1" applyFill="1" applyBorder="1" applyAlignment="1">
      <alignment horizontal="left" vertical="top" wrapText="1"/>
    </xf>
    <xf numFmtId="165" fontId="25" fillId="0" borderId="31" xfId="0" applyFont="1" applyFill="1" applyBorder="1" applyAlignment="1">
      <alignment horizontal="center" vertical="center" wrapText="1"/>
    </xf>
    <xf numFmtId="165" fontId="25" fillId="0" borderId="38" xfId="0" applyFont="1" applyFill="1" applyBorder="1" applyAlignment="1">
      <alignment horizontal="center" vertical="center" wrapText="1"/>
    </xf>
    <xf numFmtId="165" fontId="25" fillId="0" borderId="30" xfId="0" applyFont="1" applyFill="1" applyBorder="1" applyAlignment="1">
      <alignment horizontal="center" vertical="center" wrapText="1"/>
    </xf>
    <xf numFmtId="165" fontId="25" fillId="0" borderId="47" xfId="0" applyFont="1" applyFill="1" applyBorder="1" applyAlignment="1">
      <alignment horizontal="center" vertical="center" wrapText="1"/>
    </xf>
    <xf numFmtId="165" fontId="25" fillId="0" borderId="87" xfId="0" applyFont="1" applyFill="1" applyBorder="1" applyAlignment="1">
      <alignment horizontal="center" vertical="center" wrapText="1"/>
    </xf>
    <xf numFmtId="165" fontId="25" fillId="0" borderId="46" xfId="0" applyFont="1" applyFill="1" applyBorder="1" applyAlignment="1">
      <alignment horizontal="center" vertical="center" wrapText="1"/>
    </xf>
    <xf numFmtId="165" fontId="55" fillId="0" borderId="41" xfId="0" applyFont="1" applyFill="1" applyBorder="1" applyAlignment="1">
      <alignment horizontal="left" vertical="center" wrapText="1"/>
    </xf>
    <xf numFmtId="165" fontId="55" fillId="0" borderId="0" xfId="0" applyFont="1" applyFill="1" applyBorder="1" applyAlignment="1">
      <alignment horizontal="left" vertical="center" wrapText="1"/>
    </xf>
    <xf numFmtId="165" fontId="55" fillId="0" borderId="43" xfId="0" applyFont="1" applyFill="1" applyBorder="1" applyAlignment="1">
      <alignment horizontal="left" vertical="center" wrapText="1"/>
    </xf>
    <xf numFmtId="165" fontId="37" fillId="0" borderId="37" xfId="0" applyFont="1" applyFill="1" applyBorder="1" applyAlignment="1">
      <alignment horizontal="left" vertical="center" wrapText="1"/>
    </xf>
    <xf numFmtId="165" fontId="37" fillId="0" borderId="0" xfId="0" applyFont="1" applyFill="1" applyBorder="1" applyAlignment="1">
      <alignment horizontal="left" vertical="center" wrapText="1"/>
    </xf>
    <xf numFmtId="165" fontId="37" fillId="0" borderId="43" xfId="0" applyFont="1" applyFill="1" applyBorder="1" applyAlignment="1">
      <alignment horizontal="left" vertical="center" wrapText="1"/>
    </xf>
    <xf numFmtId="165" fontId="26" fillId="0" borderId="31" xfId="0" applyFont="1" applyFill="1" applyBorder="1" applyAlignment="1">
      <alignment horizontal="center" vertical="center" wrapText="1"/>
    </xf>
    <xf numFmtId="165" fontId="26" fillId="0" borderId="38" xfId="0" applyFont="1" applyFill="1" applyBorder="1" applyAlignment="1">
      <alignment horizontal="center" vertical="center" wrapText="1"/>
    </xf>
    <xf numFmtId="165" fontId="26" fillId="0" borderId="30" xfId="0" applyFont="1" applyFill="1" applyBorder="1" applyAlignment="1">
      <alignment horizontal="center" vertical="center" wrapText="1"/>
    </xf>
    <xf numFmtId="165" fontId="26" fillId="0" borderId="47" xfId="0" applyFont="1" applyFill="1" applyBorder="1" applyAlignment="1">
      <alignment horizontal="center" vertical="center" wrapText="1"/>
    </xf>
    <xf numFmtId="165" fontId="26" fillId="0" borderId="87" xfId="0" applyFont="1" applyFill="1" applyBorder="1" applyAlignment="1">
      <alignment horizontal="center" vertical="center" wrapText="1"/>
    </xf>
    <xf numFmtId="165" fontId="26" fillId="0" borderId="46" xfId="0" applyFont="1" applyFill="1" applyBorder="1" applyAlignment="1">
      <alignment horizontal="center" vertical="center" wrapText="1"/>
    </xf>
    <xf numFmtId="165" fontId="25" fillId="0" borderId="32" xfId="0" applyFont="1" applyFill="1" applyBorder="1" applyAlignment="1">
      <alignment horizontal="center" vertical="center" wrapText="1"/>
    </xf>
    <xf numFmtId="165" fontId="25" fillId="0" borderId="37" xfId="0" applyFont="1" applyFill="1" applyBorder="1" applyAlignment="1">
      <alignment horizontal="center" vertical="center" wrapText="1"/>
    </xf>
    <xf numFmtId="165" fontId="25" fillId="0" borderId="41" xfId="0" applyFont="1" applyFill="1" applyBorder="1" applyAlignment="1">
      <alignment horizontal="center" vertical="center" wrapText="1"/>
    </xf>
    <xf numFmtId="165" fontId="62" fillId="10" borderId="0" xfId="0" applyFont="1" applyFill="1" applyAlignment="1">
      <alignment horizontal="center" vertical="center" wrapText="1"/>
    </xf>
    <xf numFmtId="165" fontId="135" fillId="0" borderId="0" xfId="0" applyFont="1" applyBorder="1" applyAlignment="1">
      <alignment horizontal="left"/>
    </xf>
    <xf numFmtId="165" fontId="145" fillId="0" borderId="0" xfId="0" applyFont="1" applyBorder="1" applyAlignment="1">
      <alignment horizontal="left"/>
    </xf>
    <xf numFmtId="165" fontId="134" fillId="0" borderId="0" xfId="0" applyFont="1" applyBorder="1" applyAlignment="1">
      <alignment horizontal="left"/>
    </xf>
    <xf numFmtId="165" fontId="27" fillId="0" borderId="0" xfId="0" applyFont="1" applyBorder="1" applyAlignment="1">
      <alignment horizontal="center" vertical="center" wrapText="1"/>
    </xf>
    <xf numFmtId="165" fontId="0" fillId="0" borderId="0" xfId="0" applyFont="1"/>
    <xf numFmtId="165" fontId="27" fillId="0" borderId="27" xfId="0" applyFont="1" applyBorder="1" applyAlignment="1">
      <alignment horizontal="center" vertical="center" wrapText="1"/>
    </xf>
    <xf numFmtId="165" fontId="0" fillId="0" borderId="27" xfId="0" applyFont="1" applyBorder="1"/>
    <xf numFmtId="165" fontId="146" fillId="8" borderId="58" xfId="0" applyFont="1" applyFill="1" applyBorder="1" applyAlignment="1">
      <alignment horizontal="center" vertical="center" wrapText="1"/>
    </xf>
    <xf numFmtId="165" fontId="146" fillId="8" borderId="28" xfId="0" applyFont="1" applyFill="1" applyBorder="1" applyAlignment="1">
      <alignment horizontal="center" vertical="center" wrapText="1"/>
    </xf>
    <xf numFmtId="165" fontId="50" fillId="8" borderId="59" xfId="0" applyFont="1" applyFill="1" applyBorder="1" applyAlignment="1">
      <alignment horizontal="center" vertical="center" wrapText="1"/>
    </xf>
    <xf numFmtId="165" fontId="50" fillId="8" borderId="60" xfId="0" applyFont="1" applyFill="1" applyBorder="1" applyAlignment="1">
      <alignment horizontal="center" vertical="center" wrapText="1"/>
    </xf>
    <xf numFmtId="165" fontId="50" fillId="8" borderId="61" xfId="0" applyFont="1" applyFill="1" applyBorder="1" applyAlignment="1">
      <alignment horizontal="center" vertical="center" wrapText="1"/>
    </xf>
    <xf numFmtId="165" fontId="50" fillId="8" borderId="62" xfId="0" applyFont="1" applyFill="1" applyBorder="1" applyAlignment="1">
      <alignment horizontal="center" vertical="center" wrapText="1"/>
    </xf>
    <xf numFmtId="165" fontId="62" fillId="10" borderId="0" xfId="67" applyFont="1" applyFill="1" applyBorder="1" applyAlignment="1">
      <alignment horizontal="center" vertical="center" wrapText="1"/>
    </xf>
    <xf numFmtId="165" fontId="24" fillId="10" borderId="0" xfId="67" applyFont="1" applyFill="1" applyBorder="1" applyAlignment="1">
      <alignment horizontal="center" vertical="center"/>
    </xf>
    <xf numFmtId="3" fontId="26" fillId="0" borderId="0" xfId="67" applyNumberFormat="1" applyFont="1" applyFill="1" applyBorder="1" applyAlignment="1">
      <alignment horizontal="center" vertical="center" wrapText="1"/>
    </xf>
    <xf numFmtId="165" fontId="0" fillId="0" borderId="0" xfId="67" applyFont="1" applyFill="1" applyBorder="1" applyAlignment="1">
      <alignment horizontal="center" vertical="center" wrapText="1"/>
    </xf>
    <xf numFmtId="0" fontId="145" fillId="0" borderId="0" xfId="35" applyFont="1" applyBorder="1" applyAlignment="1">
      <alignment horizontal="left"/>
    </xf>
    <xf numFmtId="0" fontId="134" fillId="0" borderId="0" xfId="35" applyFont="1" applyBorder="1" applyAlignment="1">
      <alignment horizontal="left"/>
    </xf>
    <xf numFmtId="165" fontId="27" fillId="0" borderId="0" xfId="67" applyFont="1" applyBorder="1" applyAlignment="1">
      <alignment horizontal="center" vertical="center" wrapText="1"/>
    </xf>
    <xf numFmtId="165" fontId="0" fillId="0" borderId="0" xfId="67" applyFont="1"/>
    <xf numFmtId="165" fontId="0" fillId="0" borderId="0" xfId="67" applyFont="1" applyBorder="1"/>
    <xf numFmtId="165" fontId="26" fillId="0" borderId="37" xfId="67" applyFont="1" applyFill="1" applyBorder="1" applyAlignment="1">
      <alignment horizontal="left" vertical="center" wrapText="1"/>
    </xf>
    <xf numFmtId="165" fontId="26" fillId="0" borderId="50" xfId="67" applyFont="1" applyFill="1" applyBorder="1" applyAlignment="1">
      <alignment horizontal="left" vertical="center" wrapText="1"/>
    </xf>
    <xf numFmtId="165" fontId="26" fillId="0" borderId="52" xfId="67" applyFont="1" applyFill="1" applyBorder="1" applyAlignment="1">
      <alignment horizontal="left" vertical="center" wrapText="1"/>
    </xf>
    <xf numFmtId="165" fontId="37" fillId="0" borderId="32" xfId="67" applyFont="1" applyFill="1" applyBorder="1" applyAlignment="1">
      <alignment horizontal="left" vertical="center" wrapText="1"/>
    </xf>
    <xf numFmtId="165" fontId="37" fillId="0" borderId="33" xfId="67" applyFont="1" applyFill="1" applyBorder="1" applyAlignment="1">
      <alignment horizontal="left" vertical="center" wrapText="1"/>
    </xf>
    <xf numFmtId="165" fontId="37" fillId="0" borderId="34" xfId="67" applyFont="1" applyFill="1" applyBorder="1" applyAlignment="1">
      <alignment horizontal="left" vertical="center" wrapText="1"/>
    </xf>
    <xf numFmtId="165" fontId="37" fillId="0" borderId="40" xfId="67" applyFont="1" applyFill="1" applyBorder="1" applyAlignment="1">
      <alignment horizontal="left" vertical="top" wrapText="1"/>
    </xf>
    <xf numFmtId="165" fontId="37" fillId="0" borderId="36" xfId="67" applyFont="1" applyFill="1" applyBorder="1" applyAlignment="1">
      <alignment horizontal="left" vertical="top" wrapText="1"/>
    </xf>
    <xf numFmtId="165" fontId="37" fillId="0" borderId="42" xfId="67" applyFont="1" applyFill="1" applyBorder="1" applyAlignment="1">
      <alignment horizontal="left" vertical="top" wrapText="1"/>
    </xf>
    <xf numFmtId="165" fontId="52" fillId="8" borderId="57" xfId="67" applyFont="1" applyFill="1" applyBorder="1" applyAlignment="1">
      <alignment horizontal="center" vertical="center"/>
    </xf>
    <xf numFmtId="165" fontId="52" fillId="8" borderId="63" xfId="67" applyFont="1" applyFill="1" applyBorder="1" applyAlignment="1">
      <alignment horizontal="center" vertical="center"/>
    </xf>
    <xf numFmtId="165" fontId="50" fillId="8" borderId="58" xfId="67" applyFont="1" applyFill="1" applyBorder="1" applyAlignment="1">
      <alignment horizontal="center" vertical="center" wrapText="1"/>
    </xf>
    <xf numFmtId="165" fontId="50" fillId="8" borderId="35" xfId="67" applyFont="1" applyFill="1" applyBorder="1" applyAlignment="1">
      <alignment horizontal="center" vertical="center" wrapText="1"/>
    </xf>
    <xf numFmtId="165" fontId="50" fillId="8" borderId="59" xfId="67" applyFont="1" applyFill="1" applyBorder="1" applyAlignment="1">
      <alignment horizontal="center" vertical="center" wrapText="1"/>
    </xf>
    <xf numFmtId="165" fontId="50" fillId="8" borderId="60" xfId="67" applyFont="1" applyFill="1" applyBorder="1" applyAlignment="1">
      <alignment horizontal="center" vertical="center" wrapText="1"/>
    </xf>
    <xf numFmtId="165" fontId="50" fillId="8" borderId="61" xfId="67" applyFont="1" applyFill="1" applyBorder="1" applyAlignment="1">
      <alignment horizontal="center" vertical="center" wrapText="1"/>
    </xf>
    <xf numFmtId="165" fontId="50" fillId="8" borderId="62" xfId="67" applyFont="1" applyFill="1" applyBorder="1" applyAlignment="1">
      <alignment horizontal="center" vertical="center" wrapText="1"/>
    </xf>
    <xf numFmtId="165" fontId="26" fillId="0" borderId="73" xfId="67" applyFont="1" applyFill="1" applyBorder="1" applyAlignment="1">
      <alignment horizontal="left" vertical="center" wrapText="1"/>
    </xf>
    <xf numFmtId="165" fontId="26" fillId="0" borderId="67" xfId="67" applyFont="1" applyFill="1" applyBorder="1" applyAlignment="1">
      <alignment horizontal="left" vertical="center" wrapText="1"/>
    </xf>
    <xf numFmtId="165" fontId="26" fillId="0" borderId="68" xfId="67" applyFont="1" applyFill="1" applyBorder="1" applyAlignment="1">
      <alignment horizontal="left" vertical="center" wrapText="1"/>
    </xf>
    <xf numFmtId="3" fontId="7" fillId="0" borderId="0" xfId="0" applyNumberFormat="1" applyFont="1" applyFill="1" applyBorder="1" applyAlignment="1">
      <alignment horizontal="center" vertical="center" wrapText="1"/>
    </xf>
    <xf numFmtId="165" fontId="104" fillId="0" borderId="0" xfId="0" applyFont="1" applyFill="1" applyBorder="1" applyAlignment="1">
      <alignment horizontal="center" vertical="center" wrapText="1"/>
    </xf>
    <xf numFmtId="165" fontId="76" fillId="0" borderId="0" xfId="59" applyFont="1" applyBorder="1" applyAlignment="1">
      <alignment horizontal="center" vertical="center" wrapText="1"/>
    </xf>
    <xf numFmtId="165" fontId="12" fillId="0" borderId="0" xfId="59"/>
    <xf numFmtId="165" fontId="12" fillId="0" borderId="0" xfId="59" applyBorder="1"/>
    <xf numFmtId="165" fontId="134" fillId="0" borderId="0" xfId="0" applyFont="1" applyAlignment="1">
      <alignment horizontal="left"/>
    </xf>
    <xf numFmtId="165" fontId="134" fillId="0" borderId="0" xfId="0" applyFont="1" applyBorder="1" applyAlignment="1">
      <alignment horizontal="left" vertical="center" wrapText="1"/>
    </xf>
    <xf numFmtId="165" fontId="24" fillId="10" borderId="0" xfId="0" applyFont="1" applyFill="1" applyAlignment="1">
      <alignment horizontal="center" vertical="center"/>
    </xf>
    <xf numFmtId="165" fontId="89" fillId="9" borderId="80" xfId="59" applyFont="1" applyFill="1" applyBorder="1" applyAlignment="1">
      <alignment horizontal="center" vertical="center"/>
    </xf>
    <xf numFmtId="165" fontId="89" fillId="9" borderId="86" xfId="59" applyFont="1" applyFill="1" applyBorder="1" applyAlignment="1">
      <alignment horizontal="center" vertical="center"/>
    </xf>
    <xf numFmtId="165" fontId="28" fillId="9" borderId="83" xfId="59" applyFont="1" applyFill="1" applyBorder="1" applyAlignment="1">
      <alignment horizontal="center" vertical="center" wrapText="1"/>
    </xf>
    <xf numFmtId="165" fontId="28" fillId="9" borderId="81" xfId="59" applyFont="1" applyFill="1" applyBorder="1" applyAlignment="1">
      <alignment horizontal="center" vertical="center" wrapText="1"/>
    </xf>
    <xf numFmtId="165" fontId="28" fillId="9" borderId="84" xfId="59" applyFont="1" applyFill="1" applyBorder="1" applyAlignment="1">
      <alignment horizontal="center" vertical="center" wrapText="1"/>
    </xf>
    <xf numFmtId="165" fontId="28" fillId="9" borderId="85" xfId="59" applyFont="1" applyFill="1" applyBorder="1" applyAlignment="1">
      <alignment horizontal="center" vertical="center" wrapText="1"/>
    </xf>
    <xf numFmtId="3" fontId="3" fillId="0" borderId="0" xfId="0" applyNumberFormat="1" applyFont="1" applyFill="1" applyBorder="1" applyAlignment="1">
      <alignment horizontal="center" vertical="center" wrapText="1"/>
    </xf>
    <xf numFmtId="165" fontId="0" fillId="0" borderId="0" xfId="0" applyFill="1" applyBorder="1" applyAlignment="1">
      <alignment horizontal="center" vertical="center" wrapText="1"/>
    </xf>
    <xf numFmtId="165" fontId="123" fillId="10" borderId="0" xfId="0" applyFont="1" applyFill="1" applyAlignment="1">
      <alignment horizontal="center" wrapText="1"/>
    </xf>
    <xf numFmtId="0" fontId="9" fillId="0" borderId="0" xfId="1" applyFont="1" applyAlignment="1">
      <alignment horizontal="left"/>
    </xf>
    <xf numFmtId="0" fontId="9" fillId="0" borderId="0" xfId="1" applyFont="1" applyAlignment="1">
      <alignment horizontal="left" vertical="center" wrapText="1"/>
    </xf>
    <xf numFmtId="0" fontId="17" fillId="0" borderId="0" xfId="1" applyFont="1" applyBorder="1" applyAlignment="1">
      <alignment horizontal="center" wrapText="1"/>
    </xf>
    <xf numFmtId="49" fontId="10" fillId="6" borderId="90" xfId="1" applyNumberFormat="1" applyFont="1" applyFill="1" applyBorder="1" applyAlignment="1">
      <alignment horizontal="center" vertical="center" wrapText="1"/>
    </xf>
    <xf numFmtId="49" fontId="10" fillId="6" borderId="9" xfId="1" applyNumberFormat="1" applyFont="1" applyFill="1" applyBorder="1" applyAlignment="1">
      <alignment horizontal="center" vertical="center" wrapText="1"/>
    </xf>
    <xf numFmtId="0" fontId="10" fillId="6" borderId="91" xfId="1" applyFont="1" applyFill="1" applyBorder="1" applyAlignment="1">
      <alignment horizontal="center" vertical="center" wrapText="1"/>
    </xf>
    <xf numFmtId="0" fontId="10" fillId="6" borderId="10" xfId="1" applyFont="1" applyFill="1" applyBorder="1" applyAlignment="1">
      <alignment horizontal="center" vertical="center" wrapText="1"/>
    </xf>
    <xf numFmtId="0" fontId="10" fillId="6" borderId="99" xfId="1" applyFont="1" applyFill="1" applyBorder="1" applyAlignment="1">
      <alignment horizontal="center" vertical="center" wrapText="1"/>
    </xf>
    <xf numFmtId="0" fontId="10" fillId="6" borderId="100" xfId="1" applyFont="1" applyFill="1" applyBorder="1" applyAlignment="1">
      <alignment horizontal="center" vertical="center" wrapText="1"/>
    </xf>
    <xf numFmtId="0" fontId="10" fillId="6" borderId="101" xfId="1" applyFont="1" applyFill="1" applyBorder="1" applyAlignment="1">
      <alignment horizontal="center" vertical="center" wrapText="1"/>
    </xf>
    <xf numFmtId="0" fontId="10" fillId="6" borderId="98" xfId="1" applyFont="1" applyFill="1" applyBorder="1" applyAlignment="1">
      <alignment horizontal="center" vertical="center" wrapText="1"/>
    </xf>
    <xf numFmtId="0" fontId="18" fillId="3" borderId="19" xfId="1" applyFont="1" applyFill="1" applyBorder="1" applyAlignment="1">
      <alignment horizontal="center" vertical="center" wrapText="1"/>
    </xf>
    <xf numFmtId="0" fontId="18" fillId="3" borderId="20" xfId="1" applyFont="1" applyFill="1" applyBorder="1" applyAlignment="1">
      <alignment horizontal="center" vertical="center" wrapText="1"/>
    </xf>
    <xf numFmtId="0" fontId="18" fillId="3" borderId="21" xfId="1" applyFont="1" applyFill="1" applyBorder="1" applyAlignment="1">
      <alignment horizontal="center" vertical="center" wrapText="1"/>
    </xf>
    <xf numFmtId="0" fontId="8" fillId="0" borderId="55" xfId="1" applyFont="1" applyFill="1" applyBorder="1" applyAlignment="1">
      <alignment horizontal="left" vertical="center" wrapText="1"/>
    </xf>
    <xf numFmtId="0" fontId="8" fillId="0" borderId="22" xfId="1" applyFont="1" applyFill="1" applyBorder="1" applyAlignment="1">
      <alignment horizontal="left" vertical="center" wrapText="1"/>
    </xf>
    <xf numFmtId="0" fontId="8" fillId="0" borderId="56" xfId="1" applyFont="1" applyFill="1" applyBorder="1" applyAlignment="1">
      <alignment horizontal="left" vertical="center" wrapText="1"/>
    </xf>
    <xf numFmtId="0" fontId="18" fillId="0" borderId="19" xfId="1" applyFont="1" applyFill="1" applyBorder="1" applyAlignment="1">
      <alignment horizontal="center" vertical="center" wrapText="1"/>
    </xf>
    <xf numFmtId="0" fontId="18" fillId="0" borderId="20" xfId="1" applyFont="1" applyFill="1" applyBorder="1" applyAlignment="1">
      <alignment horizontal="center" vertical="center" wrapText="1"/>
    </xf>
    <xf numFmtId="0" fontId="18" fillId="0" borderId="21" xfId="1" applyFont="1" applyFill="1" applyBorder="1" applyAlignment="1">
      <alignment horizontal="center" vertical="center" wrapText="1"/>
    </xf>
    <xf numFmtId="0" fontId="8" fillId="0" borderId="1" xfId="1" applyFont="1" applyFill="1" applyBorder="1" applyAlignment="1">
      <alignment horizontal="center" vertical="center" wrapText="1"/>
    </xf>
    <xf numFmtId="0" fontId="8" fillId="0" borderId="8" xfId="1" applyFont="1" applyFill="1" applyBorder="1" applyAlignment="1">
      <alignment horizontal="center" vertical="center" wrapText="1"/>
    </xf>
    <xf numFmtId="0" fontId="8" fillId="0" borderId="7" xfId="1" applyFont="1" applyFill="1" applyBorder="1" applyAlignment="1">
      <alignment horizontal="center" vertical="center" wrapText="1"/>
    </xf>
    <xf numFmtId="0" fontId="8" fillId="0" borderId="91" xfId="1" applyFont="1" applyFill="1" applyBorder="1" applyAlignment="1">
      <alignment horizontal="center" vertical="center" wrapText="1"/>
    </xf>
    <xf numFmtId="0" fontId="8" fillId="0" borderId="2" xfId="1" applyFont="1" applyFill="1" applyBorder="1" applyAlignment="1">
      <alignment horizontal="center" vertical="center" wrapText="1"/>
    </xf>
    <xf numFmtId="0" fontId="8" fillId="0" borderId="92" xfId="1" applyFont="1" applyFill="1" applyBorder="1" applyAlignment="1">
      <alignment horizontal="center" vertical="center" wrapText="1"/>
    </xf>
    <xf numFmtId="0" fontId="8" fillId="0" borderId="17" xfId="1" applyFont="1" applyFill="1" applyBorder="1" applyAlignment="1">
      <alignment horizontal="center" vertical="center" wrapText="1"/>
    </xf>
    <xf numFmtId="0" fontId="11" fillId="0" borderId="0" xfId="1" applyFont="1" applyFill="1" applyAlignment="1">
      <alignment horizontal="left" vertical="center"/>
    </xf>
    <xf numFmtId="0" fontId="11" fillId="0" borderId="0" xfId="1" applyFont="1" applyAlignment="1">
      <alignment horizontal="left" vertical="center" wrapText="1"/>
    </xf>
    <xf numFmtId="0" fontId="10" fillId="0" borderId="0" xfId="1" applyFont="1" applyAlignment="1">
      <alignment horizontal="left" vertical="center" wrapText="1"/>
    </xf>
    <xf numFmtId="0" fontId="116" fillId="0" borderId="0" xfId="1" applyFont="1" applyFill="1" applyAlignment="1">
      <alignment horizontal="left" vertical="top" wrapText="1"/>
    </xf>
    <xf numFmtId="165" fontId="123" fillId="10" borderId="0" xfId="0" applyFont="1" applyFill="1" applyAlignment="1">
      <alignment horizontal="center" vertical="center" wrapText="1"/>
    </xf>
    <xf numFmtId="0" fontId="66" fillId="0" borderId="2" xfId="35" applyFont="1" applyBorder="1" applyAlignment="1">
      <alignment horizontal="left" vertical="center" wrapText="1"/>
    </xf>
    <xf numFmtId="0" fontId="66" fillId="0" borderId="2" xfId="35" applyFont="1" applyFill="1" applyBorder="1" applyAlignment="1">
      <alignment horizontal="left" vertical="center" wrapText="1"/>
    </xf>
    <xf numFmtId="0" fontId="66" fillId="0" borderId="0" xfId="35" applyFont="1" applyBorder="1" applyAlignment="1">
      <alignment horizontal="left" vertical="center" wrapText="1"/>
    </xf>
    <xf numFmtId="0" fontId="61" fillId="13" borderId="2" xfId="35" applyFont="1" applyFill="1" applyBorder="1" applyAlignment="1">
      <alignment horizontal="center" vertical="center"/>
    </xf>
    <xf numFmtId="0" fontId="66" fillId="13" borderId="13" xfId="35" applyFont="1" applyFill="1" applyBorder="1" applyAlignment="1">
      <alignment horizontal="center" vertical="center" wrapText="1"/>
    </xf>
    <xf numFmtId="0" fontId="66" fillId="13" borderId="6" xfId="35" applyFont="1" applyFill="1" applyBorder="1" applyAlignment="1">
      <alignment horizontal="center" vertical="center" wrapText="1"/>
    </xf>
    <xf numFmtId="0" fontId="66" fillId="13" borderId="14" xfId="35" applyFont="1" applyFill="1" applyBorder="1" applyAlignment="1">
      <alignment horizontal="center" vertical="center" wrapText="1"/>
    </xf>
    <xf numFmtId="0" fontId="65" fillId="13" borderId="13" xfId="35" applyFont="1" applyFill="1" applyBorder="1" applyAlignment="1">
      <alignment horizontal="left" vertical="center" wrapText="1"/>
    </xf>
    <xf numFmtId="0" fontId="65" fillId="13" borderId="4" xfId="35" applyFont="1" applyFill="1" applyBorder="1" applyAlignment="1">
      <alignment horizontal="left" vertical="center" wrapText="1"/>
    </xf>
    <xf numFmtId="0" fontId="49" fillId="0" borderId="91" xfId="35" applyFont="1" applyBorder="1" applyAlignment="1">
      <alignment horizontal="center" vertical="center" wrapText="1"/>
    </xf>
    <xf numFmtId="0" fontId="49" fillId="0" borderId="92" xfId="35" applyFont="1" applyBorder="1" applyAlignment="1">
      <alignment horizontal="center" vertical="center" wrapText="1"/>
    </xf>
    <xf numFmtId="0" fontId="63" fillId="0" borderId="0" xfId="1" applyFont="1" applyBorder="1" applyAlignment="1">
      <alignment horizontal="center" wrapText="1"/>
    </xf>
    <xf numFmtId="0" fontId="65" fillId="0" borderId="90" xfId="35" applyFont="1" applyBorder="1" applyAlignment="1">
      <alignment horizontal="center" vertical="center" wrapText="1"/>
    </xf>
    <xf numFmtId="0" fontId="65" fillId="0" borderId="3" xfId="35" applyFont="1" applyBorder="1" applyAlignment="1">
      <alignment horizontal="center" vertical="center" wrapText="1"/>
    </xf>
    <xf numFmtId="0" fontId="65" fillId="0" borderId="91" xfId="35" applyFont="1" applyBorder="1" applyAlignment="1">
      <alignment horizontal="center" vertical="center" wrapText="1"/>
    </xf>
    <xf numFmtId="0" fontId="65" fillId="0" borderId="2" xfId="35" applyFont="1" applyBorder="1" applyAlignment="1">
      <alignment horizontal="center" vertical="center" wrapText="1"/>
    </xf>
    <xf numFmtId="0" fontId="49" fillId="0" borderId="91" xfId="35" applyFont="1" applyBorder="1" applyAlignment="1">
      <alignment horizontal="center" wrapText="1"/>
    </xf>
    <xf numFmtId="0" fontId="96" fillId="0" borderId="1" xfId="35" applyFont="1" applyBorder="1" applyAlignment="1">
      <alignment horizontal="center" vertical="center" wrapText="1"/>
    </xf>
    <xf numFmtId="0" fontId="96" fillId="0" borderId="7" xfId="35" applyFont="1" applyBorder="1" applyAlignment="1">
      <alignment horizontal="center" vertical="center" wrapText="1"/>
    </xf>
    <xf numFmtId="0" fontId="96" fillId="0" borderId="5" xfId="35" applyFont="1" applyBorder="1" applyAlignment="1">
      <alignment horizontal="center" vertical="center" wrapText="1"/>
    </xf>
    <xf numFmtId="0" fontId="96" fillId="0" borderId="4" xfId="35" applyFont="1" applyBorder="1" applyAlignment="1">
      <alignment horizontal="center" vertical="center" wrapText="1"/>
    </xf>
    <xf numFmtId="165" fontId="123" fillId="10" borderId="0" xfId="0" applyNumberFormat="1" applyFont="1" applyFill="1" applyAlignment="1">
      <alignment horizontal="center" vertical="center" wrapText="1"/>
    </xf>
    <xf numFmtId="0" fontId="72" fillId="0" borderId="0" xfId="1" applyFont="1" applyBorder="1" applyAlignment="1">
      <alignment horizontal="center" wrapText="1"/>
    </xf>
    <xf numFmtId="0" fontId="66" fillId="19" borderId="2" xfId="35" applyFont="1" applyFill="1" applyBorder="1" applyAlignment="1">
      <alignment horizontal="left" vertical="center" wrapText="1"/>
    </xf>
    <xf numFmtId="0" fontId="66" fillId="13" borderId="2" xfId="35" applyFont="1" applyFill="1" applyBorder="1" applyAlignment="1">
      <alignment horizontal="left" vertical="center" wrapText="1"/>
    </xf>
    <xf numFmtId="0" fontId="49" fillId="0" borderId="2" xfId="35" applyFont="1" applyBorder="1" applyAlignment="1">
      <alignment horizontal="left" vertical="center" wrapText="1"/>
    </xf>
    <xf numFmtId="0" fontId="49" fillId="0" borderId="2" xfId="35" applyFont="1" applyFill="1" applyBorder="1" applyAlignment="1">
      <alignment horizontal="left" vertical="center" wrapText="1"/>
    </xf>
    <xf numFmtId="0" fontId="86" fillId="0" borderId="2" xfId="35" applyFont="1" applyFill="1" applyBorder="1" applyAlignment="1">
      <alignment horizontal="left" vertical="center" wrapText="1"/>
    </xf>
    <xf numFmtId="0" fontId="82" fillId="0" borderId="6" xfId="35" applyFont="1" applyFill="1" applyBorder="1" applyAlignment="1">
      <alignment horizontal="left" vertical="center"/>
    </xf>
    <xf numFmtId="0" fontId="82" fillId="0" borderId="4" xfId="35" applyFont="1" applyFill="1" applyBorder="1" applyAlignment="1">
      <alignment horizontal="left" vertical="center"/>
    </xf>
    <xf numFmtId="0" fontId="87" fillId="0" borderId="7" xfId="35" applyFont="1" applyFill="1" applyBorder="1" applyAlignment="1">
      <alignment horizontal="center" vertical="center" wrapText="1"/>
    </xf>
    <xf numFmtId="0" fontId="70" fillId="0" borderId="2" xfId="35" applyFont="1" applyFill="1" applyBorder="1" applyAlignment="1">
      <alignment horizontal="left" vertical="center" wrapText="1"/>
    </xf>
    <xf numFmtId="0" fontId="4" fillId="0" borderId="0" xfId="58" applyFont="1" applyBorder="1" applyAlignment="1">
      <alignment horizontal="center" wrapText="1"/>
    </xf>
    <xf numFmtId="0" fontId="49" fillId="0" borderId="90" xfId="35" applyFont="1" applyBorder="1" applyAlignment="1">
      <alignment horizontal="center" vertical="center" wrapText="1"/>
    </xf>
    <xf numFmtId="0" fontId="49" fillId="0" borderId="3" xfId="35" applyFont="1" applyBorder="1" applyAlignment="1">
      <alignment horizontal="center" vertical="center" wrapText="1"/>
    </xf>
    <xf numFmtId="0" fontId="49" fillId="0" borderId="99" xfId="35" applyFont="1" applyBorder="1" applyAlignment="1">
      <alignment horizontal="center" vertical="center" wrapText="1"/>
    </xf>
    <xf numFmtId="0" fontId="49" fillId="0" borderId="5" xfId="35" applyFont="1" applyBorder="1" applyAlignment="1">
      <alignment horizontal="center" vertical="center" wrapText="1"/>
    </xf>
    <xf numFmtId="0" fontId="18" fillId="0" borderId="90" xfId="35" applyFont="1" applyBorder="1" applyAlignment="1">
      <alignment horizontal="center" vertical="center" wrapText="1"/>
    </xf>
    <xf numFmtId="0" fontId="18" fillId="0" borderId="92" xfId="35" applyFont="1" applyBorder="1" applyAlignment="1">
      <alignment horizontal="center" vertical="center" wrapText="1"/>
    </xf>
    <xf numFmtId="0" fontId="15" fillId="0" borderId="0" xfId="58" applyFont="1" applyAlignment="1">
      <alignment horizontal="left" wrapText="1"/>
    </xf>
    <xf numFmtId="0" fontId="127" fillId="0" borderId="0" xfId="35" applyFont="1" applyFill="1" applyBorder="1" applyAlignment="1">
      <alignment horizontal="left" vertical="center" wrapText="1"/>
    </xf>
    <xf numFmtId="0" fontId="7" fillId="0" borderId="0" xfId="1" applyFont="1" applyFill="1" applyAlignment="1">
      <alignment horizontal="left" vertical="center" wrapText="1"/>
    </xf>
    <xf numFmtId="0" fontId="4" fillId="0" borderId="0" xfId="1" applyFont="1" applyFill="1" applyAlignment="1">
      <alignment horizontal="center" wrapText="1"/>
    </xf>
    <xf numFmtId="0" fontId="18" fillId="0" borderId="90" xfId="35" applyFont="1" applyFill="1" applyBorder="1" applyAlignment="1">
      <alignment horizontal="center" vertical="center" wrapText="1"/>
    </xf>
    <xf numFmtId="0" fontId="18" fillId="0" borderId="3" xfId="35" applyFont="1" applyFill="1" applyBorder="1" applyAlignment="1">
      <alignment horizontal="center" vertical="center" wrapText="1"/>
    </xf>
    <xf numFmtId="0" fontId="18" fillId="0" borderId="99" xfId="35" applyFont="1" applyFill="1" applyBorder="1" applyAlignment="1">
      <alignment horizontal="center" vertical="center" wrapText="1"/>
    </xf>
    <xf numFmtId="0" fontId="18" fillId="0" borderId="5" xfId="35" applyFont="1" applyFill="1" applyBorder="1" applyAlignment="1">
      <alignment horizontal="center" vertical="center" wrapText="1"/>
    </xf>
    <xf numFmtId="165" fontId="18" fillId="0" borderId="91" xfId="0" applyFont="1" applyFill="1" applyBorder="1" applyAlignment="1">
      <alignment horizontal="center" vertical="center"/>
    </xf>
    <xf numFmtId="165" fontId="18" fillId="0" borderId="2" xfId="0" applyFont="1" applyFill="1" applyBorder="1" applyAlignment="1">
      <alignment horizontal="center" vertical="center"/>
    </xf>
    <xf numFmtId="0" fontId="18" fillId="0" borderId="91" xfId="35" applyFont="1" applyFill="1" applyBorder="1" applyAlignment="1">
      <alignment horizontal="center" vertical="center" wrapText="1"/>
    </xf>
    <xf numFmtId="0" fontId="18" fillId="0" borderId="92" xfId="35" applyFont="1" applyFill="1" applyBorder="1" applyAlignment="1">
      <alignment horizontal="center" vertical="center" wrapText="1"/>
    </xf>
    <xf numFmtId="0" fontId="113" fillId="0" borderId="0" xfId="1" applyFont="1" applyAlignment="1">
      <alignment horizontal="center" wrapText="1"/>
    </xf>
    <xf numFmtId="165" fontId="18" fillId="0" borderId="102" xfId="0" applyFont="1" applyFill="1" applyBorder="1" applyAlignment="1">
      <alignment horizontal="center" vertical="center" wrapText="1" shrinkToFit="1"/>
    </xf>
    <xf numFmtId="165" fontId="18" fillId="0" borderId="16" xfId="0" applyFont="1" applyFill="1" applyBorder="1" applyAlignment="1">
      <alignment horizontal="center" vertical="center" wrapText="1" shrinkToFit="1"/>
    </xf>
    <xf numFmtId="0" fontId="4" fillId="0" borderId="0" xfId="1" applyFont="1" applyAlignment="1">
      <alignment horizontal="center" wrapText="1"/>
    </xf>
    <xf numFmtId="0" fontId="80" fillId="0" borderId="90" xfId="35" applyFont="1" applyFill="1" applyBorder="1" applyAlignment="1">
      <alignment horizontal="center" vertical="center" wrapText="1"/>
    </xf>
    <xf numFmtId="0" fontId="80" fillId="0" borderId="3" xfId="35" applyFont="1" applyFill="1" applyBorder="1" applyAlignment="1">
      <alignment horizontal="center" vertical="center" wrapText="1"/>
    </xf>
    <xf numFmtId="0" fontId="80" fillId="0" borderId="99" xfId="35" applyFont="1" applyFill="1" applyBorder="1" applyAlignment="1">
      <alignment horizontal="center" vertical="center" wrapText="1"/>
    </xf>
    <xf numFmtId="0" fontId="80" fillId="0" borderId="5" xfId="35" applyFont="1" applyFill="1" applyBorder="1" applyAlignment="1">
      <alignment horizontal="center" vertical="center" wrapText="1"/>
    </xf>
    <xf numFmtId="165" fontId="80" fillId="0" borderId="91" xfId="0" applyFont="1" applyFill="1" applyBorder="1" applyAlignment="1">
      <alignment horizontal="center" vertical="center"/>
    </xf>
    <xf numFmtId="165" fontId="80" fillId="0" borderId="2" xfId="0" applyFont="1" applyFill="1" applyBorder="1" applyAlignment="1">
      <alignment horizontal="center" vertical="center"/>
    </xf>
    <xf numFmtId="0" fontId="80" fillId="0" borderId="91" xfId="35" applyFont="1" applyFill="1" applyBorder="1" applyAlignment="1">
      <alignment horizontal="center" vertical="center" wrapText="1"/>
    </xf>
    <xf numFmtId="165" fontId="80" fillId="0" borderId="102" xfId="0" applyFont="1" applyFill="1" applyBorder="1" applyAlignment="1">
      <alignment horizontal="center" vertical="center" wrapText="1" shrinkToFit="1"/>
    </xf>
    <xf numFmtId="165" fontId="80" fillId="0" borderId="16" xfId="0" applyFont="1" applyFill="1" applyBorder="1" applyAlignment="1">
      <alignment horizontal="center" vertical="center" wrapText="1" shrinkToFit="1"/>
    </xf>
    <xf numFmtId="165" fontId="132" fillId="10" borderId="0" xfId="0" applyFont="1" applyFill="1" applyAlignment="1">
      <alignment horizontal="center" vertical="center" wrapText="1"/>
    </xf>
    <xf numFmtId="0" fontId="128" fillId="0" borderId="0" xfId="35" applyFont="1" applyFill="1" applyBorder="1" applyAlignment="1">
      <alignment horizontal="left" vertical="center" wrapText="1"/>
    </xf>
    <xf numFmtId="165" fontId="18" fillId="0" borderId="91" xfId="59" applyFont="1" applyFill="1" applyBorder="1" applyAlignment="1">
      <alignment horizontal="center" vertical="center"/>
    </xf>
    <xf numFmtId="165" fontId="18" fillId="0" borderId="2" xfId="59" applyFont="1" applyFill="1" applyBorder="1" applyAlignment="1">
      <alignment horizontal="center" vertical="center"/>
    </xf>
    <xf numFmtId="165" fontId="18" fillId="0" borderId="102" xfId="59" applyFont="1" applyFill="1" applyBorder="1" applyAlignment="1">
      <alignment horizontal="center" vertical="center" wrapText="1" shrinkToFit="1"/>
    </xf>
    <xf numFmtId="165" fontId="18" fillId="0" borderId="16" xfId="59" applyFont="1" applyFill="1" applyBorder="1" applyAlignment="1">
      <alignment horizontal="center" vertical="center" wrapText="1" shrinkToFit="1"/>
    </xf>
  </cellXfs>
  <cellStyles count="69">
    <cellStyle name="Excel Built-in Normal" xfId="3"/>
    <cellStyle name="Excel Built-in Normal 2" xfId="33"/>
    <cellStyle name="Excel Built-in Normal 3" xfId="20"/>
    <cellStyle name="Heading" xfId="21"/>
    <cellStyle name="Heading1" xfId="22"/>
    <cellStyle name="Result" xfId="23"/>
    <cellStyle name="Result2" xfId="24"/>
    <cellStyle name="Денежный 2" xfId="56"/>
    <cellStyle name="Денежный 2 2" xfId="65"/>
    <cellStyle name="Обычный" xfId="0" builtinId="0"/>
    <cellStyle name="Обычный 10" xfId="11"/>
    <cellStyle name="Обычный 10 2" xfId="35"/>
    <cellStyle name="Обычный 11" xfId="15"/>
    <cellStyle name="Обычный 11 2" xfId="34"/>
    <cellStyle name="Обычный 12" xfId="17"/>
    <cellStyle name="Обычный 13" xfId="29"/>
    <cellStyle name="Обычный 14" xfId="40"/>
    <cellStyle name="Обычный 15" xfId="39"/>
    <cellStyle name="Обычный 16" xfId="16"/>
    <cellStyle name="Обычный 17" xfId="30"/>
    <cellStyle name="Обычный 18" xfId="41"/>
    <cellStyle name="Обычный 19" xfId="42"/>
    <cellStyle name="Обычный 2" xfId="1"/>
    <cellStyle name="Обычный 2 2" xfId="12"/>
    <cellStyle name="Обычный 2 2 2" xfId="58"/>
    <cellStyle name="Обычный 2 3" xfId="31"/>
    <cellStyle name="Обычный 2 4" xfId="25"/>
    <cellStyle name="Обычный 20" xfId="43"/>
    <cellStyle name="Обычный 21" xfId="44"/>
    <cellStyle name="Обычный 22" xfId="45"/>
    <cellStyle name="Обычный 23" xfId="46"/>
    <cellStyle name="Обычный 24" xfId="47"/>
    <cellStyle name="Обычный 25" xfId="48"/>
    <cellStyle name="Обычный 26" xfId="49"/>
    <cellStyle name="Обычный 27" xfId="50"/>
    <cellStyle name="Обычный 28" xfId="51"/>
    <cellStyle name="Обычный 29" xfId="52"/>
    <cellStyle name="Обычный 3" xfId="2"/>
    <cellStyle name="Обычный 3 2" xfId="4"/>
    <cellStyle name="Обычный 3 3" xfId="32"/>
    <cellStyle name="Обычный 3 4" xfId="26"/>
    <cellStyle name="Обычный 3 5" xfId="59"/>
    <cellStyle name="Обычный 30" xfId="53"/>
    <cellStyle name="Обычный 31" xfId="54"/>
    <cellStyle name="Обычный 32" xfId="57"/>
    <cellStyle name="Обычный 33" xfId="60"/>
    <cellStyle name="Обычный 34" xfId="62"/>
    <cellStyle name="Обычный 35" xfId="63"/>
    <cellStyle name="Обычный 36" xfId="64"/>
    <cellStyle name="Обычный 37" xfId="66"/>
    <cellStyle name="Обычный 4" xfId="5"/>
    <cellStyle name="Обычный 4 2" xfId="14"/>
    <cellStyle name="Обычный 4 3" xfId="61"/>
    <cellStyle name="Обычный 5" xfId="6"/>
    <cellStyle name="Обычный 5 2" xfId="68"/>
    <cellStyle name="Обычный 6" xfId="7"/>
    <cellStyle name="Обычный 6 2" xfId="67"/>
    <cellStyle name="Обычный 7" xfId="8"/>
    <cellStyle name="Обычный 8" xfId="9"/>
    <cellStyle name="Обычный 9" xfId="10"/>
    <cellStyle name="Обычный_Лист1" xfId="55"/>
    <cellStyle name="Процентный 2" xfId="13"/>
    <cellStyle name="Процентный 2 2" xfId="19"/>
    <cellStyle name="Процентный 3" xfId="18"/>
    <cellStyle name="Финансовый 2" xfId="27"/>
    <cellStyle name="Финансовый 2 2" xfId="37"/>
    <cellStyle name="Финансовый 3" xfId="28"/>
    <cellStyle name="Финансовый 3 2" xfId="38"/>
    <cellStyle name="Финансовый 4" xfId="36"/>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69274</xdr:colOff>
      <xdr:row>2</xdr:row>
      <xdr:rowOff>56595</xdr:rowOff>
    </xdr:from>
    <xdr:to>
      <xdr:col>1</xdr:col>
      <xdr:colOff>3365670</xdr:colOff>
      <xdr:row>3</xdr:row>
      <xdr:rowOff>200992</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274" y="1018620"/>
          <a:ext cx="3801221" cy="639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69273</xdr:colOff>
      <xdr:row>2</xdr:row>
      <xdr:rowOff>17317</xdr:rowOff>
    </xdr:from>
    <xdr:to>
      <xdr:col>1</xdr:col>
      <xdr:colOff>2701636</xdr:colOff>
      <xdr:row>3</xdr:row>
      <xdr:rowOff>255442</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273" y="1760392"/>
          <a:ext cx="3632488" cy="647701"/>
        </a:xfrm>
        <a:prstGeom prst="rect">
          <a:avLst/>
        </a:prstGeom>
      </xdr:spPr>
    </xdr:pic>
    <xdr:clientData/>
  </xdr:twoCellAnchor>
  <xdr:oneCellAnchor>
    <xdr:from>
      <xdr:col>1</xdr:col>
      <xdr:colOff>6286500</xdr:colOff>
      <xdr:row>237</xdr:row>
      <xdr:rowOff>0</xdr:rowOff>
    </xdr:from>
    <xdr:ext cx="104775" cy="257175"/>
    <xdr:sp macro="" textlink="">
      <xdr:nvSpPr>
        <xdr:cNvPr id="3" name="Text Box 12"/>
        <xdr:cNvSpPr txBox="1">
          <a:spLocks noChangeArrowheads="1"/>
        </xdr:cNvSpPr>
      </xdr:nvSpPr>
      <xdr:spPr bwMode="auto">
        <a:xfrm>
          <a:off x="7286625" y="130378200"/>
          <a:ext cx="104775" cy="257175"/>
        </a:xfrm>
        <a:prstGeom prst="rect">
          <a:avLst/>
        </a:prstGeom>
        <a:noFill/>
        <a:ln w="9525">
          <a:noFill/>
          <a:miter lim="800000"/>
          <a:headEnd/>
          <a:tailEnd/>
        </a:ln>
      </xdr:spPr>
    </xdr:sp>
    <xdr:clientData/>
  </xdr:oneCellAnchor>
  <xdr:oneCellAnchor>
    <xdr:from>
      <xdr:col>6</xdr:col>
      <xdr:colOff>0</xdr:colOff>
      <xdr:row>198</xdr:row>
      <xdr:rowOff>0</xdr:rowOff>
    </xdr:from>
    <xdr:ext cx="104775" cy="257175"/>
    <xdr:sp macro="" textlink="">
      <xdr:nvSpPr>
        <xdr:cNvPr id="4" name="Text Box 12"/>
        <xdr:cNvSpPr txBox="1">
          <a:spLocks noChangeArrowheads="1"/>
        </xdr:cNvSpPr>
      </xdr:nvSpPr>
      <xdr:spPr bwMode="auto">
        <a:xfrm>
          <a:off x="17487900" y="111423450"/>
          <a:ext cx="104775" cy="257175"/>
        </a:xfrm>
        <a:prstGeom prst="rect">
          <a:avLst/>
        </a:prstGeom>
        <a:noFill/>
        <a:ln w="9525">
          <a:noFill/>
          <a:miter lim="800000"/>
          <a:headEnd/>
          <a:tailEnd/>
        </a:ln>
      </xdr:spPr>
    </xdr:sp>
    <xdr:clientData/>
  </xdr:oneCellAnchor>
  <xdr:oneCellAnchor>
    <xdr:from>
      <xdr:col>1</xdr:col>
      <xdr:colOff>6286500</xdr:colOff>
      <xdr:row>159</xdr:row>
      <xdr:rowOff>0</xdr:rowOff>
    </xdr:from>
    <xdr:ext cx="104775" cy="257175"/>
    <xdr:sp macro="" textlink="">
      <xdr:nvSpPr>
        <xdr:cNvPr id="5" name="Text Box 12"/>
        <xdr:cNvSpPr txBox="1">
          <a:spLocks noChangeArrowheads="1"/>
        </xdr:cNvSpPr>
      </xdr:nvSpPr>
      <xdr:spPr bwMode="auto">
        <a:xfrm>
          <a:off x="7286625" y="94869000"/>
          <a:ext cx="104775" cy="257175"/>
        </a:xfrm>
        <a:prstGeom prst="rect">
          <a:avLst/>
        </a:prstGeom>
        <a:noFill/>
        <a:ln w="9525">
          <a:noFill/>
          <a:miter lim="800000"/>
          <a:headEnd/>
          <a:tailEnd/>
        </a:ln>
      </xdr:spPr>
    </xdr:sp>
    <xdr:clientData/>
  </xdr:oneCellAnchor>
  <xdr:oneCellAnchor>
    <xdr:from>
      <xdr:col>1</xdr:col>
      <xdr:colOff>6286500</xdr:colOff>
      <xdr:row>159</xdr:row>
      <xdr:rowOff>0</xdr:rowOff>
    </xdr:from>
    <xdr:ext cx="104775" cy="257175"/>
    <xdr:sp macro="" textlink="">
      <xdr:nvSpPr>
        <xdr:cNvPr id="6" name="Text Box 12"/>
        <xdr:cNvSpPr txBox="1">
          <a:spLocks noChangeArrowheads="1"/>
        </xdr:cNvSpPr>
      </xdr:nvSpPr>
      <xdr:spPr bwMode="auto">
        <a:xfrm>
          <a:off x="7286625" y="94869000"/>
          <a:ext cx="104775" cy="257175"/>
        </a:xfrm>
        <a:prstGeom prst="rect">
          <a:avLst/>
        </a:prstGeom>
        <a:noFill/>
        <a:ln w="9525">
          <a:noFill/>
          <a:miter lim="800000"/>
          <a:headEnd/>
          <a:tailEnd/>
        </a:ln>
      </xdr:spPr>
    </xdr:sp>
    <xdr:clientData/>
  </xdr:oneCellAnchor>
  <xdr:oneCellAnchor>
    <xdr:from>
      <xdr:col>1</xdr:col>
      <xdr:colOff>6286500</xdr:colOff>
      <xdr:row>342</xdr:row>
      <xdr:rowOff>0</xdr:rowOff>
    </xdr:from>
    <xdr:ext cx="104775" cy="257175"/>
    <xdr:sp macro="" textlink="">
      <xdr:nvSpPr>
        <xdr:cNvPr id="7" name="Text Box 12"/>
        <xdr:cNvSpPr txBox="1">
          <a:spLocks noChangeArrowheads="1"/>
        </xdr:cNvSpPr>
      </xdr:nvSpPr>
      <xdr:spPr bwMode="auto">
        <a:xfrm>
          <a:off x="7286625" y="189671325"/>
          <a:ext cx="104775" cy="257175"/>
        </a:xfrm>
        <a:prstGeom prst="rect">
          <a:avLst/>
        </a:prstGeom>
        <a:noFill/>
        <a:ln w="9525">
          <a:noFill/>
          <a:miter lim="800000"/>
          <a:headEnd/>
          <a:tailEnd/>
        </a:ln>
      </xdr:spPr>
    </xdr:sp>
    <xdr:clientData/>
  </xdr:oneCellAnchor>
  <xdr:oneCellAnchor>
    <xdr:from>
      <xdr:col>6</xdr:col>
      <xdr:colOff>0</xdr:colOff>
      <xdr:row>198</xdr:row>
      <xdr:rowOff>0</xdr:rowOff>
    </xdr:from>
    <xdr:ext cx="104775" cy="257175"/>
    <xdr:sp macro="" textlink="">
      <xdr:nvSpPr>
        <xdr:cNvPr id="8" name="Text Box 12"/>
        <xdr:cNvSpPr txBox="1">
          <a:spLocks noChangeArrowheads="1"/>
        </xdr:cNvSpPr>
      </xdr:nvSpPr>
      <xdr:spPr bwMode="auto">
        <a:xfrm>
          <a:off x="17487900" y="111423450"/>
          <a:ext cx="104775" cy="257175"/>
        </a:xfrm>
        <a:prstGeom prst="rect">
          <a:avLst/>
        </a:prstGeom>
        <a:noFill/>
        <a:ln w="9525">
          <a:noFill/>
          <a:miter lim="800000"/>
          <a:headEnd/>
          <a:tailEnd/>
        </a:ln>
      </xdr:spPr>
    </xdr:sp>
    <xdr:clientData/>
  </xdr:oneCellAnchor>
  <xdr:oneCellAnchor>
    <xdr:from>
      <xdr:col>6</xdr:col>
      <xdr:colOff>0</xdr:colOff>
      <xdr:row>422</xdr:row>
      <xdr:rowOff>0</xdr:rowOff>
    </xdr:from>
    <xdr:ext cx="104775" cy="257175"/>
    <xdr:sp macro="" textlink="">
      <xdr:nvSpPr>
        <xdr:cNvPr id="9" name="Text Box 12"/>
        <xdr:cNvSpPr txBox="1">
          <a:spLocks noChangeArrowheads="1"/>
        </xdr:cNvSpPr>
      </xdr:nvSpPr>
      <xdr:spPr bwMode="auto">
        <a:xfrm>
          <a:off x="17487900" y="189671325"/>
          <a:ext cx="104775" cy="257175"/>
        </a:xfrm>
        <a:prstGeom prst="rect">
          <a:avLst/>
        </a:prstGeom>
        <a:noFill/>
        <a:ln w="9525">
          <a:noFill/>
          <a:miter lim="800000"/>
          <a:headEnd/>
          <a:tailEnd/>
        </a:ln>
      </xdr:spPr>
    </xdr:sp>
    <xdr:clientData/>
  </xdr:oneCellAnchor>
  <xdr:oneCellAnchor>
    <xdr:from>
      <xdr:col>6</xdr:col>
      <xdr:colOff>0</xdr:colOff>
      <xdr:row>422</xdr:row>
      <xdr:rowOff>0</xdr:rowOff>
    </xdr:from>
    <xdr:ext cx="104775" cy="257175"/>
    <xdr:sp macro="" textlink="">
      <xdr:nvSpPr>
        <xdr:cNvPr id="10" name="Text Box 12"/>
        <xdr:cNvSpPr txBox="1">
          <a:spLocks noChangeArrowheads="1"/>
        </xdr:cNvSpPr>
      </xdr:nvSpPr>
      <xdr:spPr bwMode="auto">
        <a:xfrm>
          <a:off x="17487900" y="189671325"/>
          <a:ext cx="104775" cy="257175"/>
        </a:xfrm>
        <a:prstGeom prst="rect">
          <a:avLst/>
        </a:prstGeom>
        <a:noFill/>
        <a:ln w="9525">
          <a:noFill/>
          <a:miter lim="800000"/>
          <a:headEnd/>
          <a:tailEnd/>
        </a:ln>
      </xdr:spPr>
    </xdr:sp>
    <xdr:clientData/>
  </xdr:oneCellAnchor>
  <xdr:oneCellAnchor>
    <xdr:from>
      <xdr:col>6</xdr:col>
      <xdr:colOff>0</xdr:colOff>
      <xdr:row>304</xdr:row>
      <xdr:rowOff>415636</xdr:rowOff>
    </xdr:from>
    <xdr:ext cx="104775" cy="257175"/>
    <xdr:sp macro="" textlink="">
      <xdr:nvSpPr>
        <xdr:cNvPr id="11" name="Text Box 12"/>
        <xdr:cNvSpPr txBox="1">
          <a:spLocks noChangeArrowheads="1"/>
        </xdr:cNvSpPr>
      </xdr:nvSpPr>
      <xdr:spPr bwMode="auto">
        <a:xfrm>
          <a:off x="17487900" y="171503686"/>
          <a:ext cx="104775" cy="257175"/>
        </a:xfrm>
        <a:prstGeom prst="rect">
          <a:avLst/>
        </a:prstGeom>
        <a:noFill/>
        <a:ln w="9525">
          <a:noFill/>
          <a:miter lim="800000"/>
          <a:headEnd/>
          <a:tailEnd/>
        </a:ln>
      </xdr:spPr>
    </xdr:sp>
    <xdr:clientData/>
  </xdr:oneCellAnchor>
  <xdr:twoCellAnchor editAs="oneCell">
    <xdr:from>
      <xdr:col>6</xdr:col>
      <xdr:colOff>0</xdr:colOff>
      <xdr:row>279</xdr:row>
      <xdr:rowOff>0</xdr:rowOff>
    </xdr:from>
    <xdr:to>
      <xdr:col>6</xdr:col>
      <xdr:colOff>98712</xdr:colOff>
      <xdr:row>279</xdr:row>
      <xdr:rowOff>242454</xdr:rowOff>
    </xdr:to>
    <xdr:sp macro="" textlink="">
      <xdr:nvSpPr>
        <xdr:cNvPr id="12" name="Text Box 12"/>
        <xdr:cNvSpPr txBox="1">
          <a:spLocks noChangeArrowheads="1"/>
        </xdr:cNvSpPr>
      </xdr:nvSpPr>
      <xdr:spPr bwMode="auto">
        <a:xfrm>
          <a:off x="17487900" y="158095950"/>
          <a:ext cx="98712"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209</xdr:row>
      <xdr:rowOff>0</xdr:rowOff>
    </xdr:from>
    <xdr:to>
      <xdr:col>6</xdr:col>
      <xdr:colOff>98712</xdr:colOff>
      <xdr:row>209</xdr:row>
      <xdr:rowOff>242454</xdr:rowOff>
    </xdr:to>
    <xdr:sp macro="" textlink="">
      <xdr:nvSpPr>
        <xdr:cNvPr id="13" name="Text Box 12"/>
        <xdr:cNvSpPr txBox="1">
          <a:spLocks noChangeArrowheads="1"/>
        </xdr:cNvSpPr>
      </xdr:nvSpPr>
      <xdr:spPr bwMode="auto">
        <a:xfrm>
          <a:off x="17487900" y="115595400"/>
          <a:ext cx="98712" cy="24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27</xdr:row>
      <xdr:rowOff>0</xdr:rowOff>
    </xdr:from>
    <xdr:to>
      <xdr:col>6</xdr:col>
      <xdr:colOff>98712</xdr:colOff>
      <xdr:row>27</xdr:row>
      <xdr:rowOff>238125</xdr:rowOff>
    </xdr:to>
    <xdr:sp macro="" textlink="">
      <xdr:nvSpPr>
        <xdr:cNvPr id="14" name="Text Box 12"/>
        <xdr:cNvSpPr txBox="1">
          <a:spLocks noChangeArrowheads="1"/>
        </xdr:cNvSpPr>
      </xdr:nvSpPr>
      <xdr:spPr bwMode="auto">
        <a:xfrm>
          <a:off x="17487900" y="13325475"/>
          <a:ext cx="98712"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227</xdr:row>
      <xdr:rowOff>0</xdr:rowOff>
    </xdr:from>
    <xdr:to>
      <xdr:col>6</xdr:col>
      <xdr:colOff>98712</xdr:colOff>
      <xdr:row>233</xdr:row>
      <xdr:rowOff>393987</xdr:rowOff>
    </xdr:to>
    <xdr:sp macro="" textlink="">
      <xdr:nvSpPr>
        <xdr:cNvPr id="15" name="Text Box 12"/>
        <xdr:cNvSpPr txBox="1">
          <a:spLocks noChangeArrowheads="1"/>
        </xdr:cNvSpPr>
      </xdr:nvSpPr>
      <xdr:spPr bwMode="auto">
        <a:xfrm>
          <a:off x="17487900" y="124529850"/>
          <a:ext cx="98712" cy="39372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453</xdr:row>
      <xdr:rowOff>0</xdr:rowOff>
    </xdr:from>
    <xdr:to>
      <xdr:col>6</xdr:col>
      <xdr:colOff>98712</xdr:colOff>
      <xdr:row>512</xdr:row>
      <xdr:rowOff>66678</xdr:rowOff>
    </xdr:to>
    <xdr:sp macro="" textlink="">
      <xdr:nvSpPr>
        <xdr:cNvPr id="16" name="Text Box 12"/>
        <xdr:cNvSpPr txBox="1">
          <a:spLocks noChangeArrowheads="1"/>
        </xdr:cNvSpPr>
      </xdr:nvSpPr>
      <xdr:spPr bwMode="auto">
        <a:xfrm>
          <a:off x="17487900" y="189671325"/>
          <a:ext cx="98712" cy="3048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25</xdr:row>
      <xdr:rowOff>0</xdr:rowOff>
    </xdr:from>
    <xdr:to>
      <xdr:col>6</xdr:col>
      <xdr:colOff>98712</xdr:colOff>
      <xdr:row>26</xdr:row>
      <xdr:rowOff>920462</xdr:rowOff>
    </xdr:to>
    <xdr:sp macro="" textlink="">
      <xdr:nvSpPr>
        <xdr:cNvPr id="17" name="Text Box 12"/>
        <xdr:cNvSpPr txBox="1">
          <a:spLocks noChangeArrowheads="1"/>
        </xdr:cNvSpPr>
      </xdr:nvSpPr>
      <xdr:spPr bwMode="auto">
        <a:xfrm>
          <a:off x="17487900" y="11001375"/>
          <a:ext cx="98712" cy="219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210</xdr:row>
      <xdr:rowOff>0</xdr:rowOff>
    </xdr:from>
    <xdr:to>
      <xdr:col>6</xdr:col>
      <xdr:colOff>98713</xdr:colOff>
      <xdr:row>211</xdr:row>
      <xdr:rowOff>25112</xdr:rowOff>
    </xdr:to>
    <xdr:sp macro="" textlink="">
      <xdr:nvSpPr>
        <xdr:cNvPr id="18" name="Text Box 12"/>
        <xdr:cNvSpPr txBox="1">
          <a:spLocks noChangeArrowheads="1"/>
        </xdr:cNvSpPr>
      </xdr:nvSpPr>
      <xdr:spPr bwMode="auto">
        <a:xfrm>
          <a:off x="17487900" y="116319300"/>
          <a:ext cx="98713" cy="749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195</xdr:row>
      <xdr:rowOff>0</xdr:rowOff>
    </xdr:from>
    <xdr:to>
      <xdr:col>6</xdr:col>
      <xdr:colOff>98713</xdr:colOff>
      <xdr:row>195</xdr:row>
      <xdr:rowOff>304801</xdr:rowOff>
    </xdr:to>
    <xdr:sp macro="" textlink="">
      <xdr:nvSpPr>
        <xdr:cNvPr id="19" name="Text Box 12"/>
        <xdr:cNvSpPr txBox="1">
          <a:spLocks noChangeArrowheads="1"/>
        </xdr:cNvSpPr>
      </xdr:nvSpPr>
      <xdr:spPr bwMode="auto">
        <a:xfrm>
          <a:off x="17487900" y="110309025"/>
          <a:ext cx="98713" cy="3048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25</xdr:row>
      <xdr:rowOff>0</xdr:rowOff>
    </xdr:from>
    <xdr:to>
      <xdr:col>6</xdr:col>
      <xdr:colOff>98713</xdr:colOff>
      <xdr:row>27</xdr:row>
      <xdr:rowOff>77930</xdr:rowOff>
    </xdr:to>
    <xdr:sp macro="" textlink="">
      <xdr:nvSpPr>
        <xdr:cNvPr id="20" name="Text Box 12"/>
        <xdr:cNvSpPr txBox="1">
          <a:spLocks noChangeArrowheads="1"/>
        </xdr:cNvSpPr>
      </xdr:nvSpPr>
      <xdr:spPr bwMode="auto">
        <a:xfrm>
          <a:off x="17487900" y="11001375"/>
          <a:ext cx="98713" cy="24020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141</xdr:row>
      <xdr:rowOff>0</xdr:rowOff>
    </xdr:from>
    <xdr:to>
      <xdr:col>6</xdr:col>
      <xdr:colOff>111702</xdr:colOff>
      <xdr:row>142</xdr:row>
      <xdr:rowOff>4329</xdr:rowOff>
    </xdr:to>
    <xdr:sp macro="" textlink="">
      <xdr:nvSpPr>
        <xdr:cNvPr id="21" name="Text Box 12"/>
        <xdr:cNvSpPr txBox="1">
          <a:spLocks noChangeArrowheads="1"/>
        </xdr:cNvSpPr>
      </xdr:nvSpPr>
      <xdr:spPr bwMode="auto">
        <a:xfrm>
          <a:off x="17487900" y="82753200"/>
          <a:ext cx="111702" cy="251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453</xdr:row>
      <xdr:rowOff>0</xdr:rowOff>
    </xdr:from>
    <xdr:to>
      <xdr:col>6</xdr:col>
      <xdr:colOff>111702</xdr:colOff>
      <xdr:row>512</xdr:row>
      <xdr:rowOff>13855</xdr:rowOff>
    </xdr:to>
    <xdr:sp macro="" textlink="">
      <xdr:nvSpPr>
        <xdr:cNvPr id="22" name="Text Box 12"/>
        <xdr:cNvSpPr txBox="1">
          <a:spLocks noChangeArrowheads="1"/>
        </xdr:cNvSpPr>
      </xdr:nvSpPr>
      <xdr:spPr bwMode="auto">
        <a:xfrm>
          <a:off x="17487900" y="189671325"/>
          <a:ext cx="111702" cy="251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453</xdr:row>
      <xdr:rowOff>0</xdr:rowOff>
    </xdr:from>
    <xdr:to>
      <xdr:col>6</xdr:col>
      <xdr:colOff>102177</xdr:colOff>
      <xdr:row>519</xdr:row>
      <xdr:rowOff>91785</xdr:rowOff>
    </xdr:to>
    <xdr:sp macro="" textlink="">
      <xdr:nvSpPr>
        <xdr:cNvPr id="23" name="Text Box 12"/>
        <xdr:cNvSpPr txBox="1">
          <a:spLocks noChangeArrowheads="1"/>
        </xdr:cNvSpPr>
      </xdr:nvSpPr>
      <xdr:spPr bwMode="auto">
        <a:xfrm>
          <a:off x="17487900" y="189671325"/>
          <a:ext cx="102177" cy="1663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0</xdr:colOff>
      <xdr:row>237</xdr:row>
      <xdr:rowOff>0</xdr:rowOff>
    </xdr:from>
    <xdr:ext cx="104775" cy="257175"/>
    <xdr:sp macro="" textlink="">
      <xdr:nvSpPr>
        <xdr:cNvPr id="24" name="Text Box 12"/>
        <xdr:cNvSpPr txBox="1">
          <a:spLocks noChangeArrowheads="1"/>
        </xdr:cNvSpPr>
      </xdr:nvSpPr>
      <xdr:spPr bwMode="auto">
        <a:xfrm>
          <a:off x="17011650" y="130378200"/>
          <a:ext cx="104775" cy="257175"/>
        </a:xfrm>
        <a:prstGeom prst="rect">
          <a:avLst/>
        </a:prstGeom>
        <a:noFill/>
        <a:ln w="9525">
          <a:noFill/>
          <a:miter lim="800000"/>
          <a:headEnd/>
          <a:tailEnd/>
        </a:ln>
      </xdr:spPr>
    </xdr:sp>
    <xdr:clientData/>
  </xdr:oneCellAnchor>
  <xdr:oneCellAnchor>
    <xdr:from>
      <xdr:col>6</xdr:col>
      <xdr:colOff>0</xdr:colOff>
      <xdr:row>159</xdr:row>
      <xdr:rowOff>0</xdr:rowOff>
    </xdr:from>
    <xdr:ext cx="104775" cy="257175"/>
    <xdr:sp macro="" textlink="">
      <xdr:nvSpPr>
        <xdr:cNvPr id="25" name="Text Box 12"/>
        <xdr:cNvSpPr txBox="1">
          <a:spLocks noChangeArrowheads="1"/>
        </xdr:cNvSpPr>
      </xdr:nvSpPr>
      <xdr:spPr bwMode="auto">
        <a:xfrm>
          <a:off x="17011650" y="94869000"/>
          <a:ext cx="104775" cy="257175"/>
        </a:xfrm>
        <a:prstGeom prst="rect">
          <a:avLst/>
        </a:prstGeom>
        <a:noFill/>
        <a:ln w="9525">
          <a:noFill/>
          <a:miter lim="800000"/>
          <a:headEnd/>
          <a:tailEnd/>
        </a:ln>
      </xdr:spPr>
    </xdr:sp>
    <xdr:clientData/>
  </xdr:oneCellAnchor>
  <xdr:oneCellAnchor>
    <xdr:from>
      <xdr:col>6</xdr:col>
      <xdr:colOff>0</xdr:colOff>
      <xdr:row>159</xdr:row>
      <xdr:rowOff>0</xdr:rowOff>
    </xdr:from>
    <xdr:ext cx="104775" cy="257175"/>
    <xdr:sp macro="" textlink="">
      <xdr:nvSpPr>
        <xdr:cNvPr id="26" name="Text Box 12"/>
        <xdr:cNvSpPr txBox="1">
          <a:spLocks noChangeArrowheads="1"/>
        </xdr:cNvSpPr>
      </xdr:nvSpPr>
      <xdr:spPr bwMode="auto">
        <a:xfrm>
          <a:off x="17011650" y="94869000"/>
          <a:ext cx="104775" cy="257175"/>
        </a:xfrm>
        <a:prstGeom prst="rect">
          <a:avLst/>
        </a:prstGeom>
        <a:noFill/>
        <a:ln w="9525">
          <a:noFill/>
          <a:miter lim="800000"/>
          <a:headEnd/>
          <a:tailEnd/>
        </a:ln>
      </xdr:spPr>
    </xdr:sp>
    <xdr:clientData/>
  </xdr:oneCellAnchor>
  <xdr:oneCellAnchor>
    <xdr:from>
      <xdr:col>6</xdr:col>
      <xdr:colOff>0</xdr:colOff>
      <xdr:row>342</xdr:row>
      <xdr:rowOff>0</xdr:rowOff>
    </xdr:from>
    <xdr:ext cx="104775" cy="257175"/>
    <xdr:sp macro="" textlink="">
      <xdr:nvSpPr>
        <xdr:cNvPr id="27" name="Text Box 12"/>
        <xdr:cNvSpPr txBox="1">
          <a:spLocks noChangeArrowheads="1"/>
        </xdr:cNvSpPr>
      </xdr:nvSpPr>
      <xdr:spPr bwMode="auto">
        <a:xfrm>
          <a:off x="17011650" y="189671325"/>
          <a:ext cx="104775" cy="257175"/>
        </a:xfrm>
        <a:prstGeom prst="rect">
          <a:avLst/>
        </a:prstGeom>
        <a:noFill/>
        <a:ln w="9525">
          <a:noFill/>
          <a:miter lim="800000"/>
          <a:headEnd/>
          <a:tailEnd/>
        </a:ln>
      </xdr:spPr>
    </xdr:sp>
    <xdr:clientData/>
  </xdr:oneCellAnchor>
  <xdr:oneCellAnchor>
    <xdr:from>
      <xdr:col>6</xdr:col>
      <xdr:colOff>0</xdr:colOff>
      <xdr:row>491</xdr:row>
      <xdr:rowOff>0</xdr:rowOff>
    </xdr:from>
    <xdr:ext cx="98713" cy="285751"/>
    <xdr:sp macro="" textlink="">
      <xdr:nvSpPr>
        <xdr:cNvPr id="28" name="Text Box 12"/>
        <xdr:cNvSpPr txBox="1">
          <a:spLocks noChangeArrowheads="1"/>
        </xdr:cNvSpPr>
      </xdr:nvSpPr>
      <xdr:spPr bwMode="auto">
        <a:xfrm>
          <a:off x="16535400" y="189671325"/>
          <a:ext cx="98713" cy="2857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6286500</xdr:colOff>
      <xdr:row>493</xdr:row>
      <xdr:rowOff>0</xdr:rowOff>
    </xdr:from>
    <xdr:ext cx="104775" cy="257175"/>
    <xdr:sp macro="" textlink="">
      <xdr:nvSpPr>
        <xdr:cNvPr id="29" name="Text Box 12"/>
        <xdr:cNvSpPr txBox="1">
          <a:spLocks noChangeArrowheads="1"/>
        </xdr:cNvSpPr>
      </xdr:nvSpPr>
      <xdr:spPr bwMode="auto">
        <a:xfrm>
          <a:off x="7286625" y="189671325"/>
          <a:ext cx="104775" cy="257175"/>
        </a:xfrm>
        <a:prstGeom prst="rect">
          <a:avLst/>
        </a:prstGeom>
        <a:noFill/>
        <a:ln w="9525">
          <a:noFill/>
          <a:miter lim="800000"/>
          <a:headEnd/>
          <a:tailEnd/>
        </a:ln>
      </xdr:spPr>
    </xdr:sp>
    <xdr:clientData/>
  </xdr:oneCellAnchor>
  <xdr:oneCellAnchor>
    <xdr:from>
      <xdr:col>1</xdr:col>
      <xdr:colOff>6286500</xdr:colOff>
      <xdr:row>496</xdr:row>
      <xdr:rowOff>0</xdr:rowOff>
    </xdr:from>
    <xdr:ext cx="104775" cy="257175"/>
    <xdr:sp macro="" textlink="">
      <xdr:nvSpPr>
        <xdr:cNvPr id="30" name="Text Box 12"/>
        <xdr:cNvSpPr txBox="1">
          <a:spLocks noChangeArrowheads="1"/>
        </xdr:cNvSpPr>
      </xdr:nvSpPr>
      <xdr:spPr bwMode="auto">
        <a:xfrm>
          <a:off x="7286625" y="189671325"/>
          <a:ext cx="104775" cy="257175"/>
        </a:xfrm>
        <a:prstGeom prst="rect">
          <a:avLst/>
        </a:prstGeom>
        <a:noFill/>
        <a:ln w="9525">
          <a:noFill/>
          <a:miter lim="800000"/>
          <a:headEnd/>
          <a:tailEnd/>
        </a:ln>
      </xdr:spPr>
    </xdr:sp>
    <xdr:clientData/>
  </xdr:oneCellAnchor>
  <xdr:oneCellAnchor>
    <xdr:from>
      <xdr:col>6</xdr:col>
      <xdr:colOff>0</xdr:colOff>
      <xdr:row>491</xdr:row>
      <xdr:rowOff>0</xdr:rowOff>
    </xdr:from>
    <xdr:ext cx="98713" cy="285751"/>
    <xdr:sp macro="" textlink="">
      <xdr:nvSpPr>
        <xdr:cNvPr id="31" name="Text Box 12"/>
        <xdr:cNvSpPr txBox="1">
          <a:spLocks noChangeArrowheads="1"/>
        </xdr:cNvSpPr>
      </xdr:nvSpPr>
      <xdr:spPr bwMode="auto">
        <a:xfrm>
          <a:off x="16535400" y="189671325"/>
          <a:ext cx="98713" cy="2857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453</xdr:row>
      <xdr:rowOff>0</xdr:rowOff>
    </xdr:from>
    <xdr:ext cx="98712" cy="304803"/>
    <xdr:sp macro="" textlink="">
      <xdr:nvSpPr>
        <xdr:cNvPr id="32" name="Text Box 12"/>
        <xdr:cNvSpPr txBox="1">
          <a:spLocks noChangeArrowheads="1"/>
        </xdr:cNvSpPr>
      </xdr:nvSpPr>
      <xdr:spPr bwMode="auto">
        <a:xfrm>
          <a:off x="17487900" y="189671325"/>
          <a:ext cx="98712" cy="3048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236</xdr:row>
      <xdr:rowOff>0</xdr:rowOff>
    </xdr:from>
    <xdr:ext cx="104775" cy="257175"/>
    <xdr:sp macro="" textlink="">
      <xdr:nvSpPr>
        <xdr:cNvPr id="33" name="Text Box 12"/>
        <xdr:cNvSpPr txBox="1">
          <a:spLocks noChangeArrowheads="1"/>
        </xdr:cNvSpPr>
      </xdr:nvSpPr>
      <xdr:spPr bwMode="auto">
        <a:xfrm>
          <a:off x="16535400" y="129625725"/>
          <a:ext cx="104775" cy="257175"/>
        </a:xfrm>
        <a:prstGeom prst="rect">
          <a:avLst/>
        </a:prstGeom>
        <a:noFill/>
        <a:ln w="9525">
          <a:noFill/>
          <a:miter lim="800000"/>
          <a:headEnd/>
          <a:tailEnd/>
        </a:ln>
      </xdr:spPr>
    </xdr:sp>
    <xdr:clientData/>
  </xdr:oneCellAnchor>
  <xdr:oneCellAnchor>
    <xdr:from>
      <xdr:col>6</xdr:col>
      <xdr:colOff>0</xdr:colOff>
      <xdr:row>236</xdr:row>
      <xdr:rowOff>0</xdr:rowOff>
    </xdr:from>
    <xdr:ext cx="104775" cy="257175"/>
    <xdr:sp macro="" textlink="">
      <xdr:nvSpPr>
        <xdr:cNvPr id="34" name="Text Box 12"/>
        <xdr:cNvSpPr txBox="1">
          <a:spLocks noChangeArrowheads="1"/>
        </xdr:cNvSpPr>
      </xdr:nvSpPr>
      <xdr:spPr bwMode="auto">
        <a:xfrm>
          <a:off x="16535400" y="129625725"/>
          <a:ext cx="104775" cy="257175"/>
        </a:xfrm>
        <a:prstGeom prst="rect">
          <a:avLst/>
        </a:prstGeom>
        <a:noFill/>
        <a:ln w="9525">
          <a:noFill/>
          <a:miter lim="800000"/>
          <a:headEnd/>
          <a:tailEnd/>
        </a:ln>
      </xdr:spPr>
    </xdr:sp>
    <xdr:clientData/>
  </xdr:oneCellAnchor>
  <xdr:oneCellAnchor>
    <xdr:from>
      <xdr:col>6</xdr:col>
      <xdr:colOff>0</xdr:colOff>
      <xdr:row>236</xdr:row>
      <xdr:rowOff>0</xdr:rowOff>
    </xdr:from>
    <xdr:ext cx="98713" cy="285751"/>
    <xdr:sp macro="" textlink="">
      <xdr:nvSpPr>
        <xdr:cNvPr id="35" name="Text Box 12"/>
        <xdr:cNvSpPr txBox="1">
          <a:spLocks noChangeArrowheads="1"/>
        </xdr:cNvSpPr>
      </xdr:nvSpPr>
      <xdr:spPr bwMode="auto">
        <a:xfrm>
          <a:off x="16535400" y="129625725"/>
          <a:ext cx="98713" cy="2857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6286500</xdr:colOff>
      <xdr:row>234</xdr:row>
      <xdr:rowOff>0</xdr:rowOff>
    </xdr:from>
    <xdr:ext cx="104775" cy="257175"/>
    <xdr:sp macro="" textlink="">
      <xdr:nvSpPr>
        <xdr:cNvPr id="36" name="Text Box 12"/>
        <xdr:cNvSpPr txBox="1">
          <a:spLocks noChangeArrowheads="1"/>
        </xdr:cNvSpPr>
      </xdr:nvSpPr>
      <xdr:spPr bwMode="auto">
        <a:xfrm>
          <a:off x="7286625" y="128558925"/>
          <a:ext cx="104775" cy="257175"/>
        </a:xfrm>
        <a:prstGeom prst="rect">
          <a:avLst/>
        </a:prstGeom>
        <a:noFill/>
        <a:ln w="9525">
          <a:noFill/>
          <a:miter lim="800000"/>
          <a:headEnd/>
          <a:tailEnd/>
        </a:ln>
      </xdr:spPr>
    </xdr:sp>
    <xdr:clientData/>
  </xdr:oneCellAnchor>
  <xdr:oneCellAnchor>
    <xdr:from>
      <xdr:col>1</xdr:col>
      <xdr:colOff>6286500</xdr:colOff>
      <xdr:row>234</xdr:row>
      <xdr:rowOff>0</xdr:rowOff>
    </xdr:from>
    <xdr:ext cx="104775" cy="257175"/>
    <xdr:sp macro="" textlink="">
      <xdr:nvSpPr>
        <xdr:cNvPr id="37" name="Text Box 12"/>
        <xdr:cNvSpPr txBox="1">
          <a:spLocks noChangeArrowheads="1"/>
        </xdr:cNvSpPr>
      </xdr:nvSpPr>
      <xdr:spPr bwMode="auto">
        <a:xfrm>
          <a:off x="7286625" y="128558925"/>
          <a:ext cx="104775" cy="257175"/>
        </a:xfrm>
        <a:prstGeom prst="rect">
          <a:avLst/>
        </a:prstGeom>
        <a:noFill/>
        <a:ln w="9525">
          <a:noFill/>
          <a:miter lim="800000"/>
          <a:headEnd/>
          <a:tailEnd/>
        </a:ln>
      </xdr:spPr>
    </xdr:sp>
    <xdr:clientData/>
  </xdr:oneCellAnchor>
  <xdr:oneCellAnchor>
    <xdr:from>
      <xdr:col>1</xdr:col>
      <xdr:colOff>6286500</xdr:colOff>
      <xdr:row>234</xdr:row>
      <xdr:rowOff>0</xdr:rowOff>
    </xdr:from>
    <xdr:ext cx="104775" cy="257175"/>
    <xdr:sp macro="" textlink="">
      <xdr:nvSpPr>
        <xdr:cNvPr id="38" name="Text Box 12"/>
        <xdr:cNvSpPr txBox="1">
          <a:spLocks noChangeArrowheads="1"/>
        </xdr:cNvSpPr>
      </xdr:nvSpPr>
      <xdr:spPr bwMode="auto">
        <a:xfrm>
          <a:off x="7286625" y="128558925"/>
          <a:ext cx="104775" cy="257175"/>
        </a:xfrm>
        <a:prstGeom prst="rect">
          <a:avLst/>
        </a:prstGeom>
        <a:noFill/>
        <a:ln w="9525">
          <a:noFill/>
          <a:miter lim="800000"/>
          <a:headEnd/>
          <a:tailEnd/>
        </a:ln>
      </xdr:spPr>
    </xdr:sp>
    <xdr:clientData/>
  </xdr:oneCellAnchor>
  <xdr:oneCellAnchor>
    <xdr:from>
      <xdr:col>1</xdr:col>
      <xdr:colOff>6286500</xdr:colOff>
      <xdr:row>234</xdr:row>
      <xdr:rowOff>0</xdr:rowOff>
    </xdr:from>
    <xdr:ext cx="104775" cy="257175"/>
    <xdr:sp macro="" textlink="">
      <xdr:nvSpPr>
        <xdr:cNvPr id="39" name="Text Box 12"/>
        <xdr:cNvSpPr txBox="1">
          <a:spLocks noChangeArrowheads="1"/>
        </xdr:cNvSpPr>
      </xdr:nvSpPr>
      <xdr:spPr bwMode="auto">
        <a:xfrm>
          <a:off x="7286625" y="128558925"/>
          <a:ext cx="104775" cy="257175"/>
        </a:xfrm>
        <a:prstGeom prst="rect">
          <a:avLst/>
        </a:prstGeom>
        <a:noFill/>
        <a:ln w="9525">
          <a:noFill/>
          <a:miter lim="800000"/>
          <a:headEnd/>
          <a:tailEnd/>
        </a:ln>
      </xdr:spPr>
    </xdr:sp>
    <xdr:clientData/>
  </xdr:oneCellAnchor>
  <xdr:oneCellAnchor>
    <xdr:from>
      <xdr:col>1</xdr:col>
      <xdr:colOff>6286500</xdr:colOff>
      <xdr:row>234</xdr:row>
      <xdr:rowOff>0</xdr:rowOff>
    </xdr:from>
    <xdr:ext cx="104775" cy="257175"/>
    <xdr:sp macro="" textlink="">
      <xdr:nvSpPr>
        <xdr:cNvPr id="40" name="Text Box 12"/>
        <xdr:cNvSpPr txBox="1">
          <a:spLocks noChangeArrowheads="1"/>
        </xdr:cNvSpPr>
      </xdr:nvSpPr>
      <xdr:spPr bwMode="auto">
        <a:xfrm>
          <a:off x="7286625" y="128558925"/>
          <a:ext cx="104775" cy="257175"/>
        </a:xfrm>
        <a:prstGeom prst="rect">
          <a:avLst/>
        </a:prstGeom>
        <a:noFill/>
        <a:ln w="9525">
          <a:noFill/>
          <a:miter lim="800000"/>
          <a:headEnd/>
          <a:tailEnd/>
        </a:ln>
      </xdr:spPr>
    </xdr:sp>
    <xdr:clientData/>
  </xdr:oneCellAnchor>
  <xdr:oneCellAnchor>
    <xdr:from>
      <xdr:col>1</xdr:col>
      <xdr:colOff>6286500</xdr:colOff>
      <xdr:row>234</xdr:row>
      <xdr:rowOff>0</xdr:rowOff>
    </xdr:from>
    <xdr:ext cx="104775" cy="257175"/>
    <xdr:sp macro="" textlink="">
      <xdr:nvSpPr>
        <xdr:cNvPr id="41" name="Text Box 12"/>
        <xdr:cNvSpPr txBox="1">
          <a:spLocks noChangeArrowheads="1"/>
        </xdr:cNvSpPr>
      </xdr:nvSpPr>
      <xdr:spPr bwMode="auto">
        <a:xfrm>
          <a:off x="7286625" y="128558925"/>
          <a:ext cx="104775" cy="257175"/>
        </a:xfrm>
        <a:prstGeom prst="rect">
          <a:avLst/>
        </a:prstGeom>
        <a:noFill/>
        <a:ln w="9525">
          <a:noFill/>
          <a:miter lim="800000"/>
          <a:headEnd/>
          <a:tailEnd/>
        </a:ln>
      </xdr:spPr>
    </xdr:sp>
    <xdr:clientData/>
  </xdr:oneCellAnchor>
  <xdr:oneCellAnchor>
    <xdr:from>
      <xdr:col>1</xdr:col>
      <xdr:colOff>6286500</xdr:colOff>
      <xdr:row>234</xdr:row>
      <xdr:rowOff>0</xdr:rowOff>
    </xdr:from>
    <xdr:ext cx="104775" cy="257175"/>
    <xdr:sp macro="" textlink="">
      <xdr:nvSpPr>
        <xdr:cNvPr id="42" name="Text Box 12"/>
        <xdr:cNvSpPr txBox="1">
          <a:spLocks noChangeArrowheads="1"/>
        </xdr:cNvSpPr>
      </xdr:nvSpPr>
      <xdr:spPr bwMode="auto">
        <a:xfrm>
          <a:off x="7286625" y="128558925"/>
          <a:ext cx="104775" cy="257175"/>
        </a:xfrm>
        <a:prstGeom prst="rect">
          <a:avLst/>
        </a:prstGeom>
        <a:noFill/>
        <a:ln w="9525">
          <a:noFill/>
          <a:miter lim="800000"/>
          <a:headEnd/>
          <a:tailEnd/>
        </a:ln>
      </xdr:spPr>
    </xdr:sp>
    <xdr:clientData/>
  </xdr:oneCellAnchor>
  <xdr:oneCellAnchor>
    <xdr:from>
      <xdr:col>1</xdr:col>
      <xdr:colOff>6286500</xdr:colOff>
      <xdr:row>234</xdr:row>
      <xdr:rowOff>0</xdr:rowOff>
    </xdr:from>
    <xdr:ext cx="104775" cy="257175"/>
    <xdr:sp macro="" textlink="">
      <xdr:nvSpPr>
        <xdr:cNvPr id="43" name="Text Box 12"/>
        <xdr:cNvSpPr txBox="1">
          <a:spLocks noChangeArrowheads="1"/>
        </xdr:cNvSpPr>
      </xdr:nvSpPr>
      <xdr:spPr bwMode="auto">
        <a:xfrm>
          <a:off x="7286625" y="128558925"/>
          <a:ext cx="104775" cy="257175"/>
        </a:xfrm>
        <a:prstGeom prst="rect">
          <a:avLst/>
        </a:prstGeom>
        <a:noFill/>
        <a:ln w="9525">
          <a:noFill/>
          <a:miter lim="800000"/>
          <a:headEnd/>
          <a:tailEnd/>
        </a:ln>
      </xdr:spPr>
    </xdr:sp>
    <xdr:clientData/>
  </xdr:oneCellAnchor>
  <xdr:oneCellAnchor>
    <xdr:from>
      <xdr:col>6</xdr:col>
      <xdr:colOff>0</xdr:colOff>
      <xdr:row>195</xdr:row>
      <xdr:rowOff>0</xdr:rowOff>
    </xdr:from>
    <xdr:ext cx="104775" cy="257175"/>
    <xdr:sp macro="" textlink="">
      <xdr:nvSpPr>
        <xdr:cNvPr id="44" name="Text Box 12"/>
        <xdr:cNvSpPr txBox="1">
          <a:spLocks noChangeArrowheads="1"/>
        </xdr:cNvSpPr>
      </xdr:nvSpPr>
      <xdr:spPr bwMode="auto">
        <a:xfrm>
          <a:off x="17487900" y="110309025"/>
          <a:ext cx="104775" cy="257175"/>
        </a:xfrm>
        <a:prstGeom prst="rect">
          <a:avLst/>
        </a:prstGeom>
        <a:noFill/>
        <a:ln w="9525">
          <a:noFill/>
          <a:miter lim="800000"/>
          <a:headEnd/>
          <a:tailEnd/>
        </a:ln>
      </xdr:spPr>
    </xdr:sp>
    <xdr:clientData/>
  </xdr:oneCellAnchor>
  <xdr:oneCellAnchor>
    <xdr:from>
      <xdr:col>6</xdr:col>
      <xdr:colOff>0</xdr:colOff>
      <xdr:row>116</xdr:row>
      <xdr:rowOff>0</xdr:rowOff>
    </xdr:from>
    <xdr:ext cx="104775" cy="257175"/>
    <xdr:sp macro="" textlink="">
      <xdr:nvSpPr>
        <xdr:cNvPr id="45" name="Text Box 12"/>
        <xdr:cNvSpPr txBox="1">
          <a:spLocks noChangeArrowheads="1"/>
        </xdr:cNvSpPr>
      </xdr:nvSpPr>
      <xdr:spPr bwMode="auto">
        <a:xfrm>
          <a:off x="17487900" y="73361550"/>
          <a:ext cx="104775" cy="257175"/>
        </a:xfrm>
        <a:prstGeom prst="rect">
          <a:avLst/>
        </a:prstGeom>
        <a:noFill/>
        <a:ln w="9525">
          <a:noFill/>
          <a:miter lim="800000"/>
          <a:headEnd/>
          <a:tailEnd/>
        </a:ln>
      </xdr:spPr>
    </xdr:sp>
    <xdr:clientData/>
  </xdr:oneCellAnchor>
  <xdr:oneCellAnchor>
    <xdr:from>
      <xdr:col>6</xdr:col>
      <xdr:colOff>0</xdr:colOff>
      <xdr:row>116</xdr:row>
      <xdr:rowOff>0</xdr:rowOff>
    </xdr:from>
    <xdr:ext cx="104775" cy="257175"/>
    <xdr:sp macro="" textlink="">
      <xdr:nvSpPr>
        <xdr:cNvPr id="46" name="Text Box 12"/>
        <xdr:cNvSpPr txBox="1">
          <a:spLocks noChangeArrowheads="1"/>
        </xdr:cNvSpPr>
      </xdr:nvSpPr>
      <xdr:spPr bwMode="auto">
        <a:xfrm>
          <a:off x="17487900" y="73361550"/>
          <a:ext cx="104775" cy="257175"/>
        </a:xfrm>
        <a:prstGeom prst="rect">
          <a:avLst/>
        </a:prstGeom>
        <a:noFill/>
        <a:ln w="9525">
          <a:noFill/>
          <a:miter lim="800000"/>
          <a:headEnd/>
          <a:tailEnd/>
        </a:ln>
      </xdr:spPr>
    </xdr:sp>
    <xdr:clientData/>
  </xdr:oneCellAnchor>
  <xdr:oneCellAnchor>
    <xdr:from>
      <xdr:col>6</xdr:col>
      <xdr:colOff>0</xdr:colOff>
      <xdr:row>304</xdr:row>
      <xdr:rowOff>0</xdr:rowOff>
    </xdr:from>
    <xdr:ext cx="104775" cy="257175"/>
    <xdr:sp macro="" textlink="">
      <xdr:nvSpPr>
        <xdr:cNvPr id="47" name="Text Box 12"/>
        <xdr:cNvSpPr txBox="1">
          <a:spLocks noChangeArrowheads="1"/>
        </xdr:cNvSpPr>
      </xdr:nvSpPr>
      <xdr:spPr bwMode="auto">
        <a:xfrm>
          <a:off x="17487900" y="171164250"/>
          <a:ext cx="104775" cy="257175"/>
        </a:xfrm>
        <a:prstGeom prst="rect">
          <a:avLst/>
        </a:prstGeom>
        <a:noFill/>
        <a:ln w="9525">
          <a:noFill/>
          <a:miter lim="800000"/>
          <a:headEnd/>
          <a:tailEnd/>
        </a:ln>
      </xdr:spPr>
    </xdr:sp>
    <xdr:clientData/>
  </xdr:oneCellAnchor>
  <xdr:oneCellAnchor>
    <xdr:from>
      <xdr:col>6</xdr:col>
      <xdr:colOff>0</xdr:colOff>
      <xdr:row>455</xdr:row>
      <xdr:rowOff>0</xdr:rowOff>
    </xdr:from>
    <xdr:ext cx="104775" cy="257175"/>
    <xdr:sp macro="" textlink="">
      <xdr:nvSpPr>
        <xdr:cNvPr id="48" name="Text Box 12"/>
        <xdr:cNvSpPr txBox="1">
          <a:spLocks noChangeArrowheads="1"/>
        </xdr:cNvSpPr>
      </xdr:nvSpPr>
      <xdr:spPr bwMode="auto">
        <a:xfrm>
          <a:off x="17487900" y="189671325"/>
          <a:ext cx="104775" cy="257175"/>
        </a:xfrm>
        <a:prstGeom prst="rect">
          <a:avLst/>
        </a:prstGeom>
        <a:noFill/>
        <a:ln w="9525">
          <a:noFill/>
          <a:miter lim="800000"/>
          <a:headEnd/>
          <a:tailEnd/>
        </a:ln>
      </xdr:spPr>
    </xdr:sp>
    <xdr:clientData/>
  </xdr:oneCellAnchor>
  <xdr:oneCellAnchor>
    <xdr:from>
      <xdr:col>6</xdr:col>
      <xdr:colOff>0</xdr:colOff>
      <xdr:row>458</xdr:row>
      <xdr:rowOff>0</xdr:rowOff>
    </xdr:from>
    <xdr:ext cx="104775" cy="257175"/>
    <xdr:sp macro="" textlink="">
      <xdr:nvSpPr>
        <xdr:cNvPr id="49" name="Text Box 12"/>
        <xdr:cNvSpPr txBox="1">
          <a:spLocks noChangeArrowheads="1"/>
        </xdr:cNvSpPr>
      </xdr:nvSpPr>
      <xdr:spPr bwMode="auto">
        <a:xfrm>
          <a:off x="17487900" y="189671325"/>
          <a:ext cx="104775" cy="257175"/>
        </a:xfrm>
        <a:prstGeom prst="rect">
          <a:avLst/>
        </a:prstGeom>
        <a:noFill/>
        <a:ln w="9525">
          <a:noFill/>
          <a:miter lim="800000"/>
          <a:headEnd/>
          <a:tailEnd/>
        </a:ln>
      </xdr:spPr>
    </xdr:sp>
    <xdr:clientData/>
  </xdr:oneCellAnchor>
  <xdr:oneCellAnchor>
    <xdr:from>
      <xdr:col>6</xdr:col>
      <xdr:colOff>0</xdr:colOff>
      <xdr:row>192</xdr:row>
      <xdr:rowOff>0</xdr:rowOff>
    </xdr:from>
    <xdr:ext cx="104775" cy="257175"/>
    <xdr:sp macro="" textlink="">
      <xdr:nvSpPr>
        <xdr:cNvPr id="50" name="Text Box 12"/>
        <xdr:cNvSpPr txBox="1">
          <a:spLocks noChangeArrowheads="1"/>
        </xdr:cNvSpPr>
      </xdr:nvSpPr>
      <xdr:spPr bwMode="auto">
        <a:xfrm>
          <a:off x="17487900" y="108337350"/>
          <a:ext cx="104775" cy="257175"/>
        </a:xfrm>
        <a:prstGeom prst="rect">
          <a:avLst/>
        </a:prstGeom>
        <a:noFill/>
        <a:ln w="9525">
          <a:noFill/>
          <a:miter lim="800000"/>
          <a:headEnd/>
          <a:tailEnd/>
        </a:ln>
      </xdr:spPr>
    </xdr:sp>
    <xdr:clientData/>
  </xdr:oneCellAnchor>
  <xdr:oneCellAnchor>
    <xdr:from>
      <xdr:col>6</xdr:col>
      <xdr:colOff>0</xdr:colOff>
      <xdr:row>192</xdr:row>
      <xdr:rowOff>0</xdr:rowOff>
    </xdr:from>
    <xdr:ext cx="104775" cy="257175"/>
    <xdr:sp macro="" textlink="">
      <xdr:nvSpPr>
        <xdr:cNvPr id="51" name="Text Box 12"/>
        <xdr:cNvSpPr txBox="1">
          <a:spLocks noChangeArrowheads="1"/>
        </xdr:cNvSpPr>
      </xdr:nvSpPr>
      <xdr:spPr bwMode="auto">
        <a:xfrm>
          <a:off x="17487900" y="108337350"/>
          <a:ext cx="104775" cy="257175"/>
        </a:xfrm>
        <a:prstGeom prst="rect">
          <a:avLst/>
        </a:prstGeom>
        <a:noFill/>
        <a:ln w="9525">
          <a:noFill/>
          <a:miter lim="800000"/>
          <a:headEnd/>
          <a:tailEnd/>
        </a:ln>
      </xdr:spPr>
    </xdr:sp>
    <xdr:clientData/>
  </xdr:oneCellAnchor>
  <xdr:oneCellAnchor>
    <xdr:from>
      <xdr:col>6</xdr:col>
      <xdr:colOff>0</xdr:colOff>
      <xdr:row>192</xdr:row>
      <xdr:rowOff>0</xdr:rowOff>
    </xdr:from>
    <xdr:ext cx="104775" cy="257175"/>
    <xdr:sp macro="" textlink="">
      <xdr:nvSpPr>
        <xdr:cNvPr id="52" name="Text Box 12"/>
        <xdr:cNvSpPr txBox="1">
          <a:spLocks noChangeArrowheads="1"/>
        </xdr:cNvSpPr>
      </xdr:nvSpPr>
      <xdr:spPr bwMode="auto">
        <a:xfrm>
          <a:off x="17487900" y="108337350"/>
          <a:ext cx="104775" cy="257175"/>
        </a:xfrm>
        <a:prstGeom prst="rect">
          <a:avLst/>
        </a:prstGeom>
        <a:noFill/>
        <a:ln w="9525">
          <a:noFill/>
          <a:miter lim="800000"/>
          <a:headEnd/>
          <a:tailEnd/>
        </a:ln>
      </xdr:spPr>
    </xdr:sp>
    <xdr:clientData/>
  </xdr:oneCellAnchor>
  <xdr:oneCellAnchor>
    <xdr:from>
      <xdr:col>6</xdr:col>
      <xdr:colOff>0</xdr:colOff>
      <xdr:row>192</xdr:row>
      <xdr:rowOff>0</xdr:rowOff>
    </xdr:from>
    <xdr:ext cx="104775" cy="257175"/>
    <xdr:sp macro="" textlink="">
      <xdr:nvSpPr>
        <xdr:cNvPr id="53" name="Text Box 12"/>
        <xdr:cNvSpPr txBox="1">
          <a:spLocks noChangeArrowheads="1"/>
        </xdr:cNvSpPr>
      </xdr:nvSpPr>
      <xdr:spPr bwMode="auto">
        <a:xfrm>
          <a:off x="17487900" y="108337350"/>
          <a:ext cx="104775" cy="257175"/>
        </a:xfrm>
        <a:prstGeom prst="rect">
          <a:avLst/>
        </a:prstGeom>
        <a:noFill/>
        <a:ln w="9525">
          <a:noFill/>
          <a:miter lim="800000"/>
          <a:headEnd/>
          <a:tailEnd/>
        </a:ln>
      </xdr:spPr>
    </xdr:sp>
    <xdr:clientData/>
  </xdr:oneCellAnchor>
  <xdr:oneCellAnchor>
    <xdr:from>
      <xdr:col>6</xdr:col>
      <xdr:colOff>0</xdr:colOff>
      <xdr:row>192</xdr:row>
      <xdr:rowOff>0</xdr:rowOff>
    </xdr:from>
    <xdr:ext cx="104775" cy="257175"/>
    <xdr:sp macro="" textlink="">
      <xdr:nvSpPr>
        <xdr:cNvPr id="54" name="Text Box 12"/>
        <xdr:cNvSpPr txBox="1">
          <a:spLocks noChangeArrowheads="1"/>
        </xdr:cNvSpPr>
      </xdr:nvSpPr>
      <xdr:spPr bwMode="auto">
        <a:xfrm>
          <a:off x="17487900" y="108337350"/>
          <a:ext cx="104775" cy="257175"/>
        </a:xfrm>
        <a:prstGeom prst="rect">
          <a:avLst/>
        </a:prstGeom>
        <a:noFill/>
        <a:ln w="9525">
          <a:noFill/>
          <a:miter lim="800000"/>
          <a:headEnd/>
          <a:tailEnd/>
        </a:ln>
      </xdr:spPr>
    </xdr:sp>
    <xdr:clientData/>
  </xdr:oneCellAnchor>
  <xdr:oneCellAnchor>
    <xdr:from>
      <xdr:col>6</xdr:col>
      <xdr:colOff>0</xdr:colOff>
      <xdr:row>192</xdr:row>
      <xdr:rowOff>0</xdr:rowOff>
    </xdr:from>
    <xdr:ext cx="104775" cy="257175"/>
    <xdr:sp macro="" textlink="">
      <xdr:nvSpPr>
        <xdr:cNvPr id="55" name="Text Box 12"/>
        <xdr:cNvSpPr txBox="1">
          <a:spLocks noChangeArrowheads="1"/>
        </xdr:cNvSpPr>
      </xdr:nvSpPr>
      <xdr:spPr bwMode="auto">
        <a:xfrm>
          <a:off x="17487900" y="108337350"/>
          <a:ext cx="104775" cy="257175"/>
        </a:xfrm>
        <a:prstGeom prst="rect">
          <a:avLst/>
        </a:prstGeom>
        <a:noFill/>
        <a:ln w="9525">
          <a:noFill/>
          <a:miter lim="800000"/>
          <a:headEnd/>
          <a:tailEnd/>
        </a:ln>
      </xdr:spPr>
    </xdr:sp>
    <xdr:clientData/>
  </xdr:oneCellAnchor>
  <xdr:oneCellAnchor>
    <xdr:from>
      <xdr:col>6</xdr:col>
      <xdr:colOff>0</xdr:colOff>
      <xdr:row>192</xdr:row>
      <xdr:rowOff>0</xdr:rowOff>
    </xdr:from>
    <xdr:ext cx="104775" cy="257175"/>
    <xdr:sp macro="" textlink="">
      <xdr:nvSpPr>
        <xdr:cNvPr id="56" name="Text Box 12"/>
        <xdr:cNvSpPr txBox="1">
          <a:spLocks noChangeArrowheads="1"/>
        </xdr:cNvSpPr>
      </xdr:nvSpPr>
      <xdr:spPr bwMode="auto">
        <a:xfrm>
          <a:off x="17487900" y="108337350"/>
          <a:ext cx="104775" cy="257175"/>
        </a:xfrm>
        <a:prstGeom prst="rect">
          <a:avLst/>
        </a:prstGeom>
        <a:noFill/>
        <a:ln w="9525">
          <a:noFill/>
          <a:miter lim="800000"/>
          <a:headEnd/>
          <a:tailEnd/>
        </a:ln>
      </xdr:spPr>
    </xdr:sp>
    <xdr:clientData/>
  </xdr:oneCellAnchor>
  <xdr:oneCellAnchor>
    <xdr:from>
      <xdr:col>6</xdr:col>
      <xdr:colOff>0</xdr:colOff>
      <xdr:row>192</xdr:row>
      <xdr:rowOff>0</xdr:rowOff>
    </xdr:from>
    <xdr:ext cx="104775" cy="257175"/>
    <xdr:sp macro="" textlink="">
      <xdr:nvSpPr>
        <xdr:cNvPr id="57" name="Text Box 12"/>
        <xdr:cNvSpPr txBox="1">
          <a:spLocks noChangeArrowheads="1"/>
        </xdr:cNvSpPr>
      </xdr:nvSpPr>
      <xdr:spPr bwMode="auto">
        <a:xfrm>
          <a:off x="17487900" y="108337350"/>
          <a:ext cx="104775" cy="257175"/>
        </a:xfrm>
        <a:prstGeom prst="rect">
          <a:avLst/>
        </a:prstGeom>
        <a:noFill/>
        <a:ln w="9525">
          <a:noFill/>
          <a:miter lim="800000"/>
          <a:headEnd/>
          <a:tailEnd/>
        </a:ln>
      </xdr:spPr>
    </xdr:sp>
    <xdr:clientData/>
  </xdr:oneCellAnchor>
  <xdr:oneCellAnchor>
    <xdr:from>
      <xdr:col>6</xdr:col>
      <xdr:colOff>0</xdr:colOff>
      <xdr:row>237</xdr:row>
      <xdr:rowOff>0</xdr:rowOff>
    </xdr:from>
    <xdr:ext cx="104775" cy="257175"/>
    <xdr:sp macro="" textlink="">
      <xdr:nvSpPr>
        <xdr:cNvPr id="58" name="Text Box 12"/>
        <xdr:cNvSpPr txBox="1">
          <a:spLocks noChangeArrowheads="1"/>
        </xdr:cNvSpPr>
      </xdr:nvSpPr>
      <xdr:spPr bwMode="auto">
        <a:xfrm>
          <a:off x="16535400" y="130378200"/>
          <a:ext cx="104775" cy="257175"/>
        </a:xfrm>
        <a:prstGeom prst="rect">
          <a:avLst/>
        </a:prstGeom>
        <a:noFill/>
        <a:ln w="9525">
          <a:noFill/>
          <a:miter lim="800000"/>
          <a:headEnd/>
          <a:tailEnd/>
        </a:ln>
      </xdr:spPr>
    </xdr:sp>
    <xdr:clientData/>
  </xdr:oneCellAnchor>
  <xdr:oneCellAnchor>
    <xdr:from>
      <xdr:col>6</xdr:col>
      <xdr:colOff>0</xdr:colOff>
      <xdr:row>159</xdr:row>
      <xdr:rowOff>0</xdr:rowOff>
    </xdr:from>
    <xdr:ext cx="104775" cy="257175"/>
    <xdr:sp macro="" textlink="">
      <xdr:nvSpPr>
        <xdr:cNvPr id="59" name="Text Box 12"/>
        <xdr:cNvSpPr txBox="1">
          <a:spLocks noChangeArrowheads="1"/>
        </xdr:cNvSpPr>
      </xdr:nvSpPr>
      <xdr:spPr bwMode="auto">
        <a:xfrm>
          <a:off x="16535400" y="94869000"/>
          <a:ext cx="104775" cy="257175"/>
        </a:xfrm>
        <a:prstGeom prst="rect">
          <a:avLst/>
        </a:prstGeom>
        <a:noFill/>
        <a:ln w="9525">
          <a:noFill/>
          <a:miter lim="800000"/>
          <a:headEnd/>
          <a:tailEnd/>
        </a:ln>
      </xdr:spPr>
    </xdr:sp>
    <xdr:clientData/>
  </xdr:oneCellAnchor>
  <xdr:oneCellAnchor>
    <xdr:from>
      <xdr:col>6</xdr:col>
      <xdr:colOff>0</xdr:colOff>
      <xdr:row>159</xdr:row>
      <xdr:rowOff>0</xdr:rowOff>
    </xdr:from>
    <xdr:ext cx="104775" cy="257175"/>
    <xdr:sp macro="" textlink="">
      <xdr:nvSpPr>
        <xdr:cNvPr id="60" name="Text Box 12"/>
        <xdr:cNvSpPr txBox="1">
          <a:spLocks noChangeArrowheads="1"/>
        </xdr:cNvSpPr>
      </xdr:nvSpPr>
      <xdr:spPr bwMode="auto">
        <a:xfrm>
          <a:off x="16535400" y="94869000"/>
          <a:ext cx="104775" cy="257175"/>
        </a:xfrm>
        <a:prstGeom prst="rect">
          <a:avLst/>
        </a:prstGeom>
        <a:noFill/>
        <a:ln w="9525">
          <a:noFill/>
          <a:miter lim="800000"/>
          <a:headEnd/>
          <a:tailEnd/>
        </a:ln>
      </xdr:spPr>
    </xdr:sp>
    <xdr:clientData/>
  </xdr:oneCellAnchor>
  <xdr:oneCellAnchor>
    <xdr:from>
      <xdr:col>6</xdr:col>
      <xdr:colOff>0</xdr:colOff>
      <xdr:row>342</xdr:row>
      <xdr:rowOff>0</xdr:rowOff>
    </xdr:from>
    <xdr:ext cx="104775" cy="257175"/>
    <xdr:sp macro="" textlink="">
      <xdr:nvSpPr>
        <xdr:cNvPr id="61" name="Text Box 12"/>
        <xdr:cNvSpPr txBox="1">
          <a:spLocks noChangeArrowheads="1"/>
        </xdr:cNvSpPr>
      </xdr:nvSpPr>
      <xdr:spPr bwMode="auto">
        <a:xfrm>
          <a:off x="16535400" y="189671325"/>
          <a:ext cx="104775" cy="257175"/>
        </a:xfrm>
        <a:prstGeom prst="rect">
          <a:avLst/>
        </a:prstGeom>
        <a:noFill/>
        <a:ln w="9525">
          <a:noFill/>
          <a:miter lim="800000"/>
          <a:headEnd/>
          <a:tailEnd/>
        </a:ln>
      </xdr:spPr>
    </xdr:sp>
    <xdr:clientData/>
  </xdr:oneCellAnchor>
  <xdr:oneCellAnchor>
    <xdr:from>
      <xdr:col>6</xdr:col>
      <xdr:colOff>0</xdr:colOff>
      <xdr:row>245</xdr:row>
      <xdr:rowOff>0</xdr:rowOff>
    </xdr:from>
    <xdr:ext cx="104775" cy="257175"/>
    <xdr:sp macro="" textlink="">
      <xdr:nvSpPr>
        <xdr:cNvPr id="62" name="Text Box 12"/>
        <xdr:cNvSpPr txBox="1">
          <a:spLocks noChangeArrowheads="1"/>
        </xdr:cNvSpPr>
      </xdr:nvSpPr>
      <xdr:spPr bwMode="auto">
        <a:xfrm>
          <a:off x="16535400" y="135521700"/>
          <a:ext cx="104775" cy="257175"/>
        </a:xfrm>
        <a:prstGeom prst="rect">
          <a:avLst/>
        </a:prstGeom>
        <a:noFill/>
        <a:ln w="9525">
          <a:noFill/>
          <a:miter lim="800000"/>
          <a:headEnd/>
          <a:tailEnd/>
        </a:ln>
      </xdr:spPr>
    </xdr:sp>
    <xdr:clientData/>
  </xdr:oneCellAnchor>
  <xdr:oneCellAnchor>
    <xdr:from>
      <xdr:col>6</xdr:col>
      <xdr:colOff>0</xdr:colOff>
      <xdr:row>251</xdr:row>
      <xdr:rowOff>0</xdr:rowOff>
    </xdr:from>
    <xdr:ext cx="104775" cy="257175"/>
    <xdr:sp macro="" textlink="">
      <xdr:nvSpPr>
        <xdr:cNvPr id="63" name="Text Box 12"/>
        <xdr:cNvSpPr txBox="1">
          <a:spLocks noChangeArrowheads="1"/>
        </xdr:cNvSpPr>
      </xdr:nvSpPr>
      <xdr:spPr bwMode="auto">
        <a:xfrm>
          <a:off x="16535400" y="14076997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64" name="Text Box 12"/>
        <xdr:cNvSpPr txBox="1">
          <a:spLocks noChangeArrowheads="1"/>
        </xdr:cNvSpPr>
      </xdr:nvSpPr>
      <xdr:spPr bwMode="auto">
        <a:xfrm>
          <a:off x="165354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65" name="Text Box 12"/>
        <xdr:cNvSpPr txBox="1">
          <a:spLocks noChangeArrowheads="1"/>
        </xdr:cNvSpPr>
      </xdr:nvSpPr>
      <xdr:spPr bwMode="auto">
        <a:xfrm>
          <a:off x="165354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66" name="Text Box 12"/>
        <xdr:cNvSpPr txBox="1">
          <a:spLocks noChangeArrowheads="1"/>
        </xdr:cNvSpPr>
      </xdr:nvSpPr>
      <xdr:spPr bwMode="auto">
        <a:xfrm>
          <a:off x="165354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67" name="Text Box 12"/>
        <xdr:cNvSpPr txBox="1">
          <a:spLocks noChangeArrowheads="1"/>
        </xdr:cNvSpPr>
      </xdr:nvSpPr>
      <xdr:spPr bwMode="auto">
        <a:xfrm>
          <a:off x="165354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68" name="Text Box 12"/>
        <xdr:cNvSpPr txBox="1">
          <a:spLocks noChangeArrowheads="1"/>
        </xdr:cNvSpPr>
      </xdr:nvSpPr>
      <xdr:spPr bwMode="auto">
        <a:xfrm>
          <a:off x="165354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69" name="Text Box 12"/>
        <xdr:cNvSpPr txBox="1">
          <a:spLocks noChangeArrowheads="1"/>
        </xdr:cNvSpPr>
      </xdr:nvSpPr>
      <xdr:spPr bwMode="auto">
        <a:xfrm>
          <a:off x="165354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70" name="Text Box 12"/>
        <xdr:cNvSpPr txBox="1">
          <a:spLocks noChangeArrowheads="1"/>
        </xdr:cNvSpPr>
      </xdr:nvSpPr>
      <xdr:spPr bwMode="auto">
        <a:xfrm>
          <a:off x="165354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71" name="Text Box 12"/>
        <xdr:cNvSpPr txBox="1">
          <a:spLocks noChangeArrowheads="1"/>
        </xdr:cNvSpPr>
      </xdr:nvSpPr>
      <xdr:spPr bwMode="auto">
        <a:xfrm>
          <a:off x="16535400" y="128558925"/>
          <a:ext cx="104775" cy="257175"/>
        </a:xfrm>
        <a:prstGeom prst="rect">
          <a:avLst/>
        </a:prstGeom>
        <a:noFill/>
        <a:ln w="9525">
          <a:noFill/>
          <a:miter lim="800000"/>
          <a:headEnd/>
          <a:tailEnd/>
        </a:ln>
      </xdr:spPr>
    </xdr:sp>
    <xdr:clientData/>
  </xdr:oneCellAnchor>
  <xdr:oneCellAnchor>
    <xdr:from>
      <xdr:col>6</xdr:col>
      <xdr:colOff>0</xdr:colOff>
      <xdr:row>30</xdr:row>
      <xdr:rowOff>0</xdr:rowOff>
    </xdr:from>
    <xdr:ext cx="98712" cy="238125"/>
    <xdr:sp macro="" textlink="">
      <xdr:nvSpPr>
        <xdr:cNvPr id="72" name="Text Box 12"/>
        <xdr:cNvSpPr txBox="1">
          <a:spLocks noChangeArrowheads="1"/>
        </xdr:cNvSpPr>
      </xdr:nvSpPr>
      <xdr:spPr bwMode="auto">
        <a:xfrm>
          <a:off x="17487900" y="17421225"/>
          <a:ext cx="98712"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464</xdr:row>
      <xdr:rowOff>0</xdr:rowOff>
    </xdr:from>
    <xdr:ext cx="98712" cy="257175"/>
    <xdr:sp macro="" textlink="">
      <xdr:nvSpPr>
        <xdr:cNvPr id="73" name="Text Box 12"/>
        <xdr:cNvSpPr txBox="1">
          <a:spLocks noChangeArrowheads="1"/>
        </xdr:cNvSpPr>
      </xdr:nvSpPr>
      <xdr:spPr bwMode="auto">
        <a:xfrm>
          <a:off x="17487900" y="189671325"/>
          <a:ext cx="98712"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502</xdr:row>
      <xdr:rowOff>0</xdr:rowOff>
    </xdr:from>
    <xdr:ext cx="104775" cy="257175"/>
    <xdr:sp macro="" textlink="">
      <xdr:nvSpPr>
        <xdr:cNvPr id="74" name="Text Box 12"/>
        <xdr:cNvSpPr txBox="1">
          <a:spLocks noChangeArrowheads="1"/>
        </xdr:cNvSpPr>
      </xdr:nvSpPr>
      <xdr:spPr bwMode="auto">
        <a:xfrm>
          <a:off x="16535400" y="189671325"/>
          <a:ext cx="104775" cy="257175"/>
        </a:xfrm>
        <a:prstGeom prst="rect">
          <a:avLst/>
        </a:prstGeom>
        <a:noFill/>
        <a:ln w="9525">
          <a:noFill/>
          <a:miter lim="800000"/>
          <a:headEnd/>
          <a:tailEnd/>
        </a:ln>
      </xdr:spPr>
    </xdr:sp>
    <xdr:clientData/>
  </xdr:oneCellAnchor>
  <xdr:oneCellAnchor>
    <xdr:from>
      <xdr:col>6</xdr:col>
      <xdr:colOff>0</xdr:colOff>
      <xdr:row>205</xdr:row>
      <xdr:rowOff>0</xdr:rowOff>
    </xdr:from>
    <xdr:ext cx="98713" cy="285751"/>
    <xdr:sp macro="" textlink="">
      <xdr:nvSpPr>
        <xdr:cNvPr id="75" name="Text Box 12"/>
        <xdr:cNvSpPr txBox="1">
          <a:spLocks noChangeArrowheads="1"/>
        </xdr:cNvSpPr>
      </xdr:nvSpPr>
      <xdr:spPr bwMode="auto">
        <a:xfrm>
          <a:off x="17487900" y="114280950"/>
          <a:ext cx="98713" cy="2857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206</xdr:row>
      <xdr:rowOff>0</xdr:rowOff>
    </xdr:from>
    <xdr:ext cx="98713" cy="285751"/>
    <xdr:sp macro="" textlink="">
      <xdr:nvSpPr>
        <xdr:cNvPr id="76" name="Text Box 12"/>
        <xdr:cNvSpPr txBox="1">
          <a:spLocks noChangeArrowheads="1"/>
        </xdr:cNvSpPr>
      </xdr:nvSpPr>
      <xdr:spPr bwMode="auto">
        <a:xfrm>
          <a:off x="17487900" y="114557175"/>
          <a:ext cx="98713" cy="2857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174</xdr:row>
      <xdr:rowOff>0</xdr:rowOff>
    </xdr:from>
    <xdr:ext cx="104775" cy="257175"/>
    <xdr:sp macro="" textlink="">
      <xdr:nvSpPr>
        <xdr:cNvPr id="77" name="Text Box 12"/>
        <xdr:cNvSpPr txBox="1">
          <a:spLocks noChangeArrowheads="1"/>
        </xdr:cNvSpPr>
      </xdr:nvSpPr>
      <xdr:spPr bwMode="auto">
        <a:xfrm>
          <a:off x="17487900" y="102898575"/>
          <a:ext cx="104775" cy="257175"/>
        </a:xfrm>
        <a:prstGeom prst="rect">
          <a:avLst/>
        </a:prstGeom>
        <a:noFill/>
        <a:ln w="9525">
          <a:noFill/>
          <a:miter lim="800000"/>
          <a:headEnd/>
          <a:tailEnd/>
        </a:ln>
      </xdr:spPr>
    </xdr:sp>
    <xdr:clientData/>
  </xdr:oneCellAnchor>
  <xdr:oneCellAnchor>
    <xdr:from>
      <xdr:col>6</xdr:col>
      <xdr:colOff>0</xdr:colOff>
      <xdr:row>174</xdr:row>
      <xdr:rowOff>0</xdr:rowOff>
    </xdr:from>
    <xdr:ext cx="104775" cy="257175"/>
    <xdr:sp macro="" textlink="">
      <xdr:nvSpPr>
        <xdr:cNvPr id="78" name="Text Box 12"/>
        <xdr:cNvSpPr txBox="1">
          <a:spLocks noChangeArrowheads="1"/>
        </xdr:cNvSpPr>
      </xdr:nvSpPr>
      <xdr:spPr bwMode="auto">
        <a:xfrm>
          <a:off x="17487900" y="102898575"/>
          <a:ext cx="104775" cy="257175"/>
        </a:xfrm>
        <a:prstGeom prst="rect">
          <a:avLst/>
        </a:prstGeom>
        <a:noFill/>
        <a:ln w="9525">
          <a:noFill/>
          <a:miter lim="800000"/>
          <a:headEnd/>
          <a:tailEnd/>
        </a:ln>
      </xdr:spPr>
    </xdr:sp>
    <xdr:clientData/>
  </xdr:oneCellAnchor>
  <xdr:oneCellAnchor>
    <xdr:from>
      <xdr:col>6</xdr:col>
      <xdr:colOff>0</xdr:colOff>
      <xdr:row>388</xdr:row>
      <xdr:rowOff>0</xdr:rowOff>
    </xdr:from>
    <xdr:ext cx="104775" cy="257175"/>
    <xdr:sp macro="" textlink="">
      <xdr:nvSpPr>
        <xdr:cNvPr id="79" name="Text Box 12"/>
        <xdr:cNvSpPr txBox="1">
          <a:spLocks noChangeArrowheads="1"/>
        </xdr:cNvSpPr>
      </xdr:nvSpPr>
      <xdr:spPr bwMode="auto">
        <a:xfrm>
          <a:off x="17487900" y="189671325"/>
          <a:ext cx="104775" cy="257175"/>
        </a:xfrm>
        <a:prstGeom prst="rect">
          <a:avLst/>
        </a:prstGeom>
        <a:noFill/>
        <a:ln w="9525">
          <a:noFill/>
          <a:miter lim="800000"/>
          <a:headEnd/>
          <a:tailEnd/>
        </a:ln>
      </xdr:spPr>
    </xdr:sp>
    <xdr:clientData/>
  </xdr:oneCellAnchor>
  <xdr:oneCellAnchor>
    <xdr:from>
      <xdr:col>6</xdr:col>
      <xdr:colOff>0</xdr:colOff>
      <xdr:row>388</xdr:row>
      <xdr:rowOff>0</xdr:rowOff>
    </xdr:from>
    <xdr:ext cx="104775" cy="257175"/>
    <xdr:sp macro="" textlink="">
      <xdr:nvSpPr>
        <xdr:cNvPr id="80" name="Text Box 12"/>
        <xdr:cNvSpPr txBox="1">
          <a:spLocks noChangeArrowheads="1"/>
        </xdr:cNvSpPr>
      </xdr:nvSpPr>
      <xdr:spPr bwMode="auto">
        <a:xfrm>
          <a:off x="17487900" y="189671325"/>
          <a:ext cx="104775" cy="257175"/>
        </a:xfrm>
        <a:prstGeom prst="rect">
          <a:avLst/>
        </a:prstGeom>
        <a:noFill/>
        <a:ln w="9525">
          <a:noFill/>
          <a:miter lim="800000"/>
          <a:headEnd/>
          <a:tailEnd/>
        </a:ln>
      </xdr:spPr>
    </xdr:sp>
    <xdr:clientData/>
  </xdr:oneCellAnchor>
  <xdr:oneCellAnchor>
    <xdr:from>
      <xdr:col>6</xdr:col>
      <xdr:colOff>0</xdr:colOff>
      <xdr:row>275</xdr:row>
      <xdr:rowOff>415636</xdr:rowOff>
    </xdr:from>
    <xdr:ext cx="104775" cy="257175"/>
    <xdr:sp macro="" textlink="">
      <xdr:nvSpPr>
        <xdr:cNvPr id="81" name="Text Box 12"/>
        <xdr:cNvSpPr txBox="1">
          <a:spLocks noChangeArrowheads="1"/>
        </xdr:cNvSpPr>
      </xdr:nvSpPr>
      <xdr:spPr bwMode="auto">
        <a:xfrm>
          <a:off x="17487900" y="155615986"/>
          <a:ext cx="104775" cy="257175"/>
        </a:xfrm>
        <a:prstGeom prst="rect">
          <a:avLst/>
        </a:prstGeom>
        <a:noFill/>
        <a:ln w="9525">
          <a:noFill/>
          <a:miter lim="800000"/>
          <a:headEnd/>
          <a:tailEnd/>
        </a:ln>
      </xdr:spPr>
    </xdr:sp>
    <xdr:clientData/>
  </xdr:oneCellAnchor>
  <xdr:twoCellAnchor editAs="oneCell">
    <xdr:from>
      <xdr:col>6</xdr:col>
      <xdr:colOff>0</xdr:colOff>
      <xdr:row>245</xdr:row>
      <xdr:rowOff>0</xdr:rowOff>
    </xdr:from>
    <xdr:to>
      <xdr:col>6</xdr:col>
      <xdr:colOff>98712</xdr:colOff>
      <xdr:row>245</xdr:row>
      <xdr:rowOff>257175</xdr:rowOff>
    </xdr:to>
    <xdr:sp macro="" textlink="">
      <xdr:nvSpPr>
        <xdr:cNvPr id="82" name="Text Box 12"/>
        <xdr:cNvSpPr txBox="1">
          <a:spLocks noChangeArrowheads="1"/>
        </xdr:cNvSpPr>
      </xdr:nvSpPr>
      <xdr:spPr bwMode="auto">
        <a:xfrm>
          <a:off x="17487900" y="135521700"/>
          <a:ext cx="98712"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180</xdr:row>
      <xdr:rowOff>0</xdr:rowOff>
    </xdr:from>
    <xdr:to>
      <xdr:col>6</xdr:col>
      <xdr:colOff>98712</xdr:colOff>
      <xdr:row>181</xdr:row>
      <xdr:rowOff>28573</xdr:rowOff>
    </xdr:to>
    <xdr:sp macro="" textlink="">
      <xdr:nvSpPr>
        <xdr:cNvPr id="83" name="Text Box 12"/>
        <xdr:cNvSpPr txBox="1">
          <a:spLocks noChangeArrowheads="1"/>
        </xdr:cNvSpPr>
      </xdr:nvSpPr>
      <xdr:spPr bwMode="auto">
        <a:xfrm>
          <a:off x="17487900" y="104803575"/>
          <a:ext cx="98712" cy="2762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39</xdr:row>
      <xdr:rowOff>0</xdr:rowOff>
    </xdr:from>
    <xdr:to>
      <xdr:col>6</xdr:col>
      <xdr:colOff>98712</xdr:colOff>
      <xdr:row>39</xdr:row>
      <xdr:rowOff>238125</xdr:rowOff>
    </xdr:to>
    <xdr:sp macro="" textlink="">
      <xdr:nvSpPr>
        <xdr:cNvPr id="84" name="Text Box 12"/>
        <xdr:cNvSpPr txBox="1">
          <a:spLocks noChangeArrowheads="1"/>
        </xdr:cNvSpPr>
      </xdr:nvSpPr>
      <xdr:spPr bwMode="auto">
        <a:xfrm>
          <a:off x="17487900" y="27927300"/>
          <a:ext cx="98712"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198</xdr:row>
      <xdr:rowOff>0</xdr:rowOff>
    </xdr:from>
    <xdr:to>
      <xdr:col>6</xdr:col>
      <xdr:colOff>98712</xdr:colOff>
      <xdr:row>208</xdr:row>
      <xdr:rowOff>213012</xdr:rowOff>
    </xdr:to>
    <xdr:sp macro="" textlink="">
      <xdr:nvSpPr>
        <xdr:cNvPr id="85" name="Text Box 12"/>
        <xdr:cNvSpPr txBox="1">
          <a:spLocks noChangeArrowheads="1"/>
        </xdr:cNvSpPr>
      </xdr:nvSpPr>
      <xdr:spPr bwMode="auto">
        <a:xfrm>
          <a:off x="17487900" y="111423450"/>
          <a:ext cx="98712" cy="38991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419</xdr:row>
      <xdr:rowOff>0</xdr:rowOff>
    </xdr:from>
    <xdr:to>
      <xdr:col>6</xdr:col>
      <xdr:colOff>98712</xdr:colOff>
      <xdr:row>512</xdr:row>
      <xdr:rowOff>57153</xdr:rowOff>
    </xdr:to>
    <xdr:sp macro="" textlink="">
      <xdr:nvSpPr>
        <xdr:cNvPr id="86" name="Text Box 12"/>
        <xdr:cNvSpPr txBox="1">
          <a:spLocks noChangeArrowheads="1"/>
        </xdr:cNvSpPr>
      </xdr:nvSpPr>
      <xdr:spPr bwMode="auto">
        <a:xfrm>
          <a:off x="17487900" y="189671325"/>
          <a:ext cx="98712" cy="295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33</xdr:row>
      <xdr:rowOff>0</xdr:rowOff>
    </xdr:from>
    <xdr:to>
      <xdr:col>6</xdr:col>
      <xdr:colOff>98712</xdr:colOff>
      <xdr:row>42</xdr:row>
      <xdr:rowOff>2598</xdr:rowOff>
    </xdr:to>
    <xdr:sp macro="" textlink="">
      <xdr:nvSpPr>
        <xdr:cNvPr id="87" name="Text Box 12"/>
        <xdr:cNvSpPr txBox="1">
          <a:spLocks noChangeArrowheads="1"/>
        </xdr:cNvSpPr>
      </xdr:nvSpPr>
      <xdr:spPr bwMode="auto">
        <a:xfrm>
          <a:off x="17487900" y="21202650"/>
          <a:ext cx="98712" cy="83560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181</xdr:row>
      <xdr:rowOff>0</xdr:rowOff>
    </xdr:from>
    <xdr:to>
      <xdr:col>6</xdr:col>
      <xdr:colOff>98713</xdr:colOff>
      <xdr:row>185</xdr:row>
      <xdr:rowOff>45030</xdr:rowOff>
    </xdr:to>
    <xdr:sp macro="" textlink="">
      <xdr:nvSpPr>
        <xdr:cNvPr id="88" name="Text Box 12"/>
        <xdr:cNvSpPr txBox="1">
          <a:spLocks noChangeArrowheads="1"/>
        </xdr:cNvSpPr>
      </xdr:nvSpPr>
      <xdr:spPr bwMode="auto">
        <a:xfrm>
          <a:off x="17487900" y="105051225"/>
          <a:ext cx="98713" cy="1035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171</xdr:row>
      <xdr:rowOff>0</xdr:rowOff>
    </xdr:from>
    <xdr:to>
      <xdr:col>6</xdr:col>
      <xdr:colOff>98713</xdr:colOff>
      <xdr:row>171</xdr:row>
      <xdr:rowOff>318656</xdr:rowOff>
    </xdr:to>
    <xdr:sp macro="" textlink="">
      <xdr:nvSpPr>
        <xdr:cNvPr id="89" name="Text Box 12"/>
        <xdr:cNvSpPr txBox="1">
          <a:spLocks noChangeArrowheads="1"/>
        </xdr:cNvSpPr>
      </xdr:nvSpPr>
      <xdr:spPr bwMode="auto">
        <a:xfrm>
          <a:off x="17487900" y="101841300"/>
          <a:ext cx="98713" cy="3186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33</xdr:row>
      <xdr:rowOff>0</xdr:rowOff>
    </xdr:from>
    <xdr:to>
      <xdr:col>6</xdr:col>
      <xdr:colOff>98713</xdr:colOff>
      <xdr:row>42</xdr:row>
      <xdr:rowOff>221672</xdr:rowOff>
    </xdr:to>
    <xdr:sp macro="" textlink="">
      <xdr:nvSpPr>
        <xdr:cNvPr id="90" name="Text Box 12"/>
        <xdr:cNvSpPr txBox="1">
          <a:spLocks noChangeArrowheads="1"/>
        </xdr:cNvSpPr>
      </xdr:nvSpPr>
      <xdr:spPr bwMode="auto">
        <a:xfrm>
          <a:off x="17487900" y="21202650"/>
          <a:ext cx="98713" cy="85750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149</xdr:row>
      <xdr:rowOff>0</xdr:rowOff>
    </xdr:from>
    <xdr:to>
      <xdr:col>6</xdr:col>
      <xdr:colOff>111702</xdr:colOff>
      <xdr:row>149</xdr:row>
      <xdr:rowOff>246782</xdr:rowOff>
    </xdr:to>
    <xdr:sp macro="" textlink="">
      <xdr:nvSpPr>
        <xdr:cNvPr id="91" name="Text Box 12"/>
        <xdr:cNvSpPr txBox="1">
          <a:spLocks noChangeArrowheads="1"/>
        </xdr:cNvSpPr>
      </xdr:nvSpPr>
      <xdr:spPr bwMode="auto">
        <a:xfrm>
          <a:off x="17487900" y="91420950"/>
          <a:ext cx="111702" cy="246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419</xdr:row>
      <xdr:rowOff>0</xdr:rowOff>
    </xdr:from>
    <xdr:to>
      <xdr:col>6</xdr:col>
      <xdr:colOff>111702</xdr:colOff>
      <xdr:row>512</xdr:row>
      <xdr:rowOff>4330</xdr:rowOff>
    </xdr:to>
    <xdr:sp macro="" textlink="">
      <xdr:nvSpPr>
        <xdr:cNvPr id="92" name="Text Box 12"/>
        <xdr:cNvSpPr txBox="1">
          <a:spLocks noChangeArrowheads="1"/>
        </xdr:cNvSpPr>
      </xdr:nvSpPr>
      <xdr:spPr bwMode="auto">
        <a:xfrm>
          <a:off x="17487900" y="189671325"/>
          <a:ext cx="111702" cy="242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419</xdr:row>
      <xdr:rowOff>0</xdr:rowOff>
    </xdr:from>
    <xdr:to>
      <xdr:col>6</xdr:col>
      <xdr:colOff>102177</xdr:colOff>
      <xdr:row>519</xdr:row>
      <xdr:rowOff>105206</xdr:rowOff>
    </xdr:to>
    <xdr:sp macro="" textlink="">
      <xdr:nvSpPr>
        <xdr:cNvPr id="93" name="Text Box 12"/>
        <xdr:cNvSpPr txBox="1">
          <a:spLocks noChangeArrowheads="1"/>
        </xdr:cNvSpPr>
      </xdr:nvSpPr>
      <xdr:spPr bwMode="auto">
        <a:xfrm>
          <a:off x="17487900" y="189671325"/>
          <a:ext cx="102177" cy="1676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0</xdr:colOff>
      <xdr:row>419</xdr:row>
      <xdr:rowOff>0</xdr:rowOff>
    </xdr:from>
    <xdr:ext cx="98712" cy="304803"/>
    <xdr:sp macro="" textlink="">
      <xdr:nvSpPr>
        <xdr:cNvPr id="94" name="Text Box 12"/>
        <xdr:cNvSpPr txBox="1">
          <a:spLocks noChangeArrowheads="1"/>
        </xdr:cNvSpPr>
      </xdr:nvSpPr>
      <xdr:spPr bwMode="auto">
        <a:xfrm>
          <a:off x="17487900" y="189671325"/>
          <a:ext cx="98712" cy="3048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60</xdr:row>
      <xdr:rowOff>0</xdr:rowOff>
    </xdr:from>
    <xdr:ext cx="98712" cy="238125"/>
    <xdr:sp macro="" textlink="">
      <xdr:nvSpPr>
        <xdr:cNvPr id="95" name="Text Box 12"/>
        <xdr:cNvSpPr txBox="1">
          <a:spLocks noChangeArrowheads="1"/>
        </xdr:cNvSpPr>
      </xdr:nvSpPr>
      <xdr:spPr bwMode="auto">
        <a:xfrm>
          <a:off x="17487900" y="43957875"/>
          <a:ext cx="98712"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430</xdr:row>
      <xdr:rowOff>0</xdr:rowOff>
    </xdr:from>
    <xdr:ext cx="98712" cy="257175"/>
    <xdr:sp macro="" textlink="">
      <xdr:nvSpPr>
        <xdr:cNvPr id="96" name="Text Box 12"/>
        <xdr:cNvSpPr txBox="1">
          <a:spLocks noChangeArrowheads="1"/>
        </xdr:cNvSpPr>
      </xdr:nvSpPr>
      <xdr:spPr bwMode="auto">
        <a:xfrm>
          <a:off x="17487900" y="189671325"/>
          <a:ext cx="98712"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237</xdr:row>
      <xdr:rowOff>0</xdr:rowOff>
    </xdr:from>
    <xdr:ext cx="104775" cy="257175"/>
    <xdr:sp macro="" textlink="">
      <xdr:nvSpPr>
        <xdr:cNvPr id="97" name="Text Box 12"/>
        <xdr:cNvSpPr txBox="1">
          <a:spLocks noChangeArrowheads="1"/>
        </xdr:cNvSpPr>
      </xdr:nvSpPr>
      <xdr:spPr bwMode="auto">
        <a:xfrm>
          <a:off x="17487900" y="130378200"/>
          <a:ext cx="104775" cy="257175"/>
        </a:xfrm>
        <a:prstGeom prst="rect">
          <a:avLst/>
        </a:prstGeom>
        <a:noFill/>
        <a:ln w="9525">
          <a:noFill/>
          <a:miter lim="800000"/>
          <a:headEnd/>
          <a:tailEnd/>
        </a:ln>
      </xdr:spPr>
    </xdr:sp>
    <xdr:clientData/>
  </xdr:oneCellAnchor>
  <xdr:oneCellAnchor>
    <xdr:from>
      <xdr:col>6</xdr:col>
      <xdr:colOff>0</xdr:colOff>
      <xdr:row>159</xdr:row>
      <xdr:rowOff>0</xdr:rowOff>
    </xdr:from>
    <xdr:ext cx="104775" cy="257175"/>
    <xdr:sp macro="" textlink="">
      <xdr:nvSpPr>
        <xdr:cNvPr id="98" name="Text Box 12"/>
        <xdr:cNvSpPr txBox="1">
          <a:spLocks noChangeArrowheads="1"/>
        </xdr:cNvSpPr>
      </xdr:nvSpPr>
      <xdr:spPr bwMode="auto">
        <a:xfrm>
          <a:off x="17487900" y="94869000"/>
          <a:ext cx="104775" cy="257175"/>
        </a:xfrm>
        <a:prstGeom prst="rect">
          <a:avLst/>
        </a:prstGeom>
        <a:noFill/>
        <a:ln w="9525">
          <a:noFill/>
          <a:miter lim="800000"/>
          <a:headEnd/>
          <a:tailEnd/>
        </a:ln>
      </xdr:spPr>
    </xdr:sp>
    <xdr:clientData/>
  </xdr:oneCellAnchor>
  <xdr:oneCellAnchor>
    <xdr:from>
      <xdr:col>6</xdr:col>
      <xdr:colOff>0</xdr:colOff>
      <xdr:row>159</xdr:row>
      <xdr:rowOff>0</xdr:rowOff>
    </xdr:from>
    <xdr:ext cx="104775" cy="257175"/>
    <xdr:sp macro="" textlink="">
      <xdr:nvSpPr>
        <xdr:cNvPr id="99" name="Text Box 12"/>
        <xdr:cNvSpPr txBox="1">
          <a:spLocks noChangeArrowheads="1"/>
        </xdr:cNvSpPr>
      </xdr:nvSpPr>
      <xdr:spPr bwMode="auto">
        <a:xfrm>
          <a:off x="17487900" y="94869000"/>
          <a:ext cx="104775" cy="257175"/>
        </a:xfrm>
        <a:prstGeom prst="rect">
          <a:avLst/>
        </a:prstGeom>
        <a:noFill/>
        <a:ln w="9525">
          <a:noFill/>
          <a:miter lim="800000"/>
          <a:headEnd/>
          <a:tailEnd/>
        </a:ln>
      </xdr:spPr>
    </xdr:sp>
    <xdr:clientData/>
  </xdr:oneCellAnchor>
  <xdr:oneCellAnchor>
    <xdr:from>
      <xdr:col>6</xdr:col>
      <xdr:colOff>0</xdr:colOff>
      <xdr:row>29</xdr:row>
      <xdr:rowOff>0</xdr:rowOff>
    </xdr:from>
    <xdr:ext cx="104775" cy="257175"/>
    <xdr:sp macro="" textlink="">
      <xdr:nvSpPr>
        <xdr:cNvPr id="100" name="Text Box 12"/>
        <xdr:cNvSpPr txBox="1">
          <a:spLocks noChangeArrowheads="1"/>
        </xdr:cNvSpPr>
      </xdr:nvSpPr>
      <xdr:spPr bwMode="auto">
        <a:xfrm>
          <a:off x="17487900" y="16468725"/>
          <a:ext cx="104775" cy="257175"/>
        </a:xfrm>
        <a:prstGeom prst="rect">
          <a:avLst/>
        </a:prstGeom>
        <a:noFill/>
        <a:ln w="9525">
          <a:noFill/>
          <a:miter lim="800000"/>
          <a:headEnd/>
          <a:tailEnd/>
        </a:ln>
      </xdr:spPr>
    </xdr:sp>
    <xdr:clientData/>
  </xdr:oneCellAnchor>
  <xdr:oneCellAnchor>
    <xdr:from>
      <xdr:col>6</xdr:col>
      <xdr:colOff>0</xdr:colOff>
      <xdr:row>350</xdr:row>
      <xdr:rowOff>0</xdr:rowOff>
    </xdr:from>
    <xdr:ext cx="104775" cy="257175"/>
    <xdr:sp macro="" textlink="">
      <xdr:nvSpPr>
        <xdr:cNvPr id="101" name="Text Box 12"/>
        <xdr:cNvSpPr txBox="1">
          <a:spLocks noChangeArrowheads="1"/>
        </xdr:cNvSpPr>
      </xdr:nvSpPr>
      <xdr:spPr bwMode="auto">
        <a:xfrm>
          <a:off x="17487900" y="189671325"/>
          <a:ext cx="104775" cy="257175"/>
        </a:xfrm>
        <a:prstGeom prst="rect">
          <a:avLst/>
        </a:prstGeom>
        <a:noFill/>
        <a:ln w="9525">
          <a:noFill/>
          <a:miter lim="800000"/>
          <a:headEnd/>
          <a:tailEnd/>
        </a:ln>
      </xdr:spPr>
    </xdr:sp>
    <xdr:clientData/>
  </xdr:oneCellAnchor>
  <xdr:oneCellAnchor>
    <xdr:from>
      <xdr:col>6</xdr:col>
      <xdr:colOff>0</xdr:colOff>
      <xdr:row>353</xdr:row>
      <xdr:rowOff>0</xdr:rowOff>
    </xdr:from>
    <xdr:ext cx="104775" cy="257175"/>
    <xdr:sp macro="" textlink="">
      <xdr:nvSpPr>
        <xdr:cNvPr id="102" name="Text Box 12"/>
        <xdr:cNvSpPr txBox="1">
          <a:spLocks noChangeArrowheads="1"/>
        </xdr:cNvSpPr>
      </xdr:nvSpPr>
      <xdr:spPr bwMode="auto">
        <a:xfrm>
          <a:off x="17487900" y="1896713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103" name="Text Box 12"/>
        <xdr:cNvSpPr txBox="1">
          <a:spLocks noChangeArrowheads="1"/>
        </xdr:cNvSpPr>
      </xdr:nvSpPr>
      <xdr:spPr bwMode="auto">
        <a:xfrm>
          <a:off x="174879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104" name="Text Box 12"/>
        <xdr:cNvSpPr txBox="1">
          <a:spLocks noChangeArrowheads="1"/>
        </xdr:cNvSpPr>
      </xdr:nvSpPr>
      <xdr:spPr bwMode="auto">
        <a:xfrm>
          <a:off x="174879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105" name="Text Box 12"/>
        <xdr:cNvSpPr txBox="1">
          <a:spLocks noChangeArrowheads="1"/>
        </xdr:cNvSpPr>
      </xdr:nvSpPr>
      <xdr:spPr bwMode="auto">
        <a:xfrm>
          <a:off x="174879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106" name="Text Box 12"/>
        <xdr:cNvSpPr txBox="1">
          <a:spLocks noChangeArrowheads="1"/>
        </xdr:cNvSpPr>
      </xdr:nvSpPr>
      <xdr:spPr bwMode="auto">
        <a:xfrm>
          <a:off x="174879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107" name="Text Box 12"/>
        <xdr:cNvSpPr txBox="1">
          <a:spLocks noChangeArrowheads="1"/>
        </xdr:cNvSpPr>
      </xdr:nvSpPr>
      <xdr:spPr bwMode="auto">
        <a:xfrm>
          <a:off x="174879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108" name="Text Box 12"/>
        <xdr:cNvSpPr txBox="1">
          <a:spLocks noChangeArrowheads="1"/>
        </xdr:cNvSpPr>
      </xdr:nvSpPr>
      <xdr:spPr bwMode="auto">
        <a:xfrm>
          <a:off x="174879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109" name="Text Box 12"/>
        <xdr:cNvSpPr txBox="1">
          <a:spLocks noChangeArrowheads="1"/>
        </xdr:cNvSpPr>
      </xdr:nvSpPr>
      <xdr:spPr bwMode="auto">
        <a:xfrm>
          <a:off x="17487900" y="128558925"/>
          <a:ext cx="104775" cy="257175"/>
        </a:xfrm>
        <a:prstGeom prst="rect">
          <a:avLst/>
        </a:prstGeom>
        <a:noFill/>
        <a:ln w="9525">
          <a:noFill/>
          <a:miter lim="800000"/>
          <a:headEnd/>
          <a:tailEnd/>
        </a:ln>
      </xdr:spPr>
    </xdr:sp>
    <xdr:clientData/>
  </xdr:oneCellAnchor>
  <xdr:oneCellAnchor>
    <xdr:from>
      <xdr:col>6</xdr:col>
      <xdr:colOff>0</xdr:colOff>
      <xdr:row>234</xdr:row>
      <xdr:rowOff>0</xdr:rowOff>
    </xdr:from>
    <xdr:ext cx="104775" cy="257175"/>
    <xdr:sp macro="" textlink="">
      <xdr:nvSpPr>
        <xdr:cNvPr id="110" name="Text Box 12"/>
        <xdr:cNvSpPr txBox="1">
          <a:spLocks noChangeArrowheads="1"/>
        </xdr:cNvSpPr>
      </xdr:nvSpPr>
      <xdr:spPr bwMode="auto">
        <a:xfrm>
          <a:off x="17487900" y="128558925"/>
          <a:ext cx="104775" cy="257175"/>
        </a:xfrm>
        <a:prstGeom prst="rect">
          <a:avLst/>
        </a:prstGeom>
        <a:noFill/>
        <a:ln w="9525">
          <a:noFill/>
          <a:miter lim="800000"/>
          <a:headEnd/>
          <a:tailEnd/>
        </a:ln>
      </xdr:spPr>
    </xdr:sp>
    <xdr:clientData/>
  </xdr:oneCellAnchor>
  <xdr:oneCellAnchor>
    <xdr:from>
      <xdr:col>0</xdr:col>
      <xdr:colOff>0</xdr:colOff>
      <xdr:row>27</xdr:row>
      <xdr:rowOff>0</xdr:rowOff>
    </xdr:from>
    <xdr:ext cx="98712" cy="238125"/>
    <xdr:sp macro="" textlink="">
      <xdr:nvSpPr>
        <xdr:cNvPr id="111" name="Text Box 12"/>
        <xdr:cNvSpPr txBox="1">
          <a:spLocks noChangeArrowheads="1"/>
        </xdr:cNvSpPr>
      </xdr:nvSpPr>
      <xdr:spPr bwMode="auto">
        <a:xfrm>
          <a:off x="0" y="13325475"/>
          <a:ext cx="98712"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98712" cy="2206337"/>
    <xdr:sp macro="" textlink="">
      <xdr:nvSpPr>
        <xdr:cNvPr id="112" name="Text Box 12"/>
        <xdr:cNvSpPr txBox="1">
          <a:spLocks noChangeArrowheads="1"/>
        </xdr:cNvSpPr>
      </xdr:nvSpPr>
      <xdr:spPr bwMode="auto">
        <a:xfrm>
          <a:off x="0" y="11001375"/>
          <a:ext cx="98712" cy="22063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25</xdr:row>
      <xdr:rowOff>0</xdr:rowOff>
    </xdr:from>
    <xdr:ext cx="98713" cy="2420215"/>
    <xdr:sp macro="" textlink="">
      <xdr:nvSpPr>
        <xdr:cNvPr id="113" name="Text Box 12"/>
        <xdr:cNvSpPr txBox="1">
          <a:spLocks noChangeArrowheads="1"/>
        </xdr:cNvSpPr>
      </xdr:nvSpPr>
      <xdr:spPr bwMode="auto">
        <a:xfrm>
          <a:off x="0" y="11001375"/>
          <a:ext cx="98713" cy="2420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30</xdr:row>
      <xdr:rowOff>0</xdr:rowOff>
    </xdr:from>
    <xdr:ext cx="98712" cy="238125"/>
    <xdr:sp macro="" textlink="">
      <xdr:nvSpPr>
        <xdr:cNvPr id="114" name="Text Box 12"/>
        <xdr:cNvSpPr txBox="1">
          <a:spLocks noChangeArrowheads="1"/>
        </xdr:cNvSpPr>
      </xdr:nvSpPr>
      <xdr:spPr bwMode="auto">
        <a:xfrm>
          <a:off x="0" y="17421225"/>
          <a:ext cx="98712"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6286500</xdr:colOff>
      <xdr:row>29</xdr:row>
      <xdr:rowOff>0</xdr:rowOff>
    </xdr:from>
    <xdr:ext cx="104775" cy="257175"/>
    <xdr:sp macro="" textlink="">
      <xdr:nvSpPr>
        <xdr:cNvPr id="115" name="Text Box 12"/>
        <xdr:cNvSpPr txBox="1">
          <a:spLocks noChangeArrowheads="1"/>
        </xdr:cNvSpPr>
      </xdr:nvSpPr>
      <xdr:spPr bwMode="auto">
        <a:xfrm>
          <a:off x="7286625" y="16468725"/>
          <a:ext cx="104775" cy="257175"/>
        </a:xfrm>
        <a:prstGeom prst="rect">
          <a:avLst/>
        </a:prstGeom>
        <a:noFill/>
        <a:ln w="9525">
          <a:noFill/>
          <a:miter lim="800000"/>
          <a:headEnd/>
          <a:tailEnd/>
        </a:ln>
      </xdr:spPr>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6286500</xdr:colOff>
      <xdr:row>62</xdr:row>
      <xdr:rowOff>0</xdr:rowOff>
    </xdr:from>
    <xdr:ext cx="104775" cy="257175"/>
    <xdr:sp macro="" textlink="">
      <xdr:nvSpPr>
        <xdr:cNvPr id="2" name="Text Box 12"/>
        <xdr:cNvSpPr txBox="1">
          <a:spLocks noChangeArrowheads="1"/>
        </xdr:cNvSpPr>
      </xdr:nvSpPr>
      <xdr:spPr bwMode="auto">
        <a:xfrm>
          <a:off x="6829425" y="39357300"/>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3" name="Text Box 12"/>
        <xdr:cNvSpPr txBox="1">
          <a:spLocks noChangeArrowheads="1"/>
        </xdr:cNvSpPr>
      </xdr:nvSpPr>
      <xdr:spPr bwMode="auto">
        <a:xfrm>
          <a:off x="16213282" y="40034441"/>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4" name="Text Box 12"/>
        <xdr:cNvSpPr txBox="1">
          <a:spLocks noChangeArrowheads="1"/>
        </xdr:cNvSpPr>
      </xdr:nvSpPr>
      <xdr:spPr bwMode="auto">
        <a:xfrm>
          <a:off x="16213282" y="42663341"/>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5" name="Text Box 12"/>
        <xdr:cNvSpPr txBox="1">
          <a:spLocks noChangeArrowheads="1"/>
        </xdr:cNvSpPr>
      </xdr:nvSpPr>
      <xdr:spPr bwMode="auto">
        <a:xfrm>
          <a:off x="16213282" y="44701691"/>
          <a:ext cx="104775" cy="257175"/>
        </a:xfrm>
        <a:prstGeom prst="rect">
          <a:avLst/>
        </a:prstGeom>
        <a:noFill/>
        <a:ln w="9525">
          <a:noFill/>
          <a:miter lim="800000"/>
          <a:headEnd/>
          <a:tailEnd/>
        </a:ln>
      </xdr:spPr>
    </xdr:sp>
    <xdr:clientData/>
  </xdr:oneCellAnchor>
  <xdr:oneCellAnchor>
    <xdr:from>
      <xdr:col>1</xdr:col>
      <xdr:colOff>6286500</xdr:colOff>
      <xdr:row>62</xdr:row>
      <xdr:rowOff>0</xdr:rowOff>
    </xdr:from>
    <xdr:ext cx="104775" cy="257175"/>
    <xdr:sp macro="" textlink="">
      <xdr:nvSpPr>
        <xdr:cNvPr id="6" name="Text Box 12"/>
        <xdr:cNvSpPr txBox="1">
          <a:spLocks noChangeArrowheads="1"/>
        </xdr:cNvSpPr>
      </xdr:nvSpPr>
      <xdr:spPr bwMode="auto">
        <a:xfrm>
          <a:off x="6829425" y="43043475"/>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7" name="Text Box 12"/>
        <xdr:cNvSpPr txBox="1">
          <a:spLocks noChangeArrowheads="1"/>
        </xdr:cNvSpPr>
      </xdr:nvSpPr>
      <xdr:spPr bwMode="auto">
        <a:xfrm>
          <a:off x="16213282" y="43043475"/>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8" name="Text Box 12"/>
        <xdr:cNvSpPr txBox="1">
          <a:spLocks noChangeArrowheads="1"/>
        </xdr:cNvSpPr>
      </xdr:nvSpPr>
      <xdr:spPr bwMode="auto">
        <a:xfrm>
          <a:off x="16213282" y="43043475"/>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9" name="Text Box 12"/>
        <xdr:cNvSpPr txBox="1">
          <a:spLocks noChangeArrowheads="1"/>
        </xdr:cNvSpPr>
      </xdr:nvSpPr>
      <xdr:spPr bwMode="auto">
        <a:xfrm>
          <a:off x="16213282" y="42663341"/>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10" name="Text Box 12"/>
        <xdr:cNvSpPr txBox="1">
          <a:spLocks noChangeArrowheads="1"/>
        </xdr:cNvSpPr>
      </xdr:nvSpPr>
      <xdr:spPr bwMode="auto">
        <a:xfrm>
          <a:off x="16213282" y="44701691"/>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11" name="Text Box 12"/>
        <xdr:cNvSpPr txBox="1">
          <a:spLocks noChangeArrowheads="1"/>
        </xdr:cNvSpPr>
      </xdr:nvSpPr>
      <xdr:spPr bwMode="auto">
        <a:xfrm>
          <a:off x="16213282" y="44701691"/>
          <a:ext cx="104775" cy="257175"/>
        </a:xfrm>
        <a:prstGeom prst="rect">
          <a:avLst/>
        </a:prstGeom>
        <a:noFill/>
        <a:ln w="9525">
          <a:noFill/>
          <a:miter lim="800000"/>
          <a:headEnd/>
          <a:tailEnd/>
        </a:ln>
      </xdr:spPr>
    </xdr:sp>
    <xdr:clientData/>
  </xdr:oneCellAnchor>
  <xdr:oneCellAnchor>
    <xdr:from>
      <xdr:col>1</xdr:col>
      <xdr:colOff>6286500</xdr:colOff>
      <xdr:row>62</xdr:row>
      <xdr:rowOff>0</xdr:rowOff>
    </xdr:from>
    <xdr:ext cx="104775" cy="257175"/>
    <xdr:sp macro="" textlink="">
      <xdr:nvSpPr>
        <xdr:cNvPr id="12" name="Text Box 12"/>
        <xdr:cNvSpPr txBox="1">
          <a:spLocks noChangeArrowheads="1"/>
        </xdr:cNvSpPr>
      </xdr:nvSpPr>
      <xdr:spPr bwMode="auto">
        <a:xfrm>
          <a:off x="6823364" y="26567823"/>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13" name="Text Box 12"/>
        <xdr:cNvSpPr txBox="1">
          <a:spLocks noChangeArrowheads="1"/>
        </xdr:cNvSpPr>
      </xdr:nvSpPr>
      <xdr:spPr bwMode="auto">
        <a:xfrm>
          <a:off x="16242723" y="27243232"/>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14" name="Text Box 12"/>
        <xdr:cNvSpPr txBox="1">
          <a:spLocks noChangeArrowheads="1"/>
        </xdr:cNvSpPr>
      </xdr:nvSpPr>
      <xdr:spPr bwMode="auto">
        <a:xfrm>
          <a:off x="16242723" y="34863232"/>
          <a:ext cx="104775" cy="257175"/>
        </a:xfrm>
        <a:prstGeom prst="rect">
          <a:avLst/>
        </a:prstGeom>
        <a:noFill/>
        <a:ln w="9525">
          <a:noFill/>
          <a:miter lim="800000"/>
          <a:headEnd/>
          <a:tailEnd/>
        </a:ln>
      </xdr:spPr>
    </xdr:sp>
    <xdr:clientData/>
  </xdr:oneCellAnchor>
  <xdr:oneCellAnchor>
    <xdr:from>
      <xdr:col>1</xdr:col>
      <xdr:colOff>6286500</xdr:colOff>
      <xdr:row>62</xdr:row>
      <xdr:rowOff>0</xdr:rowOff>
    </xdr:from>
    <xdr:ext cx="104775" cy="257175"/>
    <xdr:sp macro="" textlink="">
      <xdr:nvSpPr>
        <xdr:cNvPr id="15" name="Text Box 12"/>
        <xdr:cNvSpPr txBox="1">
          <a:spLocks noChangeArrowheads="1"/>
        </xdr:cNvSpPr>
      </xdr:nvSpPr>
      <xdr:spPr bwMode="auto">
        <a:xfrm>
          <a:off x="6823364" y="33216273"/>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16" name="Text Box 12"/>
        <xdr:cNvSpPr txBox="1">
          <a:spLocks noChangeArrowheads="1"/>
        </xdr:cNvSpPr>
      </xdr:nvSpPr>
      <xdr:spPr bwMode="auto">
        <a:xfrm>
          <a:off x="16242723" y="33216273"/>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17" name="Text Box 12"/>
        <xdr:cNvSpPr txBox="1">
          <a:spLocks noChangeArrowheads="1"/>
        </xdr:cNvSpPr>
      </xdr:nvSpPr>
      <xdr:spPr bwMode="auto">
        <a:xfrm>
          <a:off x="16242723" y="33216273"/>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18" name="Text Box 12"/>
        <xdr:cNvSpPr txBox="1">
          <a:spLocks noChangeArrowheads="1"/>
        </xdr:cNvSpPr>
      </xdr:nvSpPr>
      <xdr:spPr bwMode="auto">
        <a:xfrm>
          <a:off x="16242723" y="34863232"/>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19" name="Text Box 12"/>
        <xdr:cNvSpPr txBox="1">
          <a:spLocks noChangeArrowheads="1"/>
        </xdr:cNvSpPr>
      </xdr:nvSpPr>
      <xdr:spPr bwMode="auto">
        <a:xfrm>
          <a:off x="16242723" y="34863232"/>
          <a:ext cx="104775" cy="257175"/>
        </a:xfrm>
        <a:prstGeom prst="rect">
          <a:avLst/>
        </a:prstGeom>
        <a:noFill/>
        <a:ln w="9525">
          <a:noFill/>
          <a:miter lim="800000"/>
          <a:headEnd/>
          <a:tailEnd/>
        </a:ln>
      </xdr:spPr>
    </xdr:sp>
    <xdr:clientData/>
  </xdr:oneCellAnchor>
  <xdr:oneCellAnchor>
    <xdr:from>
      <xdr:col>1</xdr:col>
      <xdr:colOff>6286500</xdr:colOff>
      <xdr:row>62</xdr:row>
      <xdr:rowOff>0</xdr:rowOff>
    </xdr:from>
    <xdr:ext cx="104775" cy="257175"/>
    <xdr:sp macro="" textlink="">
      <xdr:nvSpPr>
        <xdr:cNvPr id="20" name="Text Box 12"/>
        <xdr:cNvSpPr txBox="1">
          <a:spLocks noChangeArrowheads="1"/>
        </xdr:cNvSpPr>
      </xdr:nvSpPr>
      <xdr:spPr bwMode="auto">
        <a:xfrm>
          <a:off x="6823364" y="29546550"/>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21" name="Text Box 12"/>
        <xdr:cNvSpPr txBox="1">
          <a:spLocks noChangeArrowheads="1"/>
        </xdr:cNvSpPr>
      </xdr:nvSpPr>
      <xdr:spPr bwMode="auto">
        <a:xfrm>
          <a:off x="16242723" y="30221959"/>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22" name="Text Box 12"/>
        <xdr:cNvSpPr txBox="1">
          <a:spLocks noChangeArrowheads="1"/>
        </xdr:cNvSpPr>
      </xdr:nvSpPr>
      <xdr:spPr bwMode="auto">
        <a:xfrm>
          <a:off x="16242723" y="35815732"/>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23" name="Text Box 12"/>
        <xdr:cNvSpPr txBox="1">
          <a:spLocks noChangeArrowheads="1"/>
        </xdr:cNvSpPr>
      </xdr:nvSpPr>
      <xdr:spPr bwMode="auto">
        <a:xfrm>
          <a:off x="16242723" y="35815732"/>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24" name="Text Box 12"/>
        <xdr:cNvSpPr txBox="1">
          <a:spLocks noChangeArrowheads="1"/>
        </xdr:cNvSpPr>
      </xdr:nvSpPr>
      <xdr:spPr bwMode="auto">
        <a:xfrm>
          <a:off x="16242723" y="35815732"/>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25" name="Text Box 12"/>
        <xdr:cNvSpPr txBox="1">
          <a:spLocks noChangeArrowheads="1"/>
        </xdr:cNvSpPr>
      </xdr:nvSpPr>
      <xdr:spPr bwMode="auto">
        <a:xfrm>
          <a:off x="16242723" y="35815732"/>
          <a:ext cx="104775" cy="257175"/>
        </a:xfrm>
        <a:prstGeom prst="rect">
          <a:avLst/>
        </a:prstGeom>
        <a:noFill/>
        <a:ln w="9525">
          <a:noFill/>
          <a:miter lim="800000"/>
          <a:headEnd/>
          <a:tailEnd/>
        </a:ln>
      </xdr:spPr>
    </xdr:sp>
    <xdr:clientData/>
  </xdr:oneCellAnchor>
  <xdr:oneCellAnchor>
    <xdr:from>
      <xdr:col>1</xdr:col>
      <xdr:colOff>6286500</xdr:colOff>
      <xdr:row>62</xdr:row>
      <xdr:rowOff>0</xdr:rowOff>
    </xdr:from>
    <xdr:ext cx="104775" cy="257175"/>
    <xdr:sp macro="" textlink="">
      <xdr:nvSpPr>
        <xdr:cNvPr id="26" name="Text Box 12"/>
        <xdr:cNvSpPr txBox="1">
          <a:spLocks noChangeArrowheads="1"/>
        </xdr:cNvSpPr>
      </xdr:nvSpPr>
      <xdr:spPr bwMode="auto">
        <a:xfrm>
          <a:off x="6823364" y="41703914"/>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27" name="Text Box 12"/>
        <xdr:cNvSpPr txBox="1">
          <a:spLocks noChangeArrowheads="1"/>
        </xdr:cNvSpPr>
      </xdr:nvSpPr>
      <xdr:spPr bwMode="auto">
        <a:xfrm>
          <a:off x="13802591" y="42379323"/>
          <a:ext cx="104775" cy="257175"/>
        </a:xfrm>
        <a:prstGeom prst="rect">
          <a:avLst/>
        </a:prstGeom>
        <a:noFill/>
        <a:ln w="9525">
          <a:noFill/>
          <a:miter lim="800000"/>
          <a:headEnd/>
          <a:tailEnd/>
        </a:ln>
      </xdr:spPr>
    </xdr:sp>
    <xdr:clientData/>
  </xdr:oneCellAnchor>
  <xdr:oneCellAnchor>
    <xdr:from>
      <xdr:col>1</xdr:col>
      <xdr:colOff>6286500</xdr:colOff>
      <xdr:row>62</xdr:row>
      <xdr:rowOff>0</xdr:rowOff>
    </xdr:from>
    <xdr:ext cx="104775" cy="257175"/>
    <xdr:sp macro="" textlink="">
      <xdr:nvSpPr>
        <xdr:cNvPr id="28" name="Text Box 12"/>
        <xdr:cNvSpPr txBox="1">
          <a:spLocks noChangeArrowheads="1"/>
        </xdr:cNvSpPr>
      </xdr:nvSpPr>
      <xdr:spPr bwMode="auto">
        <a:xfrm>
          <a:off x="6823364" y="46449095"/>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29" name="Text Box 12"/>
        <xdr:cNvSpPr txBox="1">
          <a:spLocks noChangeArrowheads="1"/>
        </xdr:cNvSpPr>
      </xdr:nvSpPr>
      <xdr:spPr bwMode="auto">
        <a:xfrm>
          <a:off x="13802591" y="47124505"/>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30" name="Text Box 12"/>
        <xdr:cNvSpPr txBox="1">
          <a:spLocks noChangeArrowheads="1"/>
        </xdr:cNvSpPr>
      </xdr:nvSpPr>
      <xdr:spPr bwMode="auto">
        <a:xfrm>
          <a:off x="6829425" y="39081075"/>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31" name="Text Box 12"/>
        <xdr:cNvSpPr txBox="1">
          <a:spLocks noChangeArrowheads="1"/>
        </xdr:cNvSpPr>
      </xdr:nvSpPr>
      <xdr:spPr bwMode="auto">
        <a:xfrm>
          <a:off x="6829425" y="57397650"/>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32" name="Text Box 12"/>
        <xdr:cNvSpPr txBox="1">
          <a:spLocks noChangeArrowheads="1"/>
        </xdr:cNvSpPr>
      </xdr:nvSpPr>
      <xdr:spPr bwMode="auto">
        <a:xfrm>
          <a:off x="6829425" y="42071925"/>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33" name="Text Box 12"/>
        <xdr:cNvSpPr txBox="1">
          <a:spLocks noChangeArrowheads="1"/>
        </xdr:cNvSpPr>
      </xdr:nvSpPr>
      <xdr:spPr bwMode="auto">
        <a:xfrm>
          <a:off x="21214772" y="54292501"/>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34" name="Text Box 12"/>
        <xdr:cNvSpPr txBox="1">
          <a:spLocks noChangeArrowheads="1"/>
        </xdr:cNvSpPr>
      </xdr:nvSpPr>
      <xdr:spPr bwMode="auto">
        <a:xfrm>
          <a:off x="6829425" y="48739425"/>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35" name="Text Box 12"/>
        <xdr:cNvSpPr txBox="1">
          <a:spLocks noChangeArrowheads="1"/>
        </xdr:cNvSpPr>
      </xdr:nvSpPr>
      <xdr:spPr bwMode="auto">
        <a:xfrm>
          <a:off x="6829425" y="46615350"/>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36" name="Text Box 12"/>
        <xdr:cNvSpPr txBox="1">
          <a:spLocks noChangeArrowheads="1"/>
        </xdr:cNvSpPr>
      </xdr:nvSpPr>
      <xdr:spPr bwMode="auto">
        <a:xfrm>
          <a:off x="6829425" y="44615100"/>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37" name="Text Box 12"/>
        <xdr:cNvSpPr txBox="1">
          <a:spLocks noChangeArrowheads="1"/>
        </xdr:cNvSpPr>
      </xdr:nvSpPr>
      <xdr:spPr bwMode="auto">
        <a:xfrm>
          <a:off x="14249400" y="64287400"/>
          <a:ext cx="104775" cy="257175"/>
        </a:xfrm>
        <a:prstGeom prst="rect">
          <a:avLst/>
        </a:prstGeom>
        <a:noFill/>
        <a:ln w="9525">
          <a:noFill/>
          <a:miter lim="800000"/>
          <a:headEnd/>
          <a:tailEnd/>
        </a:ln>
      </xdr:spPr>
    </xdr:sp>
    <xdr:clientData/>
  </xdr:oneCellAnchor>
  <xdr:oneCellAnchor>
    <xdr:from>
      <xdr:col>7</xdr:col>
      <xdr:colOff>0</xdr:colOff>
      <xdr:row>62</xdr:row>
      <xdr:rowOff>0</xdr:rowOff>
    </xdr:from>
    <xdr:ext cx="104775" cy="257175"/>
    <xdr:sp macro="" textlink="">
      <xdr:nvSpPr>
        <xdr:cNvPr id="38" name="Text Box 12"/>
        <xdr:cNvSpPr txBox="1">
          <a:spLocks noChangeArrowheads="1"/>
        </xdr:cNvSpPr>
      </xdr:nvSpPr>
      <xdr:spPr bwMode="auto">
        <a:xfrm>
          <a:off x="14249400" y="64287400"/>
          <a:ext cx="104775" cy="2571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Users\shukrilo\AppData\Local\Microsoft\Windows\Temporary%20Internet%20Files\Content.Outlook\AKQYQ5D9\&#1050;&#1072;&#1083;&#1100;&#1082;&#1091;&#1083;_&#1088;&#1072;&#1089;&#1095;&#1077;&#1090;_&#1082;_&#1087;&#1088;&#1080;&#1082;&#1072;&#1079;&#1091;%20&#1089;%2001.11.16_&#1059;&#1042;&#1055;%20(&#1076;&#1083;&#1103;%20&#1088;&#1072;&#1073;&#1086;&#1090;&#109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рудозатраты с 01.01.14"/>
      <sheetName val="ЮЛ "/>
      <sheetName val="ФЛ"/>
      <sheetName val="Лист1"/>
      <sheetName val="+надбавкаМТЦ"/>
      <sheetName val="трудозатраты к 702коду"/>
      <sheetName val="+ трансп компенсац МО"/>
      <sheetName val="закуп от ИНТЕРА 85-100курс"/>
      <sheetName val="сравнение с прошлыми ценами"/>
      <sheetName val="закуп_цены_"/>
      <sheetName val="розн_цены_ (2)"/>
    </sheetNames>
    <sheetDataSet>
      <sheetData sheetId="0"/>
      <sheetData sheetId="1"/>
      <sheetData sheetId="2"/>
      <sheetData sheetId="3"/>
      <sheetData sheetId="4"/>
      <sheetData sheetId="5"/>
      <sheetData sheetId="6"/>
      <sheetData sheetId="7"/>
      <sheetData sheetId="8"/>
      <sheetData sheetId="9">
        <row r="5">
          <cell r="C5" t="str">
            <v>нет</v>
          </cell>
        </row>
        <row r="6">
          <cell r="C6" t="str">
            <v>Меркурий 201.5</v>
          </cell>
        </row>
        <row r="7">
          <cell r="C7" t="str">
            <v>Меркурий 230 АМ-00</v>
          </cell>
        </row>
        <row r="8">
          <cell r="C8" t="str">
            <v>Меркурий 200.02</v>
          </cell>
        </row>
        <row r="9">
          <cell r="C9" t="str">
            <v>Меркурий 230 АRT-00 С(R)N</v>
          </cell>
        </row>
        <row r="10">
          <cell r="C10" t="str">
            <v>Меркурий 234 ARTM-00 PB.G</v>
          </cell>
        </row>
        <row r="11">
          <cell r="C11" t="str">
            <v>Меркурий 203.2Т GBO</v>
          </cell>
        </row>
        <row r="12">
          <cell r="C12" t="str">
            <v>Меркурий 230 АRT-00 PQС(R)SIDN</v>
          </cell>
        </row>
        <row r="13">
          <cell r="C13" t="str">
            <v>Меркурий 234 ART-03 P</v>
          </cell>
        </row>
        <row r="14">
          <cell r="C14" t="str">
            <v>Меркурий 230-АR-01 C</v>
          </cell>
        </row>
        <row r="15">
          <cell r="C15" t="str">
            <v>Энергомера CE303 S31 543 JAVZ</v>
          </cell>
        </row>
      </sheetData>
      <sheetData sheetId="10"/>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voduberegi.ru/" TargetMode="External"/><Relationship Id="rId7" Type="http://schemas.openxmlformats.org/officeDocument/2006/relationships/printerSettings" Target="../printerSettings/printerSettings1.bin"/><Relationship Id="rId2" Type="http://schemas.openxmlformats.org/officeDocument/2006/relationships/hyperlink" Target="http://www.mnogotarifnik.ru/" TargetMode="External"/><Relationship Id="rId1" Type="http://schemas.openxmlformats.org/officeDocument/2006/relationships/hyperlink" Target="http://www.mes-market.ru/" TargetMode="External"/><Relationship Id="rId6" Type="http://schemas.openxmlformats.org/officeDocument/2006/relationships/hyperlink" Target="http://www.mes-comfort.ru/" TargetMode="External"/><Relationship Id="rId5" Type="http://schemas.openxmlformats.org/officeDocument/2006/relationships/hyperlink" Target="http://www.mes-elektrik.ru/" TargetMode="External"/><Relationship Id="rId4" Type="http://schemas.openxmlformats.org/officeDocument/2006/relationships/hyperlink" Target="http://www.mosenergosbyt.r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www.voduberegi.ru/" TargetMode="External"/><Relationship Id="rId7" Type="http://schemas.openxmlformats.org/officeDocument/2006/relationships/printerSettings" Target="../printerSettings/printerSettings2.bin"/><Relationship Id="rId2" Type="http://schemas.openxmlformats.org/officeDocument/2006/relationships/hyperlink" Target="http://www.mnogotarifnik.ru/" TargetMode="External"/><Relationship Id="rId1" Type="http://schemas.openxmlformats.org/officeDocument/2006/relationships/hyperlink" Target="http://www.mes-market.ru/" TargetMode="External"/><Relationship Id="rId6" Type="http://schemas.openxmlformats.org/officeDocument/2006/relationships/hyperlink" Target="http://www.mes-comfort.ru/" TargetMode="External"/><Relationship Id="rId5" Type="http://schemas.openxmlformats.org/officeDocument/2006/relationships/hyperlink" Target="http://www.mes-elektrik.ru/" TargetMode="External"/><Relationship Id="rId4" Type="http://schemas.openxmlformats.org/officeDocument/2006/relationships/hyperlink" Target="http://www.mosenergosbyt.r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472"/>
  <sheetViews>
    <sheetView tabSelected="1" view="pageBreakPreview" topLeftCell="A9" zoomScale="55" zoomScaleNormal="73" zoomScaleSheetLayoutView="55" zoomScalePageLayoutView="110" workbookViewId="0">
      <selection activeCell="J11" sqref="J11"/>
    </sheetView>
  </sheetViews>
  <sheetFormatPr defaultColWidth="9.140625" defaultRowHeight="18.75" outlineLevelRow="1" x14ac:dyDescent="0.3"/>
  <cols>
    <col min="1" max="1" width="7.5703125" style="82" customWidth="1"/>
    <col min="2" max="2" width="92.5703125" style="80" customWidth="1"/>
    <col min="3" max="3" width="17.140625" style="80" customWidth="1"/>
    <col min="4" max="4" width="22.140625" style="80" customWidth="1"/>
    <col min="5" max="5" width="22.5703125" style="80" customWidth="1"/>
    <col min="6" max="6" width="29.42578125" style="80" customWidth="1"/>
    <col min="7" max="16384" width="9.140625" style="697"/>
  </cols>
  <sheetData>
    <row r="1" spans="1:6" ht="39" customHeight="1" x14ac:dyDescent="0.25">
      <c r="A1" s="1052" t="s">
        <v>6160</v>
      </c>
      <c r="B1" s="1052"/>
      <c r="C1" s="1052"/>
      <c r="D1" s="1052"/>
      <c r="E1" s="1052"/>
      <c r="F1" s="1052"/>
    </row>
    <row r="2" spans="1:6" ht="28.5" customHeight="1" outlineLevel="1" x14ac:dyDescent="0.3">
      <c r="A2" s="71"/>
      <c r="B2" s="699"/>
      <c r="C2" s="699"/>
      <c r="D2" s="79"/>
      <c r="E2" s="1053" t="s">
        <v>0</v>
      </c>
      <c r="F2" s="1053"/>
    </row>
    <row r="3" spans="1:6" ht="39" customHeight="1" outlineLevel="1" x14ac:dyDescent="0.3">
      <c r="A3" s="71"/>
      <c r="B3" s="699"/>
      <c r="C3" s="699"/>
      <c r="D3" s="79"/>
      <c r="E3" s="773" t="s">
        <v>6159</v>
      </c>
      <c r="F3" s="706"/>
    </row>
    <row r="4" spans="1:6" ht="28.5" customHeight="1" outlineLevel="1" x14ac:dyDescent="0.3">
      <c r="A4" s="71"/>
      <c r="B4" s="699"/>
      <c r="C4" s="699"/>
      <c r="D4" s="79"/>
      <c r="E4" s="1054"/>
      <c r="F4" s="1055"/>
    </row>
    <row r="5" spans="1:6" outlineLevel="1" x14ac:dyDescent="0.3">
      <c r="A5" s="71"/>
      <c r="B5" s="699"/>
      <c r="C5" s="699"/>
      <c r="D5" s="79"/>
    </row>
    <row r="6" spans="1:6" outlineLevel="1" x14ac:dyDescent="0.3">
      <c r="A6" s="71"/>
      <c r="B6" s="699"/>
      <c r="C6" s="699"/>
      <c r="D6" s="79"/>
      <c r="E6" s="81"/>
      <c r="F6" s="81"/>
    </row>
    <row r="7" spans="1:6" ht="15" customHeight="1" outlineLevel="1" x14ac:dyDescent="0.25">
      <c r="A7" s="1056" t="s">
        <v>4874</v>
      </c>
      <c r="B7" s="1056"/>
      <c r="C7" s="1057"/>
      <c r="D7" s="1057"/>
      <c r="E7" s="1057"/>
      <c r="F7" s="1057"/>
    </row>
    <row r="8" spans="1:6" ht="81.75" customHeight="1" outlineLevel="1" thickBot="1" x14ac:dyDescent="0.3">
      <c r="A8" s="1058"/>
      <c r="B8" s="1058"/>
      <c r="C8" s="1059"/>
      <c r="D8" s="1059"/>
      <c r="E8" s="1059"/>
      <c r="F8" s="1059"/>
    </row>
    <row r="9" spans="1:6" ht="15.75" outlineLevel="1" thickBot="1" x14ac:dyDescent="0.3">
      <c r="A9" s="698"/>
      <c r="B9" s="698"/>
      <c r="C9" s="698"/>
      <c r="D9" s="698"/>
      <c r="E9" s="698"/>
      <c r="F9" s="698"/>
    </row>
    <row r="10" spans="1:6" ht="10.5" customHeight="1" thickBot="1" x14ac:dyDescent="0.3">
      <c r="A10" s="212"/>
      <c r="B10" s="212"/>
      <c r="C10" s="212"/>
      <c r="D10" s="212"/>
      <c r="E10" s="212"/>
      <c r="F10" s="212"/>
    </row>
    <row r="11" spans="1:6" ht="59.25" customHeight="1" thickTop="1" thickBot="1" x14ac:dyDescent="0.3">
      <c r="A11" s="151"/>
      <c r="B11" s="1060" t="s">
        <v>2</v>
      </c>
      <c r="C11" s="1062" t="s">
        <v>825</v>
      </c>
      <c r="D11" s="1063"/>
      <c r="E11" s="1064" t="s">
        <v>4598</v>
      </c>
      <c r="F11" s="1065"/>
    </row>
    <row r="12" spans="1:6" ht="73.5" customHeight="1" x14ac:dyDescent="0.25">
      <c r="A12" s="152" t="s">
        <v>1</v>
      </c>
      <c r="B12" s="1061"/>
      <c r="C12" s="751" t="s">
        <v>826</v>
      </c>
      <c r="D12" s="751" t="s">
        <v>827</v>
      </c>
      <c r="E12" s="751" t="s">
        <v>826</v>
      </c>
      <c r="F12" s="153" t="s">
        <v>827</v>
      </c>
    </row>
    <row r="13" spans="1:6" ht="41.25" customHeight="1" x14ac:dyDescent="0.25">
      <c r="A13" s="708" t="s">
        <v>3</v>
      </c>
      <c r="B13" s="576" t="s">
        <v>4</v>
      </c>
      <c r="C13" s="663"/>
      <c r="D13" s="663"/>
      <c r="E13" s="663"/>
      <c r="F13" s="748"/>
    </row>
    <row r="14" spans="1:6" ht="39" customHeight="1" outlineLevel="1" x14ac:dyDescent="0.25">
      <c r="A14" s="145" t="s">
        <v>5</v>
      </c>
      <c r="B14" s="709" t="s">
        <v>6</v>
      </c>
      <c r="C14" s="77"/>
      <c r="D14" s="77"/>
      <c r="E14" s="77"/>
      <c r="F14" s="710"/>
    </row>
    <row r="15" spans="1:6" ht="58.5" customHeight="1" outlineLevel="1" thickBot="1" x14ac:dyDescent="0.35">
      <c r="A15" s="146"/>
      <c r="B15" s="10" t="s">
        <v>828</v>
      </c>
      <c r="C15" s="711">
        <v>500</v>
      </c>
      <c r="D15" s="712"/>
      <c r="E15" s="711">
        <v>500</v>
      </c>
      <c r="F15" s="713"/>
    </row>
    <row r="16" spans="1:6" ht="21.75" customHeight="1" outlineLevel="1" thickBot="1" x14ac:dyDescent="0.35">
      <c r="A16" s="147"/>
      <c r="B16" s="11" t="s">
        <v>7</v>
      </c>
      <c r="C16" s="12" t="s">
        <v>8</v>
      </c>
      <c r="D16" s="714">
        <v>98650</v>
      </c>
      <c r="E16" s="12" t="s">
        <v>9</v>
      </c>
      <c r="F16" s="715">
        <v>98650</v>
      </c>
    </row>
    <row r="17" spans="1:6" ht="19.5" outlineLevel="1" thickBot="1" x14ac:dyDescent="0.35">
      <c r="A17" s="147"/>
      <c r="B17" s="11" t="s">
        <v>10</v>
      </c>
      <c r="C17" s="12" t="s">
        <v>11</v>
      </c>
      <c r="D17" s="714">
        <v>155600</v>
      </c>
      <c r="E17" s="12" t="s">
        <v>12</v>
      </c>
      <c r="F17" s="715">
        <v>155600</v>
      </c>
    </row>
    <row r="18" spans="1:6" ht="19.5" outlineLevel="1" thickBot="1" x14ac:dyDescent="0.35">
      <c r="A18" s="147"/>
      <c r="B18" s="11" t="s">
        <v>13</v>
      </c>
      <c r="C18" s="12" t="s">
        <v>14</v>
      </c>
      <c r="D18" s="714">
        <v>265450</v>
      </c>
      <c r="E18" s="12" t="s">
        <v>15</v>
      </c>
      <c r="F18" s="715">
        <v>265450</v>
      </c>
    </row>
    <row r="19" spans="1:6" s="776" customFormat="1" ht="58.5" customHeight="1" outlineLevel="1" thickBot="1" x14ac:dyDescent="0.35">
      <c r="A19" s="146"/>
      <c r="B19" s="781" t="s">
        <v>6106</v>
      </c>
      <c r="C19" s="711">
        <v>500</v>
      </c>
      <c r="D19" s="712"/>
      <c r="E19" s="711">
        <v>500</v>
      </c>
      <c r="F19" s="713"/>
    </row>
    <row r="20" spans="1:6" s="776" customFormat="1" ht="21.75" customHeight="1" outlineLevel="1" thickBot="1" x14ac:dyDescent="0.35">
      <c r="A20" s="147"/>
      <c r="B20" s="782" t="s">
        <v>7</v>
      </c>
      <c r="C20" s="790" t="s">
        <v>6107</v>
      </c>
      <c r="D20" s="714">
        <v>52500</v>
      </c>
      <c r="E20" s="790" t="s">
        <v>6108</v>
      </c>
      <c r="F20" s="715">
        <v>52500</v>
      </c>
    </row>
    <row r="21" spans="1:6" s="776" customFormat="1" ht="19.5" outlineLevel="1" thickBot="1" x14ac:dyDescent="0.35">
      <c r="A21" s="147"/>
      <c r="B21" s="782" t="s">
        <v>10</v>
      </c>
      <c r="C21" s="790" t="s">
        <v>6109</v>
      </c>
      <c r="D21" s="714">
        <v>84500</v>
      </c>
      <c r="E21" s="790" t="s">
        <v>6110</v>
      </c>
      <c r="F21" s="715">
        <v>84500</v>
      </c>
    </row>
    <row r="22" spans="1:6" s="776" customFormat="1" ht="19.5" outlineLevel="1" thickBot="1" x14ac:dyDescent="0.35">
      <c r="A22" s="147"/>
      <c r="B22" s="782" t="s">
        <v>13</v>
      </c>
      <c r="C22" s="790" t="s">
        <v>6111</v>
      </c>
      <c r="D22" s="714">
        <v>143700</v>
      </c>
      <c r="E22" s="790" t="s">
        <v>6112</v>
      </c>
      <c r="F22" s="715">
        <v>143700</v>
      </c>
    </row>
    <row r="23" spans="1:6" s="776" customFormat="1" ht="58.5" customHeight="1" outlineLevel="1" thickBot="1" x14ac:dyDescent="0.35">
      <c r="A23" s="146"/>
      <c r="B23" s="781" t="s">
        <v>6113</v>
      </c>
      <c r="C23" s="711">
        <v>500</v>
      </c>
      <c r="D23" s="712"/>
      <c r="E23" s="711">
        <v>500</v>
      </c>
      <c r="F23" s="713"/>
    </row>
    <row r="24" spans="1:6" s="776" customFormat="1" ht="21.75" customHeight="1" outlineLevel="1" thickBot="1" x14ac:dyDescent="0.35">
      <c r="A24" s="147"/>
      <c r="B24" s="782" t="s">
        <v>7</v>
      </c>
      <c r="C24" s="790" t="s">
        <v>6114</v>
      </c>
      <c r="D24" s="714">
        <v>27500</v>
      </c>
      <c r="E24" s="790" t="s">
        <v>6115</v>
      </c>
      <c r="F24" s="715">
        <v>27500</v>
      </c>
    </row>
    <row r="25" spans="1:6" s="776" customFormat="1" ht="19.5" outlineLevel="1" thickBot="1" x14ac:dyDescent="0.35">
      <c r="A25" s="147"/>
      <c r="B25" s="782" t="s">
        <v>10</v>
      </c>
      <c r="C25" s="790" t="s">
        <v>6116</v>
      </c>
      <c r="D25" s="714">
        <v>47500</v>
      </c>
      <c r="E25" s="790" t="s">
        <v>6117</v>
      </c>
      <c r="F25" s="715">
        <v>47500</v>
      </c>
    </row>
    <row r="26" spans="1:6" s="776" customFormat="1" ht="19.5" outlineLevel="1" thickBot="1" x14ac:dyDescent="0.35">
      <c r="A26" s="147"/>
      <c r="B26" s="782" t="s">
        <v>13</v>
      </c>
      <c r="C26" s="790" t="s">
        <v>6118</v>
      </c>
      <c r="D26" s="714">
        <v>77000</v>
      </c>
      <c r="E26" s="790" t="s">
        <v>6119</v>
      </c>
      <c r="F26" s="715">
        <v>77000</v>
      </c>
    </row>
    <row r="27" spans="1:6" ht="57.75" customHeight="1" outlineLevel="1" thickBot="1" x14ac:dyDescent="0.35">
      <c r="A27" s="147"/>
      <c r="B27" s="783" t="s">
        <v>5853</v>
      </c>
      <c r="C27" s="784"/>
      <c r="D27" s="784"/>
      <c r="E27" s="784"/>
      <c r="F27" s="785"/>
    </row>
    <row r="28" spans="1:6" ht="57" customHeight="1" outlineLevel="1" thickBot="1" x14ac:dyDescent="0.35">
      <c r="A28" s="154"/>
      <c r="B28" s="13" t="s">
        <v>16</v>
      </c>
      <c r="C28" s="716">
        <v>501</v>
      </c>
      <c r="D28" s="14"/>
      <c r="E28" s="15">
        <v>501</v>
      </c>
      <c r="F28" s="155"/>
    </row>
    <row r="29" spans="1:6" ht="19.5" outlineLevel="1" thickBot="1" x14ac:dyDescent="0.3">
      <c r="A29" s="156"/>
      <c r="B29" s="17" t="s">
        <v>17</v>
      </c>
      <c r="C29" s="752" t="s">
        <v>18</v>
      </c>
      <c r="D29" s="18">
        <v>5650</v>
      </c>
      <c r="E29" s="18" t="s">
        <v>19</v>
      </c>
      <c r="F29" s="157">
        <v>5100</v>
      </c>
    </row>
    <row r="30" spans="1:6" ht="19.5" outlineLevel="1" thickBot="1" x14ac:dyDescent="0.3">
      <c r="A30" s="156"/>
      <c r="B30" s="17" t="s">
        <v>20</v>
      </c>
      <c r="C30" s="752" t="s">
        <v>21</v>
      </c>
      <c r="D30" s="18">
        <v>9300</v>
      </c>
      <c r="E30" s="18" t="s">
        <v>22</v>
      </c>
      <c r="F30" s="157">
        <v>8700</v>
      </c>
    </row>
    <row r="31" spans="1:6" ht="19.5" outlineLevel="1" thickBot="1" x14ac:dyDescent="0.3">
      <c r="A31" s="156"/>
      <c r="B31" s="17" t="s">
        <v>23</v>
      </c>
      <c r="C31" s="752" t="s">
        <v>24</v>
      </c>
      <c r="D31" s="18">
        <v>13750</v>
      </c>
      <c r="E31" s="18" t="s">
        <v>25</v>
      </c>
      <c r="F31" s="157">
        <v>12500</v>
      </c>
    </row>
    <row r="32" spans="1:6" ht="19.5" outlineLevel="1" thickBot="1" x14ac:dyDescent="0.3">
      <c r="A32" s="156"/>
      <c r="B32" s="17" t="s">
        <v>26</v>
      </c>
      <c r="C32" s="752" t="s">
        <v>27</v>
      </c>
      <c r="D32" s="18">
        <v>16300</v>
      </c>
      <c r="E32" s="18" t="s">
        <v>28</v>
      </c>
      <c r="F32" s="157">
        <v>15300</v>
      </c>
    </row>
    <row r="33" spans="1:6" ht="19.5" outlineLevel="1" thickBot="1" x14ac:dyDescent="0.3">
      <c r="A33" s="156"/>
      <c r="B33" s="17" t="s">
        <v>29</v>
      </c>
      <c r="C33" s="752" t="s">
        <v>30</v>
      </c>
      <c r="D33" s="18">
        <v>19550</v>
      </c>
      <c r="E33" s="18" t="s">
        <v>31</v>
      </c>
      <c r="F33" s="157">
        <v>18500</v>
      </c>
    </row>
    <row r="34" spans="1:6" ht="57.75" customHeight="1" outlineLevel="1" thickBot="1" x14ac:dyDescent="0.35">
      <c r="A34" s="154"/>
      <c r="B34" s="13" t="s">
        <v>32</v>
      </c>
      <c r="C34" s="716">
        <v>502</v>
      </c>
      <c r="D34" s="14"/>
      <c r="E34" s="15">
        <v>502</v>
      </c>
      <c r="F34" s="155"/>
    </row>
    <row r="35" spans="1:6" ht="19.5" outlineLevel="1" thickBot="1" x14ac:dyDescent="0.35">
      <c r="A35" s="158"/>
      <c r="B35" s="17" t="s">
        <v>17</v>
      </c>
      <c r="C35" s="752" t="s">
        <v>33</v>
      </c>
      <c r="D35" s="18">
        <v>12350</v>
      </c>
      <c r="E35" s="18" t="s">
        <v>34</v>
      </c>
      <c r="F35" s="157">
        <v>9200</v>
      </c>
    </row>
    <row r="36" spans="1:6" ht="19.5" outlineLevel="1" thickBot="1" x14ac:dyDescent="0.35">
      <c r="A36" s="158"/>
      <c r="B36" s="17" t="s">
        <v>20</v>
      </c>
      <c r="C36" s="752" t="s">
        <v>35</v>
      </c>
      <c r="D36" s="18">
        <v>15450</v>
      </c>
      <c r="E36" s="18" t="s">
        <v>36</v>
      </c>
      <c r="F36" s="157">
        <v>12150</v>
      </c>
    </row>
    <row r="37" spans="1:6" ht="19.5" outlineLevel="1" thickBot="1" x14ac:dyDescent="0.35">
      <c r="A37" s="158"/>
      <c r="B37" s="17" t="s">
        <v>23</v>
      </c>
      <c r="C37" s="752" t="s">
        <v>37</v>
      </c>
      <c r="D37" s="18">
        <v>23400</v>
      </c>
      <c r="E37" s="18" t="s">
        <v>38</v>
      </c>
      <c r="F37" s="157">
        <v>18600</v>
      </c>
    </row>
    <row r="38" spans="1:6" ht="19.5" outlineLevel="1" thickBot="1" x14ac:dyDescent="0.35">
      <c r="A38" s="158"/>
      <c r="B38" s="17" t="s">
        <v>26</v>
      </c>
      <c r="C38" s="752" t="s">
        <v>39</v>
      </c>
      <c r="D38" s="18">
        <v>27600</v>
      </c>
      <c r="E38" s="18" t="s">
        <v>40</v>
      </c>
      <c r="F38" s="157">
        <v>20800</v>
      </c>
    </row>
    <row r="39" spans="1:6" ht="19.5" outlineLevel="1" thickBot="1" x14ac:dyDescent="0.35">
      <c r="A39" s="158"/>
      <c r="B39" s="17" t="s">
        <v>29</v>
      </c>
      <c r="C39" s="752" t="s">
        <v>41</v>
      </c>
      <c r="D39" s="18">
        <v>30900</v>
      </c>
      <c r="E39" s="18" t="s">
        <v>42</v>
      </c>
      <c r="F39" s="157">
        <v>25450</v>
      </c>
    </row>
    <row r="40" spans="1:6" ht="159.75" customHeight="1" outlineLevel="1" thickBot="1" x14ac:dyDescent="0.35">
      <c r="A40" s="154"/>
      <c r="B40" s="380" t="s">
        <v>5836</v>
      </c>
      <c r="C40" s="20">
        <v>503</v>
      </c>
      <c r="D40" s="21"/>
      <c r="E40" s="21">
        <v>503</v>
      </c>
      <c r="F40" s="159"/>
    </row>
    <row r="41" spans="1:6" ht="19.5" outlineLevel="1" thickBot="1" x14ac:dyDescent="0.35">
      <c r="A41" s="158"/>
      <c r="B41" s="22" t="s">
        <v>17</v>
      </c>
      <c r="C41" s="23" t="s">
        <v>43</v>
      </c>
      <c r="D41" s="18">
        <v>50350</v>
      </c>
      <c r="E41" s="23" t="s">
        <v>44</v>
      </c>
      <c r="F41" s="157">
        <v>40950</v>
      </c>
    </row>
    <row r="42" spans="1:6" ht="19.5" outlineLevel="1" thickBot="1" x14ac:dyDescent="0.35">
      <c r="A42" s="158"/>
      <c r="B42" s="22" t="s">
        <v>20</v>
      </c>
      <c r="C42" s="23" t="s">
        <v>45</v>
      </c>
      <c r="D42" s="18">
        <v>64750</v>
      </c>
      <c r="E42" s="23" t="s">
        <v>46</v>
      </c>
      <c r="F42" s="157">
        <v>59100</v>
      </c>
    </row>
    <row r="43" spans="1:6" ht="19.5" outlineLevel="1" thickBot="1" x14ac:dyDescent="0.35">
      <c r="A43" s="158"/>
      <c r="B43" s="22" t="s">
        <v>23</v>
      </c>
      <c r="C43" s="23" t="s">
        <v>47</v>
      </c>
      <c r="D43" s="18">
        <v>79150</v>
      </c>
      <c r="E43" s="23" t="s">
        <v>48</v>
      </c>
      <c r="F43" s="157">
        <v>73400</v>
      </c>
    </row>
    <row r="44" spans="1:6" ht="19.5" outlineLevel="1" thickBot="1" x14ac:dyDescent="0.35">
      <c r="A44" s="158"/>
      <c r="B44" s="22" t="s">
        <v>26</v>
      </c>
      <c r="C44" s="24" t="s">
        <v>49</v>
      </c>
      <c r="D44" s="18">
        <v>103100</v>
      </c>
      <c r="E44" s="24" t="s">
        <v>50</v>
      </c>
      <c r="F44" s="157">
        <v>88500</v>
      </c>
    </row>
    <row r="45" spans="1:6" ht="19.5" outlineLevel="1" thickBot="1" x14ac:dyDescent="0.35">
      <c r="A45" s="158"/>
      <c r="B45" s="22" t="s">
        <v>29</v>
      </c>
      <c r="C45" s="24" t="s">
        <v>51</v>
      </c>
      <c r="D45" s="18">
        <v>151150</v>
      </c>
      <c r="E45" s="24" t="s">
        <v>52</v>
      </c>
      <c r="F45" s="157">
        <v>141450</v>
      </c>
    </row>
    <row r="46" spans="1:6" ht="189" customHeight="1" outlineLevel="1" thickBot="1" x14ac:dyDescent="0.35">
      <c r="A46" s="154"/>
      <c r="B46" s="19" t="s">
        <v>53</v>
      </c>
      <c r="C46" s="716">
        <v>510</v>
      </c>
      <c r="D46" s="15"/>
      <c r="E46" s="15">
        <v>510</v>
      </c>
      <c r="F46" s="155"/>
    </row>
    <row r="47" spans="1:6" ht="19.5" outlineLevel="1" thickBot="1" x14ac:dyDescent="0.35">
      <c r="A47" s="158"/>
      <c r="B47" s="22" t="s">
        <v>17</v>
      </c>
      <c r="C47" s="752" t="s">
        <v>54</v>
      </c>
      <c r="D47" s="18">
        <v>32450</v>
      </c>
      <c r="E47" s="752" t="s">
        <v>55</v>
      </c>
      <c r="F47" s="157">
        <v>27350</v>
      </c>
    </row>
    <row r="48" spans="1:6" ht="19.5" outlineLevel="1" thickBot="1" x14ac:dyDescent="0.35">
      <c r="A48" s="158"/>
      <c r="B48" s="22" t="s">
        <v>20</v>
      </c>
      <c r="C48" s="752" t="s">
        <v>56</v>
      </c>
      <c r="D48" s="18">
        <v>42500</v>
      </c>
      <c r="E48" s="752" t="s">
        <v>57</v>
      </c>
      <c r="F48" s="157">
        <v>39900</v>
      </c>
    </row>
    <row r="49" spans="1:6" ht="19.5" outlineLevel="1" thickBot="1" x14ac:dyDescent="0.35">
      <c r="A49" s="158"/>
      <c r="B49" s="22" t="s">
        <v>23</v>
      </c>
      <c r="C49" s="752" t="s">
        <v>58</v>
      </c>
      <c r="D49" s="18">
        <v>55250</v>
      </c>
      <c r="E49" s="752" t="s">
        <v>59</v>
      </c>
      <c r="F49" s="157">
        <v>49400</v>
      </c>
    </row>
    <row r="50" spans="1:6" ht="19.5" outlineLevel="1" thickBot="1" x14ac:dyDescent="0.35">
      <c r="A50" s="158"/>
      <c r="B50" s="22" t="s">
        <v>26</v>
      </c>
      <c r="C50" s="752" t="s">
        <v>60</v>
      </c>
      <c r="D50" s="18">
        <v>69400</v>
      </c>
      <c r="E50" s="752" t="s">
        <v>61</v>
      </c>
      <c r="F50" s="157">
        <v>60650</v>
      </c>
    </row>
    <row r="51" spans="1:6" ht="19.5" outlineLevel="1" thickBot="1" x14ac:dyDescent="0.35">
      <c r="A51" s="158"/>
      <c r="B51" s="22" t="s">
        <v>29</v>
      </c>
      <c r="C51" s="752" t="s">
        <v>62</v>
      </c>
      <c r="D51" s="18">
        <v>102950</v>
      </c>
      <c r="E51" s="752" t="s">
        <v>63</v>
      </c>
      <c r="F51" s="157">
        <v>97900</v>
      </c>
    </row>
    <row r="52" spans="1:6" ht="96" customHeight="1" outlineLevel="1" thickBot="1" x14ac:dyDescent="0.35">
      <c r="A52" s="154"/>
      <c r="B52" s="718" t="s">
        <v>5837</v>
      </c>
      <c r="C52" s="716">
        <v>511</v>
      </c>
      <c r="D52" s="15"/>
      <c r="E52" s="15">
        <v>511</v>
      </c>
      <c r="F52" s="155"/>
    </row>
    <row r="53" spans="1:6" ht="19.5" outlineLevel="1" thickBot="1" x14ac:dyDescent="0.35">
      <c r="A53" s="158"/>
      <c r="B53" s="22" t="s">
        <v>17</v>
      </c>
      <c r="C53" s="752" t="s">
        <v>64</v>
      </c>
      <c r="D53" s="18">
        <v>13900</v>
      </c>
      <c r="E53" s="752" t="s">
        <v>65</v>
      </c>
      <c r="F53" s="157">
        <v>11700</v>
      </c>
    </row>
    <row r="54" spans="1:6" ht="19.5" outlineLevel="1" thickBot="1" x14ac:dyDescent="0.35">
      <c r="A54" s="158"/>
      <c r="B54" s="22" t="s">
        <v>20</v>
      </c>
      <c r="C54" s="752" t="s">
        <v>66</v>
      </c>
      <c r="D54" s="18">
        <v>18250</v>
      </c>
      <c r="E54" s="752" t="s">
        <v>67</v>
      </c>
      <c r="F54" s="157">
        <v>17150</v>
      </c>
    </row>
    <row r="55" spans="1:6" ht="19.5" outlineLevel="1" thickBot="1" x14ac:dyDescent="0.35">
      <c r="A55" s="158"/>
      <c r="B55" s="22" t="s">
        <v>23</v>
      </c>
      <c r="C55" s="752" t="s">
        <v>68</v>
      </c>
      <c r="D55" s="18">
        <v>22650</v>
      </c>
      <c r="E55" s="752" t="s">
        <v>69</v>
      </c>
      <c r="F55" s="157">
        <v>21450</v>
      </c>
    </row>
    <row r="56" spans="1:6" ht="19.5" outlineLevel="1" thickBot="1" x14ac:dyDescent="0.35">
      <c r="A56" s="158"/>
      <c r="B56" s="22" t="s">
        <v>26</v>
      </c>
      <c r="C56" s="752" t="s">
        <v>70</v>
      </c>
      <c r="D56" s="18">
        <v>29800</v>
      </c>
      <c r="E56" s="752" t="s">
        <v>71</v>
      </c>
      <c r="F56" s="157">
        <v>26000</v>
      </c>
    </row>
    <row r="57" spans="1:6" ht="19.5" outlineLevel="1" thickBot="1" x14ac:dyDescent="0.35">
      <c r="A57" s="158"/>
      <c r="B57" s="22" t="s">
        <v>29</v>
      </c>
      <c r="C57" s="752" t="s">
        <v>72</v>
      </c>
      <c r="D57" s="18">
        <v>44200</v>
      </c>
      <c r="E57" s="752" t="s">
        <v>73</v>
      </c>
      <c r="F57" s="157">
        <v>42000</v>
      </c>
    </row>
    <row r="58" spans="1:6" ht="75.75" customHeight="1" outlineLevel="1" thickBot="1" x14ac:dyDescent="0.35">
      <c r="A58" s="154"/>
      <c r="B58" s="380" t="s">
        <v>5854</v>
      </c>
      <c r="C58" s="716">
        <v>505</v>
      </c>
      <c r="D58" s="14"/>
      <c r="E58" s="716">
        <v>505</v>
      </c>
      <c r="F58" s="155"/>
    </row>
    <row r="59" spans="1:6" ht="19.5" outlineLevel="1" thickBot="1" x14ac:dyDescent="0.35">
      <c r="A59" s="158"/>
      <c r="B59" s="17" t="s">
        <v>74</v>
      </c>
      <c r="C59" s="752" t="s">
        <v>75</v>
      </c>
      <c r="D59" s="18">
        <v>35700</v>
      </c>
      <c r="E59" s="752" t="s">
        <v>76</v>
      </c>
      <c r="F59" s="157">
        <v>25000</v>
      </c>
    </row>
    <row r="60" spans="1:6" ht="19.5" outlineLevel="1" thickBot="1" x14ac:dyDescent="0.35">
      <c r="A60" s="158"/>
      <c r="B60" s="17" t="s">
        <v>20</v>
      </c>
      <c r="C60" s="752" t="s">
        <v>77</v>
      </c>
      <c r="D60" s="18">
        <v>46000</v>
      </c>
      <c r="E60" s="752" t="s">
        <v>78</v>
      </c>
      <c r="F60" s="157">
        <v>38600</v>
      </c>
    </row>
    <row r="61" spans="1:6" ht="19.5" outlineLevel="1" thickBot="1" x14ac:dyDescent="0.35">
      <c r="A61" s="158"/>
      <c r="B61" s="17" t="s">
        <v>23</v>
      </c>
      <c r="C61" s="752" t="s">
        <v>79</v>
      </c>
      <c r="D61" s="18">
        <v>84000</v>
      </c>
      <c r="E61" s="752" t="s">
        <v>80</v>
      </c>
      <c r="F61" s="157">
        <v>79450</v>
      </c>
    </row>
    <row r="62" spans="1:6" ht="19.5" outlineLevel="1" thickBot="1" x14ac:dyDescent="0.35">
      <c r="A62" s="158"/>
      <c r="B62" s="17" t="s">
        <v>26</v>
      </c>
      <c r="C62" s="752" t="s">
        <v>81</v>
      </c>
      <c r="D62" s="18">
        <v>120000</v>
      </c>
      <c r="E62" s="752" t="s">
        <v>82</v>
      </c>
      <c r="F62" s="157">
        <v>113400</v>
      </c>
    </row>
    <row r="63" spans="1:6" ht="19.5" outlineLevel="1" thickBot="1" x14ac:dyDescent="0.35">
      <c r="A63" s="158"/>
      <c r="B63" s="17" t="s">
        <v>29</v>
      </c>
      <c r="C63" s="752" t="s">
        <v>83</v>
      </c>
      <c r="D63" s="18">
        <v>169250</v>
      </c>
      <c r="E63" s="752" t="s">
        <v>84</v>
      </c>
      <c r="F63" s="157">
        <v>159900</v>
      </c>
    </row>
    <row r="64" spans="1:6" ht="59.25" customHeight="1" outlineLevel="1" thickBot="1" x14ac:dyDescent="0.35">
      <c r="A64" s="154"/>
      <c r="B64" s="13" t="s">
        <v>85</v>
      </c>
      <c r="C64" s="25" t="s">
        <v>86</v>
      </c>
      <c r="D64" s="95" t="s">
        <v>3897</v>
      </c>
      <c r="E64" s="25" t="s">
        <v>88</v>
      </c>
      <c r="F64" s="160" t="s">
        <v>3897</v>
      </c>
    </row>
    <row r="65" spans="1:6" ht="114" customHeight="1" outlineLevel="1" thickBot="1" x14ac:dyDescent="0.35">
      <c r="A65" s="719"/>
      <c r="B65" s="26" t="s">
        <v>89</v>
      </c>
      <c r="C65" s="14" t="s">
        <v>90</v>
      </c>
      <c r="D65" s="95" t="s">
        <v>3897</v>
      </c>
      <c r="E65" s="14" t="s">
        <v>91</v>
      </c>
      <c r="F65" s="160" t="s">
        <v>3897</v>
      </c>
    </row>
    <row r="66" spans="1:6" ht="57" customHeight="1" outlineLevel="1" thickBot="1" x14ac:dyDescent="0.35">
      <c r="A66" s="154"/>
      <c r="B66" s="561" t="s">
        <v>4894</v>
      </c>
      <c r="C66" s="716">
        <v>508</v>
      </c>
      <c r="D66" s="562"/>
      <c r="E66" s="15">
        <v>508</v>
      </c>
      <c r="F66" s="162"/>
    </row>
    <row r="67" spans="1:6" ht="19.5" outlineLevel="1" thickBot="1" x14ac:dyDescent="0.3">
      <c r="A67" s="156"/>
      <c r="B67" s="563" t="s">
        <v>17</v>
      </c>
      <c r="C67" s="564" t="s">
        <v>4895</v>
      </c>
      <c r="D67" s="18">
        <v>22000</v>
      </c>
      <c r="E67" s="18" t="s">
        <v>4896</v>
      </c>
      <c r="F67" s="157">
        <v>15000</v>
      </c>
    </row>
    <row r="68" spans="1:6" ht="19.5" outlineLevel="1" thickBot="1" x14ac:dyDescent="0.3">
      <c r="A68" s="156"/>
      <c r="B68" s="563" t="s">
        <v>20</v>
      </c>
      <c r="C68" s="564" t="s">
        <v>4897</v>
      </c>
      <c r="D68" s="18">
        <v>28000</v>
      </c>
      <c r="E68" s="18" t="s">
        <v>4898</v>
      </c>
      <c r="F68" s="157">
        <v>20000</v>
      </c>
    </row>
    <row r="69" spans="1:6" ht="19.5" outlineLevel="1" thickBot="1" x14ac:dyDescent="0.3">
      <c r="A69" s="156"/>
      <c r="B69" s="563" t="s">
        <v>23</v>
      </c>
      <c r="C69" s="564" t="s">
        <v>4899</v>
      </c>
      <c r="D69" s="18">
        <v>49000</v>
      </c>
      <c r="E69" s="18" t="s">
        <v>4900</v>
      </c>
      <c r="F69" s="157">
        <v>45000</v>
      </c>
    </row>
    <row r="70" spans="1:6" ht="19.5" outlineLevel="1" thickBot="1" x14ac:dyDescent="0.3">
      <c r="A70" s="156"/>
      <c r="B70" s="563" t="s">
        <v>26</v>
      </c>
      <c r="C70" s="564" t="s">
        <v>4901</v>
      </c>
      <c r="D70" s="18">
        <v>70000</v>
      </c>
      <c r="E70" s="18" t="s">
        <v>4902</v>
      </c>
      <c r="F70" s="157">
        <v>65000</v>
      </c>
    </row>
    <row r="71" spans="1:6" ht="21.75" customHeight="1" outlineLevel="1" thickBot="1" x14ac:dyDescent="0.3">
      <c r="A71" s="156"/>
      <c r="B71" s="563" t="s">
        <v>29</v>
      </c>
      <c r="C71" s="564" t="s">
        <v>4903</v>
      </c>
      <c r="D71" s="18">
        <v>98000</v>
      </c>
      <c r="E71" s="18" t="s">
        <v>4904</v>
      </c>
      <c r="F71" s="157">
        <v>90000</v>
      </c>
    </row>
    <row r="72" spans="1:6" ht="65.25" customHeight="1" outlineLevel="1" thickBot="1" x14ac:dyDescent="0.35">
      <c r="A72" s="154"/>
      <c r="B72" s="13" t="s">
        <v>92</v>
      </c>
      <c r="C72" s="25" t="s">
        <v>93</v>
      </c>
      <c r="D72" s="95" t="s">
        <v>94</v>
      </c>
      <c r="E72" s="25" t="s">
        <v>95</v>
      </c>
      <c r="F72" s="160" t="s">
        <v>94</v>
      </c>
    </row>
    <row r="73" spans="1:6" ht="60.75" customHeight="1" outlineLevel="1" thickBot="1" x14ac:dyDescent="0.35">
      <c r="A73" s="154"/>
      <c r="B73" s="13" t="s">
        <v>3587</v>
      </c>
      <c r="C73" s="25" t="s">
        <v>96</v>
      </c>
      <c r="D73" s="95" t="s">
        <v>3898</v>
      </c>
      <c r="E73" s="25" t="s">
        <v>98</v>
      </c>
      <c r="F73" s="160" t="s">
        <v>3898</v>
      </c>
    </row>
    <row r="74" spans="1:6" ht="73.5" customHeight="1" outlineLevel="1" thickBot="1" x14ac:dyDescent="0.35">
      <c r="A74" s="154"/>
      <c r="B74" s="561" t="s">
        <v>4905</v>
      </c>
      <c r="C74" s="716">
        <v>514</v>
      </c>
      <c r="D74" s="562"/>
      <c r="E74" s="15">
        <v>514</v>
      </c>
      <c r="F74" s="162"/>
    </row>
    <row r="75" spans="1:6" ht="19.5" outlineLevel="1" thickBot="1" x14ac:dyDescent="0.3">
      <c r="A75" s="156"/>
      <c r="B75" s="563" t="s">
        <v>74</v>
      </c>
      <c r="C75" s="564" t="s">
        <v>4906</v>
      </c>
      <c r="D75" s="18">
        <v>36000</v>
      </c>
      <c r="E75" s="18" t="s">
        <v>4907</v>
      </c>
      <c r="F75" s="157">
        <v>31000</v>
      </c>
    </row>
    <row r="76" spans="1:6" ht="19.5" outlineLevel="1" thickBot="1" x14ac:dyDescent="0.3">
      <c r="A76" s="156"/>
      <c r="B76" s="563" t="s">
        <v>4908</v>
      </c>
      <c r="C76" s="564" t="s">
        <v>4909</v>
      </c>
      <c r="D76" s="18">
        <v>76000</v>
      </c>
      <c r="E76" s="18" t="s">
        <v>4910</v>
      </c>
      <c r="F76" s="157">
        <v>60000</v>
      </c>
    </row>
    <row r="77" spans="1:6" ht="19.5" outlineLevel="1" thickBot="1" x14ac:dyDescent="0.3">
      <c r="A77" s="156"/>
      <c r="B77" s="563" t="s">
        <v>10</v>
      </c>
      <c r="C77" s="564" t="s">
        <v>4911</v>
      </c>
      <c r="D77" s="18">
        <v>130000</v>
      </c>
      <c r="E77" s="18" t="s">
        <v>4912</v>
      </c>
      <c r="F77" s="157">
        <v>120000</v>
      </c>
    </row>
    <row r="78" spans="1:6" ht="19.5" outlineLevel="1" thickBot="1" x14ac:dyDescent="0.3">
      <c r="A78" s="156"/>
      <c r="B78" s="563" t="s">
        <v>29</v>
      </c>
      <c r="C78" s="564" t="s">
        <v>4913</v>
      </c>
      <c r="D78" s="18">
        <v>180000</v>
      </c>
      <c r="E78" s="18" t="s">
        <v>4914</v>
      </c>
      <c r="F78" s="157">
        <v>170000</v>
      </c>
    </row>
    <row r="79" spans="1:6" ht="38.25" outlineLevel="1" thickBot="1" x14ac:dyDescent="0.3">
      <c r="A79" s="156"/>
      <c r="B79" s="565" t="s">
        <v>5855</v>
      </c>
      <c r="C79" s="564"/>
      <c r="D79" s="18"/>
      <c r="E79" s="18"/>
      <c r="F79" s="157"/>
    </row>
    <row r="80" spans="1:6" ht="98.25" customHeight="1" outlineLevel="1" thickBot="1" x14ac:dyDescent="0.35">
      <c r="A80" s="154"/>
      <c r="B80" s="13" t="s">
        <v>99</v>
      </c>
      <c r="C80" s="25" t="s">
        <v>100</v>
      </c>
      <c r="D80" s="95" t="s">
        <v>3899</v>
      </c>
      <c r="E80" s="25" t="s">
        <v>101</v>
      </c>
      <c r="F80" s="160" t="s">
        <v>3900</v>
      </c>
    </row>
    <row r="81" spans="1:6" ht="27.75" customHeight="1" outlineLevel="1" thickBot="1" x14ac:dyDescent="0.35">
      <c r="A81" s="154"/>
      <c r="B81" s="28" t="s">
        <v>102</v>
      </c>
      <c r="C81" s="716">
        <v>519</v>
      </c>
      <c r="D81" s="29"/>
      <c r="E81" s="716">
        <v>519</v>
      </c>
      <c r="F81" s="161"/>
    </row>
    <row r="82" spans="1:6" ht="19.5" customHeight="1" outlineLevel="1" thickBot="1" x14ac:dyDescent="0.35">
      <c r="A82" s="158"/>
      <c r="B82" s="17" t="s">
        <v>103</v>
      </c>
      <c r="C82" s="752" t="s">
        <v>104</v>
      </c>
      <c r="D82" s="1043" t="s">
        <v>87</v>
      </c>
      <c r="E82" s="752" t="s">
        <v>105</v>
      </c>
      <c r="F82" s="1046" t="s">
        <v>87</v>
      </c>
    </row>
    <row r="83" spans="1:6" ht="19.5" customHeight="1" outlineLevel="1" thickBot="1" x14ac:dyDescent="0.35">
      <c r="A83" s="158"/>
      <c r="B83" s="17" t="s">
        <v>106</v>
      </c>
      <c r="C83" s="752" t="s">
        <v>107</v>
      </c>
      <c r="D83" s="1044"/>
      <c r="E83" s="752" t="s">
        <v>108</v>
      </c>
      <c r="F83" s="1047"/>
    </row>
    <row r="84" spans="1:6" ht="38.25" customHeight="1" outlineLevel="1" thickBot="1" x14ac:dyDescent="0.35">
      <c r="A84" s="158"/>
      <c r="B84" s="17" t="s">
        <v>109</v>
      </c>
      <c r="C84" s="752" t="s">
        <v>110</v>
      </c>
      <c r="D84" s="1045"/>
      <c r="E84" s="752" t="s">
        <v>111</v>
      </c>
      <c r="F84" s="1048"/>
    </row>
    <row r="85" spans="1:6" ht="57" outlineLevel="1" thickBot="1" x14ac:dyDescent="0.35">
      <c r="A85" s="154"/>
      <c r="B85" s="13" t="s">
        <v>112</v>
      </c>
      <c r="C85" s="25" t="s">
        <v>113</v>
      </c>
      <c r="D85" s="95" t="s">
        <v>97</v>
      </c>
      <c r="E85" s="25" t="s">
        <v>114</v>
      </c>
      <c r="F85" s="160" t="s">
        <v>97</v>
      </c>
    </row>
    <row r="86" spans="1:6" ht="19.5" customHeight="1" outlineLevel="1" thickBot="1" x14ac:dyDescent="0.3">
      <c r="A86" s="145" t="s">
        <v>115</v>
      </c>
      <c r="B86" s="709" t="s">
        <v>116</v>
      </c>
      <c r="C86" s="77"/>
      <c r="D86" s="77"/>
      <c r="E86" s="77"/>
      <c r="F86" s="710"/>
    </row>
    <row r="87" spans="1:6" ht="62.25" customHeight="1" outlineLevel="1" thickBot="1" x14ac:dyDescent="0.35">
      <c r="A87" s="154"/>
      <c r="B87" s="13" t="s">
        <v>5970</v>
      </c>
      <c r="C87" s="716">
        <v>530</v>
      </c>
      <c r="D87" s="30"/>
      <c r="E87" s="21">
        <v>530</v>
      </c>
      <c r="F87" s="162"/>
    </row>
    <row r="88" spans="1:6" ht="19.5" outlineLevel="1" thickBot="1" x14ac:dyDescent="0.35">
      <c r="A88" s="158"/>
      <c r="B88" s="17" t="s">
        <v>117</v>
      </c>
      <c r="C88" s="752" t="s">
        <v>118</v>
      </c>
      <c r="D88" s="18">
        <v>4100</v>
      </c>
      <c r="E88" s="752" t="s">
        <v>119</v>
      </c>
      <c r="F88" s="157">
        <v>4100</v>
      </c>
    </row>
    <row r="89" spans="1:6" ht="19.5" outlineLevel="1" thickBot="1" x14ac:dyDescent="0.35">
      <c r="A89" s="158"/>
      <c r="B89" s="17" t="s">
        <v>29</v>
      </c>
      <c r="C89" s="752" t="s">
        <v>120</v>
      </c>
      <c r="D89" s="18">
        <v>6650</v>
      </c>
      <c r="E89" s="752" t="s">
        <v>121</v>
      </c>
      <c r="F89" s="157">
        <v>6650</v>
      </c>
    </row>
    <row r="90" spans="1:6" ht="43.5" customHeight="1" outlineLevel="1" thickBot="1" x14ac:dyDescent="0.35">
      <c r="A90" s="154"/>
      <c r="B90" s="13" t="s">
        <v>122</v>
      </c>
      <c r="C90" s="716">
        <v>531</v>
      </c>
      <c r="D90" s="30"/>
      <c r="E90" s="21">
        <v>531</v>
      </c>
      <c r="F90" s="162"/>
    </row>
    <row r="91" spans="1:6" ht="19.5" outlineLevel="1" thickBot="1" x14ac:dyDescent="0.35">
      <c r="A91" s="158"/>
      <c r="B91" s="17" t="s">
        <v>123</v>
      </c>
      <c r="C91" s="752" t="s">
        <v>124</v>
      </c>
      <c r="D91" s="18">
        <v>6150</v>
      </c>
      <c r="E91" s="752" t="s">
        <v>125</v>
      </c>
      <c r="F91" s="157">
        <v>6150</v>
      </c>
    </row>
    <row r="92" spans="1:6" ht="19.5" outlineLevel="1" thickBot="1" x14ac:dyDescent="0.35">
      <c r="A92" s="158"/>
      <c r="B92" s="17" t="s">
        <v>126</v>
      </c>
      <c r="C92" s="752" t="s">
        <v>127</v>
      </c>
      <c r="D92" s="18">
        <v>6150</v>
      </c>
      <c r="E92" s="752" t="s">
        <v>128</v>
      </c>
      <c r="F92" s="157">
        <v>6150</v>
      </c>
    </row>
    <row r="93" spans="1:6" ht="102.75" customHeight="1" outlineLevel="1" thickBot="1" x14ac:dyDescent="0.35">
      <c r="A93" s="719"/>
      <c r="B93" s="13" t="s">
        <v>5856</v>
      </c>
      <c r="C93" s="15">
        <v>532</v>
      </c>
      <c r="D93" s="27"/>
      <c r="E93" s="15">
        <v>532</v>
      </c>
      <c r="F93" s="87"/>
    </row>
    <row r="94" spans="1:6" ht="22.5" customHeight="1" outlineLevel="1" thickBot="1" x14ac:dyDescent="0.35">
      <c r="A94" s="147"/>
      <c r="B94" s="11" t="s">
        <v>7</v>
      </c>
      <c r="C94" s="720" t="s">
        <v>129</v>
      </c>
      <c r="D94" s="714">
        <v>4850</v>
      </c>
      <c r="E94" s="12" t="s">
        <v>130</v>
      </c>
      <c r="F94" s="715">
        <v>4850</v>
      </c>
    </row>
    <row r="95" spans="1:6" ht="22.5" customHeight="1" outlineLevel="1" thickBot="1" x14ac:dyDescent="0.35">
      <c r="A95" s="147"/>
      <c r="B95" s="11" t="s">
        <v>10</v>
      </c>
      <c r="C95" s="12" t="s">
        <v>131</v>
      </c>
      <c r="D95" s="714">
        <v>7600</v>
      </c>
      <c r="E95" s="12" t="s">
        <v>132</v>
      </c>
      <c r="F95" s="715">
        <v>7600</v>
      </c>
    </row>
    <row r="96" spans="1:6" ht="22.5" customHeight="1" outlineLevel="1" thickBot="1" x14ac:dyDescent="0.35">
      <c r="A96" s="147"/>
      <c r="B96" s="11" t="s">
        <v>13</v>
      </c>
      <c r="C96" s="12" t="s">
        <v>133</v>
      </c>
      <c r="D96" s="714">
        <v>9850</v>
      </c>
      <c r="E96" s="12" t="s">
        <v>134</v>
      </c>
      <c r="F96" s="715">
        <v>9850</v>
      </c>
    </row>
    <row r="97" spans="1:6" ht="72" customHeight="1" outlineLevel="1" thickBot="1" x14ac:dyDescent="0.35">
      <c r="A97" s="719"/>
      <c r="B97" s="717" t="s">
        <v>916</v>
      </c>
      <c r="C97" s="25" t="s">
        <v>135</v>
      </c>
      <c r="D97" s="31">
        <v>950</v>
      </c>
      <c r="E97" s="25" t="s">
        <v>136</v>
      </c>
      <c r="F97" s="163">
        <v>950</v>
      </c>
    </row>
    <row r="98" spans="1:6" ht="68.25" customHeight="1" outlineLevel="1" thickBot="1" x14ac:dyDescent="0.35">
      <c r="A98" s="719"/>
      <c r="B98" s="717" t="s">
        <v>137</v>
      </c>
      <c r="C98" s="15">
        <v>534</v>
      </c>
      <c r="D98" s="32"/>
      <c r="E98" s="15">
        <v>534</v>
      </c>
      <c r="F98" s="164"/>
    </row>
    <row r="99" spans="1:6" ht="21" customHeight="1" outlineLevel="1" thickBot="1" x14ac:dyDescent="0.35">
      <c r="A99" s="147"/>
      <c r="B99" s="11" t="s">
        <v>17</v>
      </c>
      <c r="C99" s="720" t="s">
        <v>138</v>
      </c>
      <c r="D99" s="714">
        <v>5400</v>
      </c>
      <c r="E99" s="720" t="s">
        <v>139</v>
      </c>
      <c r="F99" s="715">
        <v>5400</v>
      </c>
    </row>
    <row r="100" spans="1:6" ht="21" customHeight="1" outlineLevel="1" thickBot="1" x14ac:dyDescent="0.35">
      <c r="A100" s="147"/>
      <c r="B100" s="11" t="s">
        <v>140</v>
      </c>
      <c r="C100" s="720" t="s">
        <v>141</v>
      </c>
      <c r="D100" s="714">
        <v>8050</v>
      </c>
      <c r="E100" s="720" t="s">
        <v>142</v>
      </c>
      <c r="F100" s="715">
        <v>8050</v>
      </c>
    </row>
    <row r="101" spans="1:6" ht="21" customHeight="1" outlineLevel="1" thickBot="1" x14ac:dyDescent="0.35">
      <c r="A101" s="147"/>
      <c r="B101" s="11" t="s">
        <v>143</v>
      </c>
      <c r="C101" s="720" t="s">
        <v>144</v>
      </c>
      <c r="D101" s="714">
        <v>9700</v>
      </c>
      <c r="E101" s="720" t="s">
        <v>145</v>
      </c>
      <c r="F101" s="715">
        <v>9700</v>
      </c>
    </row>
    <row r="102" spans="1:6" ht="21" customHeight="1" outlineLevel="1" thickBot="1" x14ac:dyDescent="0.35">
      <c r="A102" s="147"/>
      <c r="B102" s="11" t="s">
        <v>146</v>
      </c>
      <c r="C102" s="720" t="s">
        <v>147</v>
      </c>
      <c r="D102" s="714">
        <v>10700</v>
      </c>
      <c r="E102" s="720" t="s">
        <v>148</v>
      </c>
      <c r="F102" s="715">
        <v>10700</v>
      </c>
    </row>
    <row r="103" spans="1:6" ht="21" customHeight="1" outlineLevel="1" thickBot="1" x14ac:dyDescent="0.35">
      <c r="A103" s="147"/>
      <c r="B103" s="11" t="s">
        <v>149</v>
      </c>
      <c r="C103" s="720" t="s">
        <v>150</v>
      </c>
      <c r="D103" s="714">
        <v>14050</v>
      </c>
      <c r="E103" s="720" t="s">
        <v>151</v>
      </c>
      <c r="F103" s="715">
        <v>14050</v>
      </c>
    </row>
    <row r="104" spans="1:6" ht="21" customHeight="1" outlineLevel="1" thickBot="1" x14ac:dyDescent="0.35">
      <c r="A104" s="147"/>
      <c r="B104" s="11" t="s">
        <v>152</v>
      </c>
      <c r="C104" s="720" t="s">
        <v>153</v>
      </c>
      <c r="D104" s="714">
        <v>18150</v>
      </c>
      <c r="E104" s="720" t="s">
        <v>154</v>
      </c>
      <c r="F104" s="715">
        <v>18150</v>
      </c>
    </row>
    <row r="105" spans="1:6" ht="21" customHeight="1" outlineLevel="1" thickBot="1" x14ac:dyDescent="0.35">
      <c r="A105" s="147"/>
      <c r="B105" s="11" t="s">
        <v>155</v>
      </c>
      <c r="C105" s="720" t="s">
        <v>156</v>
      </c>
      <c r="D105" s="714">
        <v>21500</v>
      </c>
      <c r="E105" s="720" t="s">
        <v>157</v>
      </c>
      <c r="F105" s="715">
        <v>21500</v>
      </c>
    </row>
    <row r="106" spans="1:6" ht="22.5" customHeight="1" outlineLevel="1" thickBot="1" x14ac:dyDescent="0.3">
      <c r="A106" s="145" t="s">
        <v>158</v>
      </c>
      <c r="B106" s="709" t="s">
        <v>159</v>
      </c>
      <c r="C106" s="77"/>
      <c r="D106" s="77"/>
      <c r="E106" s="77"/>
      <c r="F106" s="710"/>
    </row>
    <row r="107" spans="1:6" ht="38.25" outlineLevel="1" thickBot="1" x14ac:dyDescent="0.35">
      <c r="A107" s="154"/>
      <c r="B107" s="717" t="s">
        <v>160</v>
      </c>
      <c r="C107" s="25" t="s">
        <v>161</v>
      </c>
      <c r="D107" s="30">
        <v>850</v>
      </c>
      <c r="E107" s="25" t="s">
        <v>162</v>
      </c>
      <c r="F107" s="162">
        <v>850</v>
      </c>
    </row>
    <row r="108" spans="1:6" ht="57" outlineLevel="1" thickBot="1" x14ac:dyDescent="0.35">
      <c r="A108" s="154"/>
      <c r="B108" s="717" t="s">
        <v>5857</v>
      </c>
      <c r="C108" s="25" t="s">
        <v>163</v>
      </c>
      <c r="D108" s="30">
        <v>350</v>
      </c>
      <c r="E108" s="25" t="s">
        <v>164</v>
      </c>
      <c r="F108" s="162">
        <v>350</v>
      </c>
    </row>
    <row r="109" spans="1:6" ht="57" outlineLevel="1" thickBot="1" x14ac:dyDescent="0.35">
      <c r="A109" s="154"/>
      <c r="B109" s="717" t="s">
        <v>165</v>
      </c>
      <c r="C109" s="25" t="s">
        <v>166</v>
      </c>
      <c r="D109" s="30">
        <v>650</v>
      </c>
      <c r="E109" s="25" t="s">
        <v>167</v>
      </c>
      <c r="F109" s="162">
        <v>650</v>
      </c>
    </row>
    <row r="110" spans="1:6" ht="38.25" outlineLevel="1" thickBot="1" x14ac:dyDescent="0.35">
      <c r="A110" s="154"/>
      <c r="B110" s="717" t="s">
        <v>168</v>
      </c>
      <c r="C110" s="25" t="s">
        <v>169</v>
      </c>
      <c r="D110" s="30">
        <v>550</v>
      </c>
      <c r="E110" s="25" t="s">
        <v>170</v>
      </c>
      <c r="F110" s="162">
        <v>550</v>
      </c>
    </row>
    <row r="111" spans="1:6" ht="38.25" customHeight="1" outlineLevel="1" thickBot="1" x14ac:dyDescent="0.35">
      <c r="A111" s="154"/>
      <c r="B111" s="717" t="s">
        <v>171</v>
      </c>
      <c r="C111" s="25" t="s">
        <v>172</v>
      </c>
      <c r="D111" s="30">
        <v>1550</v>
      </c>
      <c r="E111" s="25" t="s">
        <v>173</v>
      </c>
      <c r="F111" s="162">
        <v>1550</v>
      </c>
    </row>
    <row r="112" spans="1:6" ht="38.25" customHeight="1" outlineLevel="1" thickBot="1" x14ac:dyDescent="0.35">
      <c r="A112" s="154"/>
      <c r="B112" s="717" t="s">
        <v>174</v>
      </c>
      <c r="C112" s="716">
        <v>566</v>
      </c>
      <c r="D112" s="14"/>
      <c r="E112" s="716">
        <v>566</v>
      </c>
      <c r="F112" s="155"/>
    </row>
    <row r="113" spans="1:6" ht="19.5" outlineLevel="1" thickBot="1" x14ac:dyDescent="0.35">
      <c r="A113" s="158"/>
      <c r="B113" s="33" t="s">
        <v>175</v>
      </c>
      <c r="C113" s="34" t="s">
        <v>176</v>
      </c>
      <c r="D113" s="35">
        <v>1550</v>
      </c>
      <c r="E113" s="34" t="s">
        <v>177</v>
      </c>
      <c r="F113" s="165">
        <v>1550</v>
      </c>
    </row>
    <row r="114" spans="1:6" ht="19.5" outlineLevel="1" thickBot="1" x14ac:dyDescent="0.35">
      <c r="A114" s="158"/>
      <c r="B114" s="37" t="s">
        <v>178</v>
      </c>
      <c r="C114" s="34" t="s">
        <v>179</v>
      </c>
      <c r="D114" s="35">
        <v>2550</v>
      </c>
      <c r="E114" s="34" t="s">
        <v>180</v>
      </c>
      <c r="F114" s="165">
        <v>2550</v>
      </c>
    </row>
    <row r="115" spans="1:6" ht="19.5" outlineLevel="1" thickBot="1" x14ac:dyDescent="0.35">
      <c r="A115" s="158"/>
      <c r="B115" s="37" t="s">
        <v>181</v>
      </c>
      <c r="C115" s="34" t="s">
        <v>182</v>
      </c>
      <c r="D115" s="35">
        <v>3600</v>
      </c>
      <c r="E115" s="34" t="s">
        <v>183</v>
      </c>
      <c r="F115" s="165">
        <v>3600</v>
      </c>
    </row>
    <row r="116" spans="1:6" ht="19.5" outlineLevel="1" thickBot="1" x14ac:dyDescent="0.35">
      <c r="A116" s="158"/>
      <c r="B116" s="37" t="s">
        <v>184</v>
      </c>
      <c r="C116" s="34" t="s">
        <v>185</v>
      </c>
      <c r="D116" s="35">
        <v>4600</v>
      </c>
      <c r="E116" s="34" t="s">
        <v>186</v>
      </c>
      <c r="F116" s="165">
        <v>4600</v>
      </c>
    </row>
    <row r="117" spans="1:6" ht="19.5" outlineLevel="1" thickBot="1" x14ac:dyDescent="0.35">
      <c r="A117" s="158"/>
      <c r="B117" s="37" t="s">
        <v>187</v>
      </c>
      <c r="C117" s="34" t="s">
        <v>188</v>
      </c>
      <c r="D117" s="35">
        <v>5600</v>
      </c>
      <c r="E117" s="34" t="s">
        <v>189</v>
      </c>
      <c r="F117" s="165">
        <v>5600</v>
      </c>
    </row>
    <row r="118" spans="1:6" ht="28.5" customHeight="1" outlineLevel="1" thickBot="1" x14ac:dyDescent="0.35">
      <c r="A118" s="154"/>
      <c r="B118" s="717" t="s">
        <v>190</v>
      </c>
      <c r="C118" s="25" t="s">
        <v>191</v>
      </c>
      <c r="D118" s="39">
        <v>20</v>
      </c>
      <c r="E118" s="25" t="s">
        <v>192</v>
      </c>
      <c r="F118" s="166">
        <v>20</v>
      </c>
    </row>
    <row r="119" spans="1:6" ht="19.5" customHeight="1" outlineLevel="1" thickBot="1" x14ac:dyDescent="0.3">
      <c r="A119" s="721" t="s">
        <v>193</v>
      </c>
      <c r="B119" s="722" t="s">
        <v>194</v>
      </c>
      <c r="C119" s="722"/>
      <c r="D119" s="722"/>
      <c r="E119" s="722"/>
      <c r="F119" s="723"/>
    </row>
    <row r="120" spans="1:6" ht="75.75" customHeight="1" outlineLevel="1" thickBot="1" x14ac:dyDescent="0.35">
      <c r="A120" s="719"/>
      <c r="B120" s="717" t="s">
        <v>195</v>
      </c>
      <c r="C120" s="15">
        <v>590</v>
      </c>
      <c r="D120" s="40"/>
      <c r="E120" s="15">
        <v>590</v>
      </c>
      <c r="F120" s="164"/>
    </row>
    <row r="121" spans="1:6" ht="19.5" outlineLevel="1" thickBot="1" x14ac:dyDescent="0.35">
      <c r="A121" s="147"/>
      <c r="B121" s="11" t="s">
        <v>196</v>
      </c>
      <c r="C121" s="752" t="s">
        <v>197</v>
      </c>
      <c r="D121" s="714">
        <v>10200</v>
      </c>
      <c r="E121" s="752" t="s">
        <v>198</v>
      </c>
      <c r="F121" s="715">
        <v>10200</v>
      </c>
    </row>
    <row r="122" spans="1:6" ht="19.5" outlineLevel="1" thickBot="1" x14ac:dyDescent="0.35">
      <c r="A122" s="147"/>
      <c r="B122" s="11" t="s">
        <v>10</v>
      </c>
      <c r="C122" s="720" t="s">
        <v>199</v>
      </c>
      <c r="D122" s="714">
        <v>20350</v>
      </c>
      <c r="E122" s="720" t="s">
        <v>200</v>
      </c>
      <c r="F122" s="715">
        <v>20350</v>
      </c>
    </row>
    <row r="123" spans="1:6" ht="19.5" outlineLevel="1" thickBot="1" x14ac:dyDescent="0.35">
      <c r="A123" s="147"/>
      <c r="B123" s="11" t="s">
        <v>13</v>
      </c>
      <c r="C123" s="720" t="s">
        <v>201</v>
      </c>
      <c r="D123" s="714">
        <v>30550</v>
      </c>
      <c r="E123" s="720" t="s">
        <v>202</v>
      </c>
      <c r="F123" s="715">
        <v>30550</v>
      </c>
    </row>
    <row r="124" spans="1:6" ht="38.25" outlineLevel="1" thickBot="1" x14ac:dyDescent="0.35">
      <c r="A124" s="147"/>
      <c r="B124" s="664" t="s">
        <v>5858</v>
      </c>
      <c r="C124" s="720"/>
      <c r="D124" s="714"/>
      <c r="E124" s="720"/>
      <c r="F124" s="715"/>
    </row>
    <row r="125" spans="1:6" ht="109.5" customHeight="1" outlineLevel="1" thickBot="1" x14ac:dyDescent="0.35">
      <c r="A125" s="719"/>
      <c r="B125" s="560" t="s">
        <v>5859</v>
      </c>
      <c r="C125" s="15">
        <v>592</v>
      </c>
      <c r="D125" s="566"/>
      <c r="E125" s="15">
        <v>592</v>
      </c>
      <c r="F125" s="164"/>
    </row>
    <row r="126" spans="1:6" ht="19.5" outlineLevel="1" thickBot="1" x14ac:dyDescent="0.35">
      <c r="A126" s="147"/>
      <c r="B126" s="567" t="s">
        <v>117</v>
      </c>
      <c r="C126" s="564" t="s">
        <v>4915</v>
      </c>
      <c r="D126" s="714">
        <v>20000</v>
      </c>
      <c r="E126" s="752" t="s">
        <v>4916</v>
      </c>
      <c r="F126" s="715">
        <v>14500</v>
      </c>
    </row>
    <row r="127" spans="1:6" ht="19.5" outlineLevel="1" thickBot="1" x14ac:dyDescent="0.35">
      <c r="A127" s="147"/>
      <c r="B127" s="567" t="s">
        <v>4917</v>
      </c>
      <c r="C127" s="537" t="s">
        <v>4918</v>
      </c>
      <c r="D127" s="714">
        <v>30000</v>
      </c>
      <c r="E127" s="720" t="s">
        <v>4919</v>
      </c>
      <c r="F127" s="715">
        <v>23500</v>
      </c>
    </row>
    <row r="128" spans="1:6" ht="21.75" customHeight="1" thickBot="1" x14ac:dyDescent="0.3">
      <c r="A128" s="708" t="s">
        <v>203</v>
      </c>
      <c r="B128" s="724" t="s">
        <v>4878</v>
      </c>
      <c r="C128" s="725"/>
      <c r="D128" s="725"/>
      <c r="E128" s="725"/>
      <c r="F128" s="726"/>
    </row>
    <row r="129" spans="1:6" ht="24.75" customHeight="1" thickBot="1" x14ac:dyDescent="0.3">
      <c r="A129" s="721" t="s">
        <v>204</v>
      </c>
      <c r="B129" s="722" t="s">
        <v>205</v>
      </c>
      <c r="C129" s="722"/>
      <c r="D129" s="722"/>
      <c r="E129" s="722"/>
      <c r="F129" s="723"/>
    </row>
    <row r="130" spans="1:6" ht="106.5" customHeight="1" thickBot="1" x14ac:dyDescent="0.3">
      <c r="A130" s="727"/>
      <c r="B130" s="718" t="s">
        <v>5971</v>
      </c>
      <c r="C130" s="711">
        <v>329</v>
      </c>
      <c r="D130" s="712"/>
      <c r="E130" s="711">
        <v>329</v>
      </c>
      <c r="F130" s="713"/>
    </row>
    <row r="131" spans="1:6" ht="19.5" customHeight="1" thickBot="1" x14ac:dyDescent="0.35">
      <c r="A131" s="147"/>
      <c r="B131" s="64" t="s">
        <v>206</v>
      </c>
      <c r="C131" s="752"/>
      <c r="D131" s="752"/>
      <c r="E131" s="752"/>
      <c r="F131" s="753"/>
    </row>
    <row r="132" spans="1:6" ht="19.5" thickBot="1" x14ac:dyDescent="0.35">
      <c r="A132" s="147"/>
      <c r="B132" s="11" t="s">
        <v>207</v>
      </c>
      <c r="C132" s="752" t="s">
        <v>208</v>
      </c>
      <c r="D132" s="714">
        <v>3600</v>
      </c>
      <c r="E132" s="714" t="s">
        <v>209</v>
      </c>
      <c r="F132" s="715">
        <v>3600</v>
      </c>
    </row>
    <row r="133" spans="1:6" ht="19.5" thickBot="1" x14ac:dyDescent="0.35">
      <c r="A133" s="147"/>
      <c r="B133" s="11" t="s">
        <v>210</v>
      </c>
      <c r="C133" s="752" t="s">
        <v>211</v>
      </c>
      <c r="D133" s="714">
        <v>5700</v>
      </c>
      <c r="E133" s="714" t="s">
        <v>212</v>
      </c>
      <c r="F133" s="715">
        <v>5700</v>
      </c>
    </row>
    <row r="134" spans="1:6" ht="38.25" thickBot="1" x14ac:dyDescent="0.35">
      <c r="A134" s="147"/>
      <c r="B134" s="41" t="s">
        <v>213</v>
      </c>
      <c r="C134" s="752" t="s">
        <v>214</v>
      </c>
      <c r="D134" s="714">
        <v>5800</v>
      </c>
      <c r="E134" s="714" t="s">
        <v>215</v>
      </c>
      <c r="F134" s="715">
        <v>5800</v>
      </c>
    </row>
    <row r="135" spans="1:6" ht="19.5" thickBot="1" x14ac:dyDescent="0.35">
      <c r="A135" s="147"/>
      <c r="B135" s="17" t="s">
        <v>216</v>
      </c>
      <c r="C135" s="752" t="s">
        <v>217</v>
      </c>
      <c r="D135" s="714">
        <v>6200</v>
      </c>
      <c r="E135" s="714" t="s">
        <v>218</v>
      </c>
      <c r="F135" s="715">
        <v>6350</v>
      </c>
    </row>
    <row r="136" spans="1:6" ht="38.25" thickBot="1" x14ac:dyDescent="0.35">
      <c r="A136" s="147"/>
      <c r="B136" s="17" t="s">
        <v>219</v>
      </c>
      <c r="C136" s="752" t="s">
        <v>220</v>
      </c>
      <c r="D136" s="714">
        <v>6550</v>
      </c>
      <c r="E136" s="714" t="s">
        <v>221</v>
      </c>
      <c r="F136" s="715">
        <v>6750</v>
      </c>
    </row>
    <row r="137" spans="1:6" ht="19.5" thickBot="1" x14ac:dyDescent="0.35">
      <c r="A137" s="147"/>
      <c r="B137" s="11" t="s">
        <v>222</v>
      </c>
      <c r="C137" s="752" t="s">
        <v>223</v>
      </c>
      <c r="D137" s="714">
        <v>6650</v>
      </c>
      <c r="E137" s="714" t="s">
        <v>224</v>
      </c>
      <c r="F137" s="715">
        <v>6850</v>
      </c>
    </row>
    <row r="138" spans="1:6" ht="38.25" thickBot="1" x14ac:dyDescent="0.35">
      <c r="A138" s="147"/>
      <c r="B138" s="41" t="s">
        <v>225</v>
      </c>
      <c r="C138" s="752" t="s">
        <v>226</v>
      </c>
      <c r="D138" s="714">
        <v>6750</v>
      </c>
      <c r="E138" s="714" t="s">
        <v>227</v>
      </c>
      <c r="F138" s="715">
        <v>6950</v>
      </c>
    </row>
    <row r="139" spans="1:6" ht="90" customHeight="1" thickBot="1" x14ac:dyDescent="0.3">
      <c r="A139" s="727"/>
      <c r="B139" s="718" t="s">
        <v>5972</v>
      </c>
      <c r="C139" s="711">
        <v>359</v>
      </c>
      <c r="D139" s="712"/>
      <c r="E139" s="711">
        <v>359</v>
      </c>
      <c r="F139" s="713"/>
    </row>
    <row r="140" spans="1:6" ht="19.5" customHeight="1" thickBot="1" x14ac:dyDescent="0.35">
      <c r="A140" s="158"/>
      <c r="B140" s="64" t="s">
        <v>206</v>
      </c>
      <c r="C140" s="752"/>
      <c r="D140" s="752"/>
      <c r="E140" s="752"/>
      <c r="F140" s="753"/>
    </row>
    <row r="141" spans="1:6" ht="19.5" customHeight="1" thickBot="1" x14ac:dyDescent="0.35">
      <c r="A141" s="158"/>
      <c r="B141" s="11" t="s">
        <v>228</v>
      </c>
      <c r="C141" s="752" t="s">
        <v>229</v>
      </c>
      <c r="D141" s="714">
        <v>6650</v>
      </c>
      <c r="E141" s="714" t="s">
        <v>230</v>
      </c>
      <c r="F141" s="715">
        <v>6650</v>
      </c>
    </row>
    <row r="142" spans="1:6" ht="19.5" customHeight="1" thickBot="1" x14ac:dyDescent="0.35">
      <c r="A142" s="158"/>
      <c r="B142" s="11" t="s">
        <v>210</v>
      </c>
      <c r="C142" s="752" t="s">
        <v>231</v>
      </c>
      <c r="D142" s="714">
        <v>8750</v>
      </c>
      <c r="E142" s="714" t="s">
        <v>232</v>
      </c>
      <c r="F142" s="715">
        <v>8750</v>
      </c>
    </row>
    <row r="143" spans="1:6" ht="19.5" customHeight="1" thickBot="1" x14ac:dyDescent="0.35">
      <c r="A143" s="158"/>
      <c r="B143" s="11" t="s">
        <v>216</v>
      </c>
      <c r="C143" s="752" t="s">
        <v>233</v>
      </c>
      <c r="D143" s="714">
        <v>9900</v>
      </c>
      <c r="E143" s="714" t="s">
        <v>234</v>
      </c>
      <c r="F143" s="715">
        <v>10100</v>
      </c>
    </row>
    <row r="144" spans="1:6" ht="19.5" customHeight="1" thickBot="1" x14ac:dyDescent="0.35">
      <c r="A144" s="158"/>
      <c r="B144" s="11" t="s">
        <v>222</v>
      </c>
      <c r="C144" s="752" t="s">
        <v>235</v>
      </c>
      <c r="D144" s="714">
        <v>10600</v>
      </c>
      <c r="E144" s="714" t="s">
        <v>236</v>
      </c>
      <c r="F144" s="715">
        <v>10800</v>
      </c>
    </row>
    <row r="145" spans="1:6" ht="67.5" customHeight="1" thickBot="1" x14ac:dyDescent="0.35">
      <c r="A145" s="719"/>
      <c r="B145" s="717" t="s">
        <v>4610</v>
      </c>
      <c r="C145" s="716" t="s">
        <v>4584</v>
      </c>
      <c r="D145" s="39">
        <v>22400</v>
      </c>
      <c r="E145" s="716" t="s">
        <v>4582</v>
      </c>
      <c r="F145" s="166">
        <v>22400</v>
      </c>
    </row>
    <row r="146" spans="1:6" ht="67.5" customHeight="1" thickBot="1" x14ac:dyDescent="0.35">
      <c r="A146" s="438"/>
      <c r="B146" s="717" t="s">
        <v>4604</v>
      </c>
      <c r="C146" s="716" t="s">
        <v>4585</v>
      </c>
      <c r="D146" s="39">
        <v>18850</v>
      </c>
      <c r="E146" s="716" t="s">
        <v>4583</v>
      </c>
      <c r="F146" s="166">
        <v>18850</v>
      </c>
    </row>
    <row r="147" spans="1:6" ht="92.25" customHeight="1" thickBot="1" x14ac:dyDescent="0.35">
      <c r="A147" s="438"/>
      <c r="B147" s="717" t="s">
        <v>4611</v>
      </c>
      <c r="C147" s="716" t="s">
        <v>4587</v>
      </c>
      <c r="D147" s="39">
        <v>31550</v>
      </c>
      <c r="E147" s="716" t="s">
        <v>4588</v>
      </c>
      <c r="F147" s="166">
        <v>31550</v>
      </c>
    </row>
    <row r="148" spans="1:6" ht="92.25" customHeight="1" thickBot="1" x14ac:dyDescent="0.35">
      <c r="A148" s="438"/>
      <c r="B148" s="717" t="s">
        <v>4611</v>
      </c>
      <c r="C148" s="716" t="s">
        <v>4589</v>
      </c>
      <c r="D148" s="39">
        <v>27500</v>
      </c>
      <c r="E148" s="716" t="s">
        <v>4590</v>
      </c>
      <c r="F148" s="166">
        <v>27500</v>
      </c>
    </row>
    <row r="149" spans="1:6" ht="83.25" customHeight="1" thickBot="1" x14ac:dyDescent="0.35">
      <c r="A149" s="147"/>
      <c r="B149" s="717" t="s">
        <v>5973</v>
      </c>
      <c r="C149" s="711" t="s">
        <v>4713</v>
      </c>
      <c r="D149" s="712">
        <v>9000</v>
      </c>
      <c r="E149" s="711" t="s">
        <v>4892</v>
      </c>
      <c r="F149" s="86">
        <v>9000</v>
      </c>
    </row>
    <row r="150" spans="1:6" ht="19.5" customHeight="1" thickBot="1" x14ac:dyDescent="0.3">
      <c r="A150" s="721" t="s">
        <v>239</v>
      </c>
      <c r="B150" s="722" t="s">
        <v>240</v>
      </c>
      <c r="C150" s="722"/>
      <c r="D150" s="722"/>
      <c r="E150" s="722"/>
      <c r="F150" s="723"/>
    </row>
    <row r="151" spans="1:6" ht="76.5" customHeight="1" thickBot="1" x14ac:dyDescent="0.35">
      <c r="A151" s="719"/>
      <c r="B151" s="717" t="s">
        <v>5974</v>
      </c>
      <c r="C151" s="716">
        <v>322</v>
      </c>
      <c r="D151" s="728"/>
      <c r="E151" s="716">
        <v>322</v>
      </c>
      <c r="F151" s="729"/>
    </row>
    <row r="152" spans="1:6" ht="19.5" customHeight="1" thickBot="1" x14ac:dyDescent="0.35">
      <c r="A152" s="167"/>
      <c r="B152" s="64" t="s">
        <v>206</v>
      </c>
      <c r="C152" s="720"/>
      <c r="D152" s="18"/>
      <c r="E152" s="720"/>
      <c r="F152" s="157"/>
    </row>
    <row r="153" spans="1:6" ht="19.5" thickBot="1" x14ac:dyDescent="0.35">
      <c r="A153" s="167"/>
      <c r="B153" s="11" t="s">
        <v>207</v>
      </c>
      <c r="C153" s="720" t="s">
        <v>242</v>
      </c>
      <c r="D153" s="18">
        <v>2450</v>
      </c>
      <c r="E153" s="720" t="s">
        <v>243</v>
      </c>
      <c r="F153" s="157">
        <v>2700</v>
      </c>
    </row>
    <row r="154" spans="1:6" ht="19.5" thickBot="1" x14ac:dyDescent="0.35">
      <c r="A154" s="167"/>
      <c r="B154" s="11" t="s">
        <v>210</v>
      </c>
      <c r="C154" s="720" t="s">
        <v>244</v>
      </c>
      <c r="D154" s="18">
        <v>5050</v>
      </c>
      <c r="E154" s="720" t="s">
        <v>245</v>
      </c>
      <c r="F154" s="157">
        <v>5200</v>
      </c>
    </row>
    <row r="155" spans="1:6" ht="19.5" thickBot="1" x14ac:dyDescent="0.35">
      <c r="A155" s="167"/>
      <c r="B155" s="17" t="s">
        <v>216</v>
      </c>
      <c r="C155" s="720" t="s">
        <v>246</v>
      </c>
      <c r="D155" s="18">
        <v>5650</v>
      </c>
      <c r="E155" s="720" t="s">
        <v>247</v>
      </c>
      <c r="F155" s="157">
        <v>6000</v>
      </c>
    </row>
    <row r="156" spans="1:6" ht="19.5" thickBot="1" x14ac:dyDescent="0.35">
      <c r="A156" s="167"/>
      <c r="B156" s="11" t="s">
        <v>222</v>
      </c>
      <c r="C156" s="720" t="s">
        <v>248</v>
      </c>
      <c r="D156" s="18">
        <v>6300</v>
      </c>
      <c r="E156" s="720" t="s">
        <v>249</v>
      </c>
      <c r="F156" s="157">
        <v>6450</v>
      </c>
    </row>
    <row r="157" spans="1:6" ht="86.25" customHeight="1" thickBot="1" x14ac:dyDescent="0.35">
      <c r="A157" s="719"/>
      <c r="B157" s="717" t="s">
        <v>5975</v>
      </c>
      <c r="C157" s="716">
        <v>325</v>
      </c>
      <c r="D157" s="728"/>
      <c r="E157" s="716">
        <v>325</v>
      </c>
      <c r="F157" s="729"/>
    </row>
    <row r="158" spans="1:6" ht="21.75" customHeight="1" thickBot="1" x14ac:dyDescent="0.35">
      <c r="A158" s="147"/>
      <c r="B158" s="42" t="s">
        <v>207</v>
      </c>
      <c r="C158" s="752"/>
      <c r="D158" s="12"/>
      <c r="E158" s="752"/>
      <c r="F158" s="170"/>
    </row>
    <row r="159" spans="1:6" ht="21.75" customHeight="1" thickBot="1" x14ac:dyDescent="0.35">
      <c r="A159" s="147"/>
      <c r="B159" s="11" t="s">
        <v>250</v>
      </c>
      <c r="C159" s="752" t="s">
        <v>251</v>
      </c>
      <c r="D159" s="18">
        <v>750</v>
      </c>
      <c r="E159" s="752" t="s">
        <v>252</v>
      </c>
      <c r="F159" s="157">
        <v>750</v>
      </c>
    </row>
    <row r="160" spans="1:6" ht="21.75" customHeight="1" thickBot="1" x14ac:dyDescent="0.35">
      <c r="A160" s="147"/>
      <c r="B160" s="11" t="s">
        <v>253</v>
      </c>
      <c r="C160" s="752" t="s">
        <v>254</v>
      </c>
      <c r="D160" s="18">
        <v>1750</v>
      </c>
      <c r="E160" s="752" t="s">
        <v>255</v>
      </c>
      <c r="F160" s="157">
        <v>2000</v>
      </c>
    </row>
    <row r="161" spans="1:6" ht="38.25" thickBot="1" x14ac:dyDescent="0.35">
      <c r="A161" s="147"/>
      <c r="B161" s="43" t="s">
        <v>910</v>
      </c>
      <c r="C161" s="752" t="s">
        <v>256</v>
      </c>
      <c r="D161" s="18">
        <v>700</v>
      </c>
      <c r="E161" s="752" t="s">
        <v>257</v>
      </c>
      <c r="F161" s="157">
        <v>700</v>
      </c>
    </row>
    <row r="162" spans="1:6" ht="38.25" thickBot="1" x14ac:dyDescent="0.35">
      <c r="A162" s="147"/>
      <c r="B162" s="43" t="s">
        <v>909</v>
      </c>
      <c r="C162" s="752" t="s">
        <v>258</v>
      </c>
      <c r="D162" s="18">
        <v>1550</v>
      </c>
      <c r="E162" s="752" t="s">
        <v>259</v>
      </c>
      <c r="F162" s="157">
        <v>1550</v>
      </c>
    </row>
    <row r="163" spans="1:6" ht="21.75" customHeight="1" thickBot="1" x14ac:dyDescent="0.35">
      <c r="A163" s="147"/>
      <c r="B163" s="42" t="s">
        <v>260</v>
      </c>
      <c r="C163" s="752"/>
      <c r="D163" s="18"/>
      <c r="E163" s="752"/>
      <c r="F163" s="157"/>
    </row>
    <row r="164" spans="1:6" ht="21.75" customHeight="1" thickBot="1" x14ac:dyDescent="0.35">
      <c r="A164" s="147"/>
      <c r="B164" s="11" t="s">
        <v>250</v>
      </c>
      <c r="C164" s="752" t="s">
        <v>261</v>
      </c>
      <c r="D164" s="18">
        <v>1050</v>
      </c>
      <c r="E164" s="752" t="s">
        <v>262</v>
      </c>
      <c r="F164" s="157">
        <v>1050</v>
      </c>
    </row>
    <row r="165" spans="1:6" ht="21.75" customHeight="1" thickBot="1" x14ac:dyDescent="0.35">
      <c r="A165" s="147"/>
      <c r="B165" s="11" t="s">
        <v>253</v>
      </c>
      <c r="C165" s="752" t="s">
        <v>263</v>
      </c>
      <c r="D165" s="18">
        <v>2000</v>
      </c>
      <c r="E165" s="18" t="s">
        <v>264</v>
      </c>
      <c r="F165" s="157">
        <v>2150</v>
      </c>
    </row>
    <row r="166" spans="1:6" ht="38.25" thickBot="1" x14ac:dyDescent="0.35">
      <c r="A166" s="147"/>
      <c r="B166" s="43" t="s">
        <v>910</v>
      </c>
      <c r="C166" s="752" t="s">
        <v>265</v>
      </c>
      <c r="D166" s="18">
        <v>1000</v>
      </c>
      <c r="E166" s="752" t="s">
        <v>266</v>
      </c>
      <c r="F166" s="157">
        <v>1000</v>
      </c>
    </row>
    <row r="167" spans="1:6" ht="38.25" thickBot="1" x14ac:dyDescent="0.35">
      <c r="A167" s="147"/>
      <c r="B167" s="43" t="s">
        <v>911</v>
      </c>
      <c r="C167" s="18" t="s">
        <v>267</v>
      </c>
      <c r="D167" s="18">
        <v>1900</v>
      </c>
      <c r="E167" s="18" t="s">
        <v>268</v>
      </c>
      <c r="F167" s="157">
        <v>1900</v>
      </c>
    </row>
    <row r="168" spans="1:6" ht="46.5" customHeight="1" thickBot="1" x14ac:dyDescent="0.35">
      <c r="A168" s="171"/>
      <c r="B168" s="717" t="s">
        <v>3766</v>
      </c>
      <c r="C168" s="98" t="s">
        <v>920</v>
      </c>
      <c r="D168" s="97">
        <v>1850</v>
      </c>
      <c r="E168" s="99" t="s">
        <v>921</v>
      </c>
      <c r="F168" s="172">
        <v>1850</v>
      </c>
    </row>
    <row r="169" spans="1:6" ht="42" customHeight="1" thickBot="1" x14ac:dyDescent="0.35">
      <c r="A169" s="719"/>
      <c r="B169" s="717" t="s">
        <v>829</v>
      </c>
      <c r="C169" s="29"/>
      <c r="D169" s="30"/>
      <c r="E169" s="44"/>
      <c r="F169" s="173"/>
    </row>
    <row r="170" spans="1:6" ht="19.5" thickBot="1" x14ac:dyDescent="0.35">
      <c r="A170" s="147"/>
      <c r="B170" s="45" t="s">
        <v>207</v>
      </c>
      <c r="C170" s="46" t="s">
        <v>269</v>
      </c>
      <c r="D170" s="18">
        <v>1850</v>
      </c>
      <c r="E170" s="46" t="s">
        <v>270</v>
      </c>
      <c r="F170" s="157">
        <v>1950</v>
      </c>
    </row>
    <row r="171" spans="1:6" ht="19.5" thickBot="1" x14ac:dyDescent="0.35">
      <c r="A171" s="147"/>
      <c r="B171" s="45" t="s">
        <v>260</v>
      </c>
      <c r="C171" s="46" t="s">
        <v>271</v>
      </c>
      <c r="D171" s="18">
        <v>1900</v>
      </c>
      <c r="E171" s="47" t="s">
        <v>272</v>
      </c>
      <c r="F171" s="157">
        <v>2050</v>
      </c>
    </row>
    <row r="172" spans="1:6" ht="38.25" thickBot="1" x14ac:dyDescent="0.35">
      <c r="A172" s="158"/>
      <c r="B172" s="48" t="s">
        <v>2238</v>
      </c>
      <c r="C172" s="752" t="s">
        <v>273</v>
      </c>
      <c r="D172" s="18">
        <v>700</v>
      </c>
      <c r="E172" s="752" t="s">
        <v>274</v>
      </c>
      <c r="F172" s="715">
        <v>700</v>
      </c>
    </row>
    <row r="173" spans="1:6" ht="38.25" thickBot="1" x14ac:dyDescent="0.35">
      <c r="A173" s="158"/>
      <c r="B173" s="48" t="s">
        <v>5976</v>
      </c>
      <c r="C173" s="752" t="s">
        <v>275</v>
      </c>
      <c r="D173" s="18">
        <v>700</v>
      </c>
      <c r="E173" s="752" t="s">
        <v>276</v>
      </c>
      <c r="F173" s="715">
        <v>700</v>
      </c>
    </row>
    <row r="174" spans="1:6" ht="38.25" customHeight="1" thickBot="1" x14ac:dyDescent="0.35">
      <c r="A174" s="158"/>
      <c r="B174" s="64" t="s">
        <v>6076</v>
      </c>
      <c r="C174" s="752" t="s">
        <v>277</v>
      </c>
      <c r="D174" s="18">
        <v>3600</v>
      </c>
      <c r="E174" s="752" t="s">
        <v>278</v>
      </c>
      <c r="F174" s="715">
        <v>3750</v>
      </c>
    </row>
    <row r="175" spans="1:6" ht="31.5" customHeight="1" thickBot="1" x14ac:dyDescent="0.35">
      <c r="A175" s="158"/>
      <c r="B175" s="17" t="s">
        <v>279</v>
      </c>
      <c r="C175" s="752" t="s">
        <v>280</v>
      </c>
      <c r="D175" s="18">
        <v>1550</v>
      </c>
      <c r="E175" s="752" t="s">
        <v>281</v>
      </c>
      <c r="F175" s="715">
        <v>1550</v>
      </c>
    </row>
    <row r="176" spans="1:6" ht="31.5" customHeight="1" thickBot="1" x14ac:dyDescent="0.35">
      <c r="A176" s="158"/>
      <c r="B176" s="17" t="s">
        <v>282</v>
      </c>
      <c r="C176" s="752" t="s">
        <v>283</v>
      </c>
      <c r="D176" s="18">
        <v>750</v>
      </c>
      <c r="E176" s="752" t="s">
        <v>284</v>
      </c>
      <c r="F176" s="715">
        <v>750</v>
      </c>
    </row>
    <row r="177" spans="1:6" ht="46.5" customHeight="1" thickBot="1" x14ac:dyDescent="0.35">
      <c r="A177" s="168"/>
      <c r="B177" s="89" t="s">
        <v>6077</v>
      </c>
      <c r="C177" s="91" t="s">
        <v>285</v>
      </c>
      <c r="D177" s="97">
        <v>4100</v>
      </c>
      <c r="E177" s="91" t="s">
        <v>286</v>
      </c>
      <c r="F177" s="169">
        <v>4100</v>
      </c>
    </row>
    <row r="178" spans="1:6" ht="19.5" thickBot="1" x14ac:dyDescent="0.35">
      <c r="A178" s="158"/>
      <c r="B178" s="17" t="s">
        <v>279</v>
      </c>
      <c r="C178" s="752" t="s">
        <v>287</v>
      </c>
      <c r="D178" s="18">
        <v>2050</v>
      </c>
      <c r="E178" s="752" t="s">
        <v>288</v>
      </c>
      <c r="F178" s="715">
        <v>2050</v>
      </c>
    </row>
    <row r="179" spans="1:6" ht="19.5" customHeight="1" thickBot="1" x14ac:dyDescent="0.35">
      <c r="A179" s="158"/>
      <c r="B179" s="17" t="s">
        <v>282</v>
      </c>
      <c r="C179" s="752" t="s">
        <v>289</v>
      </c>
      <c r="D179" s="18">
        <v>1050</v>
      </c>
      <c r="E179" s="752" t="s">
        <v>290</v>
      </c>
      <c r="F179" s="715">
        <v>1050</v>
      </c>
    </row>
    <row r="180" spans="1:6" ht="41.25" customHeight="1" thickBot="1" x14ac:dyDescent="0.35">
      <c r="A180" s="158"/>
      <c r="B180" s="650" t="s">
        <v>4605</v>
      </c>
      <c r="C180" s="651"/>
      <c r="D180" s="651"/>
      <c r="E180" s="651"/>
      <c r="F180" s="652"/>
    </row>
    <row r="181" spans="1:6" ht="26.25" customHeight="1" thickBot="1" x14ac:dyDescent="0.35">
      <c r="A181" s="174"/>
      <c r="B181" s="89" t="s">
        <v>291</v>
      </c>
      <c r="C181" s="90">
        <v>327</v>
      </c>
      <c r="D181" s="92"/>
      <c r="E181" s="90">
        <v>327</v>
      </c>
      <c r="F181" s="175"/>
    </row>
    <row r="182" spans="1:6" ht="36.75" customHeight="1" thickBot="1" x14ac:dyDescent="0.35">
      <c r="A182" s="158"/>
      <c r="B182" s="11" t="s">
        <v>292</v>
      </c>
      <c r="C182" s="752" t="s">
        <v>293</v>
      </c>
      <c r="D182" s="18">
        <v>2500</v>
      </c>
      <c r="E182" s="752" t="s">
        <v>294</v>
      </c>
      <c r="F182" s="157">
        <v>2500</v>
      </c>
    </row>
    <row r="183" spans="1:6" ht="27" customHeight="1" thickBot="1" x14ac:dyDescent="0.35">
      <c r="A183" s="158"/>
      <c r="B183" s="11" t="s">
        <v>295</v>
      </c>
      <c r="C183" s="752" t="s">
        <v>296</v>
      </c>
      <c r="D183" s="18">
        <v>3650</v>
      </c>
      <c r="E183" s="752" t="s">
        <v>297</v>
      </c>
      <c r="F183" s="157">
        <v>3900</v>
      </c>
    </row>
    <row r="184" spans="1:6" ht="39.75" customHeight="1" thickBot="1" x14ac:dyDescent="0.35">
      <c r="A184" s="158"/>
      <c r="B184" s="49" t="s">
        <v>298</v>
      </c>
      <c r="C184" s="752" t="s">
        <v>299</v>
      </c>
      <c r="D184" s="18">
        <v>1350</v>
      </c>
      <c r="E184" s="752" t="s">
        <v>300</v>
      </c>
      <c r="F184" s="157">
        <v>1350</v>
      </c>
    </row>
    <row r="185" spans="1:6" ht="39.75" customHeight="1" thickBot="1" x14ac:dyDescent="0.35">
      <c r="A185" s="158"/>
      <c r="B185" s="11" t="s">
        <v>3765</v>
      </c>
      <c r="C185" s="752" t="s">
        <v>302</v>
      </c>
      <c r="D185" s="18">
        <v>1750</v>
      </c>
      <c r="E185" s="752" t="s">
        <v>303</v>
      </c>
      <c r="F185" s="157">
        <v>1750</v>
      </c>
    </row>
    <row r="186" spans="1:6" ht="99.75" customHeight="1" thickBot="1" x14ac:dyDescent="0.35">
      <c r="A186" s="154"/>
      <c r="B186" s="717" t="s">
        <v>5968</v>
      </c>
      <c r="C186" s="716">
        <v>328</v>
      </c>
      <c r="D186" s="16"/>
      <c r="E186" s="716">
        <v>328</v>
      </c>
      <c r="F186" s="162"/>
    </row>
    <row r="187" spans="1:6" ht="30.75" customHeight="1" thickBot="1" x14ac:dyDescent="0.35">
      <c r="A187" s="158"/>
      <c r="B187" s="11" t="s">
        <v>902</v>
      </c>
      <c r="C187" s="752" t="s">
        <v>304</v>
      </c>
      <c r="D187" s="18">
        <v>3400</v>
      </c>
      <c r="E187" s="752" t="s">
        <v>305</v>
      </c>
      <c r="F187" s="157">
        <v>3400</v>
      </c>
    </row>
    <row r="188" spans="1:6" ht="30.75" customHeight="1" thickBot="1" x14ac:dyDescent="0.35">
      <c r="A188" s="158"/>
      <c r="B188" s="11" t="s">
        <v>903</v>
      </c>
      <c r="C188" s="752" t="s">
        <v>306</v>
      </c>
      <c r="D188" s="18">
        <v>22200</v>
      </c>
      <c r="E188" s="752" t="s">
        <v>307</v>
      </c>
      <c r="F188" s="157">
        <v>26250</v>
      </c>
    </row>
    <row r="189" spans="1:6" ht="30.75" customHeight="1" thickBot="1" x14ac:dyDescent="0.35">
      <c r="A189" s="158"/>
      <c r="B189" s="11" t="s">
        <v>308</v>
      </c>
      <c r="C189" s="752" t="s">
        <v>309</v>
      </c>
      <c r="D189" s="18">
        <v>25250</v>
      </c>
      <c r="E189" s="752" t="s">
        <v>310</v>
      </c>
      <c r="F189" s="157">
        <v>29300</v>
      </c>
    </row>
    <row r="190" spans="1:6" ht="124.5" customHeight="1" thickBot="1" x14ac:dyDescent="0.35">
      <c r="A190" s="154"/>
      <c r="B190" s="717" t="s">
        <v>5967</v>
      </c>
      <c r="C190" s="716" t="s">
        <v>861</v>
      </c>
      <c r="D190" s="76">
        <v>4100</v>
      </c>
      <c r="E190" s="716" t="s">
        <v>862</v>
      </c>
      <c r="F190" s="162">
        <v>4100</v>
      </c>
    </row>
    <row r="191" spans="1:6" ht="100.5" customHeight="1" thickBot="1" x14ac:dyDescent="0.35">
      <c r="A191" s="154"/>
      <c r="B191" s="717" t="s">
        <v>5969</v>
      </c>
      <c r="C191" s="716"/>
      <c r="D191" s="16"/>
      <c r="E191" s="716">
        <v>328</v>
      </c>
      <c r="F191" s="162"/>
    </row>
    <row r="192" spans="1:6" ht="26.25" customHeight="1" thickBot="1" x14ac:dyDescent="0.35">
      <c r="A192" s="158"/>
      <c r="B192" s="11" t="s">
        <v>3725</v>
      </c>
      <c r="C192" s="752" t="s">
        <v>2850</v>
      </c>
      <c r="D192" s="752" t="s">
        <v>2850</v>
      </c>
      <c r="E192" s="752" t="s">
        <v>922</v>
      </c>
      <c r="F192" s="157">
        <v>1900</v>
      </c>
    </row>
    <row r="193" spans="1:6" ht="119.25" customHeight="1" thickBot="1" x14ac:dyDescent="0.3">
      <c r="A193" s="176"/>
      <c r="B193" s="717" t="s">
        <v>5977</v>
      </c>
      <c r="C193" s="30" t="s">
        <v>2850</v>
      </c>
      <c r="D193" s="30" t="s">
        <v>2850</v>
      </c>
      <c r="E193" s="30" t="s">
        <v>923</v>
      </c>
      <c r="F193" s="162">
        <v>2300</v>
      </c>
    </row>
    <row r="194" spans="1:6" ht="60" customHeight="1" thickBot="1" x14ac:dyDescent="0.3">
      <c r="A194" s="176"/>
      <c r="B194" s="717" t="s">
        <v>830</v>
      </c>
      <c r="C194" s="30">
        <v>330</v>
      </c>
      <c r="D194" s="30"/>
      <c r="E194" s="30">
        <v>330</v>
      </c>
      <c r="F194" s="162"/>
    </row>
    <row r="195" spans="1:6" ht="38.25" thickBot="1" x14ac:dyDescent="0.35">
      <c r="A195" s="177"/>
      <c r="B195" s="11" t="s">
        <v>917</v>
      </c>
      <c r="C195" s="18" t="s">
        <v>311</v>
      </c>
      <c r="D195" s="18">
        <v>8750</v>
      </c>
      <c r="E195" s="18" t="s">
        <v>312</v>
      </c>
      <c r="F195" s="157">
        <v>9000</v>
      </c>
    </row>
    <row r="196" spans="1:6" ht="57" thickBot="1" x14ac:dyDescent="0.35">
      <c r="A196" s="177"/>
      <c r="B196" s="11" t="s">
        <v>918</v>
      </c>
      <c r="C196" s="18" t="s">
        <v>313</v>
      </c>
      <c r="D196" s="18">
        <v>19250</v>
      </c>
      <c r="E196" s="18" t="s">
        <v>314</v>
      </c>
      <c r="F196" s="157">
        <v>19500</v>
      </c>
    </row>
    <row r="197" spans="1:6" ht="57" customHeight="1" thickBot="1" x14ac:dyDescent="0.3">
      <c r="A197" s="176"/>
      <c r="B197" s="717" t="s">
        <v>831</v>
      </c>
      <c r="C197" s="30"/>
      <c r="D197" s="30"/>
      <c r="E197" s="30"/>
      <c r="F197" s="162"/>
    </row>
    <row r="198" spans="1:6" ht="38.25" thickBot="1" x14ac:dyDescent="0.35">
      <c r="A198" s="177"/>
      <c r="B198" s="11" t="s">
        <v>917</v>
      </c>
      <c r="C198" s="18" t="s">
        <v>315</v>
      </c>
      <c r="D198" s="18">
        <v>4200</v>
      </c>
      <c r="E198" s="18" t="s">
        <v>316</v>
      </c>
      <c r="F198" s="157">
        <v>4200</v>
      </c>
    </row>
    <row r="199" spans="1:6" ht="57" thickBot="1" x14ac:dyDescent="0.35">
      <c r="A199" s="177"/>
      <c r="B199" s="11" t="s">
        <v>918</v>
      </c>
      <c r="C199" s="18" t="s">
        <v>317</v>
      </c>
      <c r="D199" s="18">
        <v>6350</v>
      </c>
      <c r="E199" s="18" t="s">
        <v>318</v>
      </c>
      <c r="F199" s="157">
        <v>6350</v>
      </c>
    </row>
    <row r="200" spans="1:6" ht="75.75" customHeight="1" thickBot="1" x14ac:dyDescent="0.35">
      <c r="A200" s="177"/>
      <c r="B200" s="717" t="s">
        <v>2806</v>
      </c>
      <c r="C200" s="716" t="s">
        <v>2796</v>
      </c>
      <c r="D200" s="30">
        <v>3000</v>
      </c>
      <c r="E200" s="716" t="s">
        <v>2797</v>
      </c>
      <c r="F200" s="162">
        <v>3000</v>
      </c>
    </row>
    <row r="201" spans="1:6" ht="38.25" customHeight="1" thickBot="1" x14ac:dyDescent="0.35">
      <c r="A201" s="178"/>
      <c r="B201" s="717" t="s">
        <v>4880</v>
      </c>
      <c r="C201" s="716">
        <v>333</v>
      </c>
      <c r="D201" s="30"/>
      <c r="E201" s="716">
        <v>333</v>
      </c>
      <c r="F201" s="162"/>
    </row>
    <row r="202" spans="1:6" ht="19.5" thickBot="1" x14ac:dyDescent="0.35">
      <c r="A202" s="158"/>
      <c r="B202" s="11" t="s">
        <v>832</v>
      </c>
      <c r="C202" s="752" t="s">
        <v>319</v>
      </c>
      <c r="D202" s="18">
        <v>550</v>
      </c>
      <c r="E202" s="752" t="s">
        <v>320</v>
      </c>
      <c r="F202" s="157">
        <v>550</v>
      </c>
    </row>
    <row r="203" spans="1:6" ht="19.5" thickBot="1" x14ac:dyDescent="0.35">
      <c r="A203" s="158"/>
      <c r="B203" s="11" t="s">
        <v>372</v>
      </c>
      <c r="C203" s="752" t="s">
        <v>321</v>
      </c>
      <c r="D203" s="18">
        <v>3650</v>
      </c>
      <c r="E203" s="752" t="s">
        <v>322</v>
      </c>
      <c r="F203" s="157">
        <v>3850</v>
      </c>
    </row>
    <row r="204" spans="1:6" ht="38.25" customHeight="1" thickBot="1" x14ac:dyDescent="0.35">
      <c r="A204" s="154"/>
      <c r="B204" s="717" t="s">
        <v>323</v>
      </c>
      <c r="C204" s="716">
        <v>334</v>
      </c>
      <c r="D204" s="30"/>
      <c r="E204" s="716">
        <v>334</v>
      </c>
      <c r="F204" s="162"/>
    </row>
    <row r="205" spans="1:6" ht="19.5" thickBot="1" x14ac:dyDescent="0.35">
      <c r="A205" s="158"/>
      <c r="B205" s="11" t="s">
        <v>207</v>
      </c>
      <c r="C205" s="752" t="s">
        <v>324</v>
      </c>
      <c r="D205" s="18">
        <v>3550</v>
      </c>
      <c r="E205" s="752" t="s">
        <v>325</v>
      </c>
      <c r="F205" s="157">
        <v>3550</v>
      </c>
    </row>
    <row r="206" spans="1:6" ht="19.5" thickBot="1" x14ac:dyDescent="0.35">
      <c r="A206" s="158"/>
      <c r="B206" s="11" t="s">
        <v>260</v>
      </c>
      <c r="C206" s="752" t="s">
        <v>326</v>
      </c>
      <c r="D206" s="18">
        <v>4350</v>
      </c>
      <c r="E206" s="752" t="s">
        <v>327</v>
      </c>
      <c r="F206" s="157">
        <v>4550</v>
      </c>
    </row>
    <row r="207" spans="1:6" ht="118.5" customHeight="1" thickBot="1" x14ac:dyDescent="0.35">
      <c r="A207" s="154"/>
      <c r="B207" s="717" t="s">
        <v>5978</v>
      </c>
      <c r="C207" s="716">
        <v>335</v>
      </c>
      <c r="D207" s="30"/>
      <c r="E207" s="716">
        <v>335</v>
      </c>
      <c r="F207" s="162"/>
    </row>
    <row r="208" spans="1:6" ht="19.5" thickBot="1" x14ac:dyDescent="0.35">
      <c r="A208" s="158"/>
      <c r="B208" s="11" t="s">
        <v>328</v>
      </c>
      <c r="C208" s="752" t="s">
        <v>329</v>
      </c>
      <c r="D208" s="18">
        <v>14500</v>
      </c>
      <c r="E208" s="752" t="s">
        <v>330</v>
      </c>
      <c r="F208" s="157">
        <v>14650</v>
      </c>
    </row>
    <row r="209" spans="1:6" ht="19.5" thickBot="1" x14ac:dyDescent="0.35">
      <c r="A209" s="158"/>
      <c r="B209" s="11" t="s">
        <v>331</v>
      </c>
      <c r="C209" s="752" t="s">
        <v>332</v>
      </c>
      <c r="D209" s="18">
        <v>16550</v>
      </c>
      <c r="E209" s="752" t="s">
        <v>333</v>
      </c>
      <c r="F209" s="157">
        <v>16550</v>
      </c>
    </row>
    <row r="210" spans="1:6" ht="38.25" customHeight="1" thickBot="1" x14ac:dyDescent="0.35">
      <c r="A210" s="178"/>
      <c r="B210" s="717" t="s">
        <v>919</v>
      </c>
      <c r="C210" s="716">
        <v>337</v>
      </c>
      <c r="D210" s="30"/>
      <c r="E210" s="716">
        <v>337</v>
      </c>
      <c r="F210" s="162"/>
    </row>
    <row r="211" spans="1:6" ht="19.5" thickBot="1" x14ac:dyDescent="0.35">
      <c r="A211" s="177"/>
      <c r="B211" s="11" t="s">
        <v>207</v>
      </c>
      <c r="C211" s="752" t="s">
        <v>334</v>
      </c>
      <c r="D211" s="18">
        <v>1450</v>
      </c>
      <c r="E211" s="752" t="s">
        <v>335</v>
      </c>
      <c r="F211" s="157">
        <v>1500</v>
      </c>
    </row>
    <row r="212" spans="1:6" ht="19.5" thickBot="1" x14ac:dyDescent="0.35">
      <c r="A212" s="177"/>
      <c r="B212" s="11" t="s">
        <v>210</v>
      </c>
      <c r="C212" s="752" t="s">
        <v>336</v>
      </c>
      <c r="D212" s="18">
        <v>3250</v>
      </c>
      <c r="E212" s="752" t="s">
        <v>337</v>
      </c>
      <c r="F212" s="157">
        <v>3250</v>
      </c>
    </row>
    <row r="213" spans="1:6" ht="19.5" thickBot="1" x14ac:dyDescent="0.35">
      <c r="A213" s="177"/>
      <c r="B213" s="11" t="s">
        <v>216</v>
      </c>
      <c r="C213" s="752" t="s">
        <v>338</v>
      </c>
      <c r="D213" s="18">
        <v>4250</v>
      </c>
      <c r="E213" s="752" t="s">
        <v>339</v>
      </c>
      <c r="F213" s="157">
        <v>4500</v>
      </c>
    </row>
    <row r="214" spans="1:6" ht="19.5" thickBot="1" x14ac:dyDescent="0.35">
      <c r="A214" s="177"/>
      <c r="B214" s="11" t="s">
        <v>222</v>
      </c>
      <c r="C214" s="752" t="s">
        <v>340</v>
      </c>
      <c r="D214" s="18">
        <v>6450</v>
      </c>
      <c r="E214" s="752" t="s">
        <v>341</v>
      </c>
      <c r="F214" s="157">
        <v>6450</v>
      </c>
    </row>
    <row r="215" spans="1:6" ht="75.75" customHeight="1" thickBot="1" x14ac:dyDescent="0.35">
      <c r="A215" s="719"/>
      <c r="B215" s="717" t="s">
        <v>5979</v>
      </c>
      <c r="C215" s="51" t="s">
        <v>342</v>
      </c>
      <c r="D215" s="27"/>
      <c r="E215" s="51" t="s">
        <v>342</v>
      </c>
      <c r="F215" s="87"/>
    </row>
    <row r="216" spans="1:6" ht="19.5" thickBot="1" x14ac:dyDescent="0.35">
      <c r="A216" s="147"/>
      <c r="B216" s="11" t="s">
        <v>207</v>
      </c>
      <c r="C216" s="752" t="s">
        <v>343</v>
      </c>
      <c r="D216" s="18">
        <v>3500</v>
      </c>
      <c r="E216" s="752" t="s">
        <v>344</v>
      </c>
      <c r="F216" s="157">
        <v>3500</v>
      </c>
    </row>
    <row r="217" spans="1:6" ht="19.5" thickBot="1" x14ac:dyDescent="0.35">
      <c r="A217" s="147"/>
      <c r="B217" s="11" t="s">
        <v>210</v>
      </c>
      <c r="C217" s="752" t="s">
        <v>345</v>
      </c>
      <c r="D217" s="18">
        <v>6450</v>
      </c>
      <c r="E217" s="752" t="s">
        <v>346</v>
      </c>
      <c r="F217" s="157">
        <v>6450</v>
      </c>
    </row>
    <row r="218" spans="1:6" ht="19.5" thickBot="1" x14ac:dyDescent="0.35">
      <c r="A218" s="177"/>
      <c r="B218" s="11" t="s">
        <v>216</v>
      </c>
      <c r="C218" s="752" t="s">
        <v>348</v>
      </c>
      <c r="D218" s="18">
        <v>7350</v>
      </c>
      <c r="E218" s="752" t="s">
        <v>349</v>
      </c>
      <c r="F218" s="157">
        <v>7350</v>
      </c>
    </row>
    <row r="219" spans="1:6" ht="19.5" thickBot="1" x14ac:dyDescent="0.35">
      <c r="A219" s="177"/>
      <c r="B219" s="11" t="s">
        <v>222</v>
      </c>
      <c r="C219" s="752" t="s">
        <v>350</v>
      </c>
      <c r="D219" s="18">
        <v>9700</v>
      </c>
      <c r="E219" s="752" t="s">
        <v>351</v>
      </c>
      <c r="F219" s="157">
        <v>9700</v>
      </c>
    </row>
    <row r="220" spans="1:6" ht="57" customHeight="1" thickBot="1" x14ac:dyDescent="0.35">
      <c r="A220" s="719"/>
      <c r="B220" s="717" t="s">
        <v>352</v>
      </c>
      <c r="C220" s="21">
        <v>349</v>
      </c>
      <c r="D220" s="30"/>
      <c r="E220" s="21">
        <v>349</v>
      </c>
      <c r="F220" s="76"/>
    </row>
    <row r="221" spans="1:6" ht="19.5" thickBot="1" x14ac:dyDescent="0.35">
      <c r="A221" s="147"/>
      <c r="B221" s="11" t="s">
        <v>207</v>
      </c>
      <c r="C221" s="18" t="s">
        <v>353</v>
      </c>
      <c r="D221" s="74">
        <v>1450</v>
      </c>
      <c r="E221" s="18" t="s">
        <v>354</v>
      </c>
      <c r="F221" s="74">
        <v>1450</v>
      </c>
    </row>
    <row r="222" spans="1:6" ht="19.5" thickBot="1" x14ac:dyDescent="0.35">
      <c r="A222" s="147"/>
      <c r="B222" s="11" t="s">
        <v>210</v>
      </c>
      <c r="C222" s="18" t="s">
        <v>355</v>
      </c>
      <c r="D222" s="74">
        <v>2800</v>
      </c>
      <c r="E222" s="18" t="s">
        <v>356</v>
      </c>
      <c r="F222" s="74">
        <v>2800</v>
      </c>
    </row>
    <row r="223" spans="1:6" ht="19.5" thickBot="1" x14ac:dyDescent="0.35">
      <c r="A223" s="177"/>
      <c r="B223" s="11" t="s">
        <v>216</v>
      </c>
      <c r="C223" s="18" t="s">
        <v>357</v>
      </c>
      <c r="D223" s="74">
        <v>3300</v>
      </c>
      <c r="E223" s="18" t="s">
        <v>358</v>
      </c>
      <c r="F223" s="74">
        <v>3300</v>
      </c>
    </row>
    <row r="224" spans="1:6" ht="19.5" thickBot="1" x14ac:dyDescent="0.35">
      <c r="A224" s="177"/>
      <c r="B224" s="11" t="s">
        <v>222</v>
      </c>
      <c r="C224" s="18" t="s">
        <v>359</v>
      </c>
      <c r="D224" s="74">
        <v>3500</v>
      </c>
      <c r="E224" s="18" t="s">
        <v>360</v>
      </c>
      <c r="F224" s="74">
        <v>3500</v>
      </c>
    </row>
    <row r="225" spans="1:6" ht="38.25" customHeight="1" thickBot="1" x14ac:dyDescent="0.35">
      <c r="A225" s="178"/>
      <c r="B225" s="717" t="s">
        <v>5879</v>
      </c>
      <c r="C225" s="51" t="s">
        <v>361</v>
      </c>
      <c r="D225" s="27"/>
      <c r="E225" s="51" t="s">
        <v>361</v>
      </c>
      <c r="F225" s="75"/>
    </row>
    <row r="226" spans="1:6" ht="19.5" thickBot="1" x14ac:dyDescent="0.35">
      <c r="A226" s="177"/>
      <c r="B226" s="11" t="s">
        <v>207</v>
      </c>
      <c r="C226" s="47" t="s">
        <v>362</v>
      </c>
      <c r="D226" s="714">
        <v>4400</v>
      </c>
      <c r="E226" s="47" t="s">
        <v>363</v>
      </c>
      <c r="F226" s="73">
        <v>4400</v>
      </c>
    </row>
    <row r="227" spans="1:6" ht="19.5" thickBot="1" x14ac:dyDescent="0.35">
      <c r="A227" s="177"/>
      <c r="B227" s="11" t="s">
        <v>260</v>
      </c>
      <c r="C227" s="47" t="s">
        <v>364</v>
      </c>
      <c r="D227" s="714">
        <v>8950</v>
      </c>
      <c r="E227" s="46" t="s">
        <v>365</v>
      </c>
      <c r="F227" s="73">
        <v>8950</v>
      </c>
    </row>
    <row r="228" spans="1:6" ht="38.25" thickBot="1" x14ac:dyDescent="0.35">
      <c r="A228" s="154"/>
      <c r="B228" s="13" t="s">
        <v>366</v>
      </c>
      <c r="C228" s="95" t="s">
        <v>367</v>
      </c>
      <c r="D228" s="30">
        <v>6000</v>
      </c>
      <c r="E228" s="95" t="s">
        <v>368</v>
      </c>
      <c r="F228" s="76">
        <v>6000</v>
      </c>
    </row>
    <row r="229" spans="1:6" ht="94.5" customHeight="1" thickBot="1" x14ac:dyDescent="0.35">
      <c r="A229" s="719"/>
      <c r="B229" s="13" t="s">
        <v>5860</v>
      </c>
      <c r="C229" s="716">
        <v>352</v>
      </c>
      <c r="D229" s="30"/>
      <c r="E229" s="716">
        <v>352</v>
      </c>
      <c r="F229" s="76"/>
    </row>
    <row r="230" spans="1:6" ht="19.5" thickBot="1" x14ac:dyDescent="0.35">
      <c r="A230" s="147"/>
      <c r="B230" s="11" t="s">
        <v>369</v>
      </c>
      <c r="C230" s="752" t="s">
        <v>370</v>
      </c>
      <c r="D230" s="18">
        <v>9200</v>
      </c>
      <c r="E230" s="752" t="s">
        <v>371</v>
      </c>
      <c r="F230" s="74">
        <v>9200</v>
      </c>
    </row>
    <row r="231" spans="1:6" ht="19.5" thickBot="1" x14ac:dyDescent="0.35">
      <c r="A231" s="147"/>
      <c r="B231" s="11" t="s">
        <v>372</v>
      </c>
      <c r="C231" s="752" t="s">
        <v>373</v>
      </c>
      <c r="D231" s="18">
        <v>12250</v>
      </c>
      <c r="E231" s="752" t="s">
        <v>374</v>
      </c>
      <c r="F231" s="74">
        <v>12250</v>
      </c>
    </row>
    <row r="232" spans="1:6" ht="19.5" customHeight="1" thickBot="1" x14ac:dyDescent="0.35">
      <c r="A232" s="154"/>
      <c r="B232" s="717" t="s">
        <v>375</v>
      </c>
      <c r="C232" s="716">
        <v>354</v>
      </c>
      <c r="D232" s="30"/>
      <c r="E232" s="716">
        <v>354</v>
      </c>
      <c r="F232" s="76"/>
    </row>
    <row r="233" spans="1:6" ht="19.5" thickBot="1" x14ac:dyDescent="0.35">
      <c r="A233" s="158"/>
      <c r="B233" s="11" t="s">
        <v>207</v>
      </c>
      <c r="C233" s="752" t="s">
        <v>376</v>
      </c>
      <c r="D233" s="18">
        <v>1800</v>
      </c>
      <c r="E233" s="752" t="s">
        <v>377</v>
      </c>
      <c r="F233" s="74">
        <v>1950</v>
      </c>
    </row>
    <row r="234" spans="1:6" ht="19.5" thickBot="1" x14ac:dyDescent="0.35">
      <c r="A234" s="158"/>
      <c r="B234" s="11" t="s">
        <v>260</v>
      </c>
      <c r="C234" s="752" t="s">
        <v>378</v>
      </c>
      <c r="D234" s="18">
        <v>3500</v>
      </c>
      <c r="E234" s="752" t="s">
        <v>379</v>
      </c>
      <c r="F234" s="157">
        <v>3650</v>
      </c>
    </row>
    <row r="235" spans="1:6" ht="19.5" customHeight="1" thickBot="1" x14ac:dyDescent="0.35">
      <c r="A235" s="154"/>
      <c r="B235" s="52" t="s">
        <v>380</v>
      </c>
      <c r="C235" s="15">
        <v>357</v>
      </c>
      <c r="D235" s="95"/>
      <c r="E235" s="15">
        <v>357</v>
      </c>
      <c r="F235" s="160"/>
    </row>
    <row r="236" spans="1:6" ht="19.5" thickBot="1" x14ac:dyDescent="0.35">
      <c r="A236" s="158"/>
      <c r="B236" s="53" t="s">
        <v>207</v>
      </c>
      <c r="C236" s="720" t="s">
        <v>381</v>
      </c>
      <c r="D236" s="714">
        <v>1950</v>
      </c>
      <c r="E236" s="720" t="s">
        <v>382</v>
      </c>
      <c r="F236" s="715">
        <v>1950</v>
      </c>
    </row>
    <row r="237" spans="1:6" ht="19.5" thickBot="1" x14ac:dyDescent="0.35">
      <c r="A237" s="158"/>
      <c r="B237" s="53" t="s">
        <v>210</v>
      </c>
      <c r="C237" s="720" t="s">
        <v>383</v>
      </c>
      <c r="D237" s="714">
        <v>2350</v>
      </c>
      <c r="E237" s="752" t="s">
        <v>384</v>
      </c>
      <c r="F237" s="715">
        <v>2350</v>
      </c>
    </row>
    <row r="238" spans="1:6" ht="19.5" thickBot="1" x14ac:dyDescent="0.35">
      <c r="A238" s="158"/>
      <c r="B238" s="53" t="s">
        <v>216</v>
      </c>
      <c r="C238" s="720" t="s">
        <v>385</v>
      </c>
      <c r="D238" s="714">
        <v>2550</v>
      </c>
      <c r="E238" s="752" t="s">
        <v>386</v>
      </c>
      <c r="F238" s="715">
        <v>2550</v>
      </c>
    </row>
    <row r="239" spans="1:6" ht="19.5" thickBot="1" x14ac:dyDescent="0.35">
      <c r="A239" s="158"/>
      <c r="B239" s="11" t="s">
        <v>222</v>
      </c>
      <c r="C239" s="720" t="s">
        <v>387</v>
      </c>
      <c r="D239" s="714">
        <v>2950</v>
      </c>
      <c r="E239" s="752" t="s">
        <v>388</v>
      </c>
      <c r="F239" s="715">
        <v>3000</v>
      </c>
    </row>
    <row r="240" spans="1:6" ht="90.75" customHeight="1" thickBot="1" x14ac:dyDescent="0.35">
      <c r="A240" s="154"/>
      <c r="B240" s="717" t="s">
        <v>5980</v>
      </c>
      <c r="C240" s="15">
        <v>358</v>
      </c>
      <c r="D240" s="27"/>
      <c r="E240" s="15">
        <v>358</v>
      </c>
      <c r="F240" s="87"/>
    </row>
    <row r="241" spans="1:6" ht="19.5" thickBot="1" x14ac:dyDescent="0.35">
      <c r="A241" s="158"/>
      <c r="B241" s="11" t="s">
        <v>207</v>
      </c>
      <c r="C241" s="720" t="s">
        <v>390</v>
      </c>
      <c r="D241" s="714">
        <v>2200</v>
      </c>
      <c r="E241" s="720" t="s">
        <v>391</v>
      </c>
      <c r="F241" s="715">
        <v>2300</v>
      </c>
    </row>
    <row r="242" spans="1:6" ht="19.5" thickBot="1" x14ac:dyDescent="0.35">
      <c r="A242" s="158"/>
      <c r="B242" s="11" t="s">
        <v>210</v>
      </c>
      <c r="C242" s="720" t="s">
        <v>392</v>
      </c>
      <c r="D242" s="714">
        <v>5300</v>
      </c>
      <c r="E242" s="752" t="s">
        <v>393</v>
      </c>
      <c r="F242" s="715">
        <v>5300</v>
      </c>
    </row>
    <row r="243" spans="1:6" ht="19.5" thickBot="1" x14ac:dyDescent="0.35">
      <c r="A243" s="158"/>
      <c r="B243" s="11" t="s">
        <v>216</v>
      </c>
      <c r="C243" s="720" t="s">
        <v>394</v>
      </c>
      <c r="D243" s="714">
        <v>6750</v>
      </c>
      <c r="E243" s="752" t="s">
        <v>395</v>
      </c>
      <c r="F243" s="73">
        <v>6750</v>
      </c>
    </row>
    <row r="244" spans="1:6" ht="19.5" thickBot="1" x14ac:dyDescent="0.35">
      <c r="A244" s="158"/>
      <c r="B244" s="11" t="s">
        <v>222</v>
      </c>
      <c r="C244" s="720" t="s">
        <v>396</v>
      </c>
      <c r="D244" s="714">
        <v>11700</v>
      </c>
      <c r="E244" s="752" t="s">
        <v>397</v>
      </c>
      <c r="F244" s="73">
        <v>11700</v>
      </c>
    </row>
    <row r="245" spans="1:6" ht="76.5" customHeight="1" thickBot="1" x14ac:dyDescent="0.35">
      <c r="A245" s="154"/>
      <c r="B245" s="717" t="s">
        <v>5981</v>
      </c>
      <c r="C245" s="51">
        <v>358</v>
      </c>
      <c r="D245" s="54"/>
      <c r="E245" s="51">
        <v>358</v>
      </c>
      <c r="F245" s="769"/>
    </row>
    <row r="246" spans="1:6" ht="19.5" thickBot="1" x14ac:dyDescent="0.35">
      <c r="A246" s="158"/>
      <c r="B246" s="11" t="s">
        <v>207</v>
      </c>
      <c r="C246" s="47" t="s">
        <v>398</v>
      </c>
      <c r="D246" s="714">
        <v>550</v>
      </c>
      <c r="E246" s="47" t="s">
        <v>399</v>
      </c>
      <c r="F246" s="73">
        <v>550</v>
      </c>
    </row>
    <row r="247" spans="1:6" ht="19.5" thickBot="1" x14ac:dyDescent="0.35">
      <c r="A247" s="158"/>
      <c r="B247" s="11" t="s">
        <v>210</v>
      </c>
      <c r="C247" s="47" t="s">
        <v>400</v>
      </c>
      <c r="D247" s="714">
        <v>1400</v>
      </c>
      <c r="E247" s="46" t="s">
        <v>401</v>
      </c>
      <c r="F247" s="73">
        <v>1400</v>
      </c>
    </row>
    <row r="248" spans="1:6" ht="19.5" thickBot="1" x14ac:dyDescent="0.35">
      <c r="A248" s="158"/>
      <c r="B248" s="11" t="s">
        <v>216</v>
      </c>
      <c r="C248" s="47" t="s">
        <v>402</v>
      </c>
      <c r="D248" s="714">
        <v>2150</v>
      </c>
      <c r="E248" s="46" t="s">
        <v>403</v>
      </c>
      <c r="F248" s="73">
        <v>2150</v>
      </c>
    </row>
    <row r="249" spans="1:6" ht="19.5" thickBot="1" x14ac:dyDescent="0.35">
      <c r="A249" s="158"/>
      <c r="B249" s="11" t="s">
        <v>222</v>
      </c>
      <c r="C249" s="47" t="s">
        <v>404</v>
      </c>
      <c r="D249" s="714">
        <v>3650</v>
      </c>
      <c r="E249" s="46" t="s">
        <v>405</v>
      </c>
      <c r="F249" s="73">
        <v>3650</v>
      </c>
    </row>
    <row r="250" spans="1:6" ht="89.25" customHeight="1" thickBot="1" x14ac:dyDescent="0.35">
      <c r="A250" s="719"/>
      <c r="B250" s="13" t="s">
        <v>406</v>
      </c>
      <c r="C250" s="716">
        <v>362</v>
      </c>
      <c r="D250" s="21"/>
      <c r="E250" s="21">
        <v>362</v>
      </c>
      <c r="F250" s="76"/>
    </row>
    <row r="251" spans="1:6" ht="19.5" thickBot="1" x14ac:dyDescent="0.35">
      <c r="A251" s="147"/>
      <c r="B251" s="17" t="s">
        <v>407</v>
      </c>
      <c r="C251" s="752" t="s">
        <v>408</v>
      </c>
      <c r="D251" s="18">
        <v>1550</v>
      </c>
      <c r="E251" s="18" t="s">
        <v>409</v>
      </c>
      <c r="F251" s="74">
        <v>1750</v>
      </c>
    </row>
    <row r="252" spans="1:6" ht="19.5" thickBot="1" x14ac:dyDescent="0.35">
      <c r="A252" s="147"/>
      <c r="B252" s="17" t="s">
        <v>410</v>
      </c>
      <c r="C252" s="752" t="s">
        <v>411</v>
      </c>
      <c r="D252" s="18">
        <v>2050</v>
      </c>
      <c r="E252" s="18" t="s">
        <v>412</v>
      </c>
      <c r="F252" s="74">
        <v>2050</v>
      </c>
    </row>
    <row r="253" spans="1:6" ht="19.5" thickBot="1" x14ac:dyDescent="0.35">
      <c r="A253" s="147"/>
      <c r="B253" s="17" t="s">
        <v>413</v>
      </c>
      <c r="C253" s="752" t="s">
        <v>414</v>
      </c>
      <c r="D253" s="18">
        <v>3100</v>
      </c>
      <c r="E253" s="18" t="s">
        <v>415</v>
      </c>
      <c r="F253" s="74">
        <v>3100</v>
      </c>
    </row>
    <row r="254" spans="1:6" ht="26.25" customHeight="1" thickBot="1" x14ac:dyDescent="0.35">
      <c r="A254" s="147"/>
      <c r="B254" s="22" t="s">
        <v>416</v>
      </c>
      <c r="C254" s="752" t="s">
        <v>417</v>
      </c>
      <c r="D254" s="18" t="s">
        <v>418</v>
      </c>
      <c r="E254" s="752" t="s">
        <v>419</v>
      </c>
      <c r="F254" s="74" t="s">
        <v>418</v>
      </c>
    </row>
    <row r="255" spans="1:6" ht="38.25" customHeight="1" thickBot="1" x14ac:dyDescent="0.35">
      <c r="A255" s="147"/>
      <c r="B255" s="293" t="s">
        <v>5982</v>
      </c>
      <c r="C255" s="93"/>
      <c r="D255" s="93"/>
      <c r="E255" s="93"/>
      <c r="F255" s="93"/>
    </row>
    <row r="256" spans="1:6" ht="125.25" customHeight="1" thickBot="1" x14ac:dyDescent="0.35">
      <c r="A256" s="719"/>
      <c r="B256" s="13" t="s">
        <v>3786</v>
      </c>
      <c r="C256" s="15">
        <v>364</v>
      </c>
      <c r="D256" s="27"/>
      <c r="E256" s="15">
        <v>364</v>
      </c>
      <c r="F256" s="75"/>
    </row>
    <row r="257" spans="1:9" ht="19.5" customHeight="1" thickBot="1" x14ac:dyDescent="0.35">
      <c r="A257" s="147"/>
      <c r="B257" s="11" t="s">
        <v>207</v>
      </c>
      <c r="C257" s="720" t="s">
        <v>2807</v>
      </c>
      <c r="D257" s="714">
        <v>450</v>
      </c>
      <c r="E257" s="720" t="s">
        <v>2808</v>
      </c>
      <c r="F257" s="715">
        <v>450</v>
      </c>
    </row>
    <row r="258" spans="1:9" ht="19.5" customHeight="1" thickBot="1" x14ac:dyDescent="0.35">
      <c r="A258" s="147"/>
      <c r="B258" s="11" t="s">
        <v>210</v>
      </c>
      <c r="C258" s="720" t="s">
        <v>2809</v>
      </c>
      <c r="D258" s="714">
        <v>1150</v>
      </c>
      <c r="E258" s="720" t="s">
        <v>2810</v>
      </c>
      <c r="F258" s="715">
        <v>1150</v>
      </c>
    </row>
    <row r="259" spans="1:9" ht="123" customHeight="1" thickBot="1" x14ac:dyDescent="0.35">
      <c r="A259" s="719"/>
      <c r="B259" s="13" t="s">
        <v>3787</v>
      </c>
      <c r="C259" s="15">
        <v>364</v>
      </c>
      <c r="D259" s="27"/>
      <c r="E259" s="15">
        <v>364</v>
      </c>
      <c r="F259" s="87"/>
    </row>
    <row r="260" spans="1:9" ht="19.5" customHeight="1" thickBot="1" x14ac:dyDescent="0.35">
      <c r="A260" s="147"/>
      <c r="B260" s="11" t="s">
        <v>207</v>
      </c>
      <c r="C260" s="720" t="s">
        <v>2811</v>
      </c>
      <c r="D260" s="714">
        <v>650</v>
      </c>
      <c r="E260" s="720" t="s">
        <v>2812</v>
      </c>
      <c r="F260" s="715">
        <v>650</v>
      </c>
    </row>
    <row r="261" spans="1:9" ht="19.5" customHeight="1" thickBot="1" x14ac:dyDescent="0.35">
      <c r="A261" s="147"/>
      <c r="B261" s="11" t="s">
        <v>210</v>
      </c>
      <c r="C261" s="720" t="s">
        <v>2813</v>
      </c>
      <c r="D261" s="714">
        <v>1350</v>
      </c>
      <c r="E261" s="720" t="s">
        <v>2814</v>
      </c>
      <c r="F261" s="715">
        <v>1350</v>
      </c>
    </row>
    <row r="262" spans="1:9" ht="60" customHeight="1" thickBot="1" x14ac:dyDescent="0.35">
      <c r="A262" s="719"/>
      <c r="B262" s="717" t="s">
        <v>5835</v>
      </c>
      <c r="C262" s="15">
        <v>365</v>
      </c>
      <c r="D262" s="27"/>
      <c r="E262" s="15">
        <v>365</v>
      </c>
      <c r="F262" s="87"/>
    </row>
    <row r="263" spans="1:9" ht="19.5" thickBot="1" x14ac:dyDescent="0.35">
      <c r="A263" s="147"/>
      <c r="B263" s="11" t="s">
        <v>7</v>
      </c>
      <c r="C263" s="720" t="s">
        <v>420</v>
      </c>
      <c r="D263" s="714">
        <v>8100</v>
      </c>
      <c r="E263" s="720" t="s">
        <v>421</v>
      </c>
      <c r="F263" s="715">
        <v>8100</v>
      </c>
    </row>
    <row r="264" spans="1:9" ht="19.5" thickBot="1" x14ac:dyDescent="0.35">
      <c r="A264" s="147"/>
      <c r="B264" s="11" t="s">
        <v>10</v>
      </c>
      <c r="C264" s="720" t="s">
        <v>422</v>
      </c>
      <c r="D264" s="714">
        <v>10950</v>
      </c>
      <c r="E264" s="720" t="s">
        <v>423</v>
      </c>
      <c r="F264" s="715">
        <v>10950</v>
      </c>
    </row>
    <row r="265" spans="1:9" ht="19.5" thickBot="1" x14ac:dyDescent="0.35">
      <c r="A265" s="147"/>
      <c r="B265" s="11" t="s">
        <v>13</v>
      </c>
      <c r="C265" s="720" t="s">
        <v>424</v>
      </c>
      <c r="D265" s="714">
        <v>21300</v>
      </c>
      <c r="E265" s="720" t="s">
        <v>425</v>
      </c>
      <c r="F265" s="715">
        <v>21300</v>
      </c>
    </row>
    <row r="266" spans="1:9" ht="19.5" customHeight="1" thickBot="1" x14ac:dyDescent="0.3">
      <c r="A266" s="721" t="s">
        <v>452</v>
      </c>
      <c r="B266" s="722" t="s">
        <v>453</v>
      </c>
      <c r="C266" s="722"/>
      <c r="D266" s="722"/>
      <c r="E266" s="722"/>
      <c r="F266" s="723"/>
    </row>
    <row r="267" spans="1:9" ht="19.5" customHeight="1" thickBot="1" x14ac:dyDescent="0.35">
      <c r="A267" s="154"/>
      <c r="B267" s="13" t="s">
        <v>2239</v>
      </c>
      <c r="C267" s="60">
        <v>363</v>
      </c>
      <c r="D267" s="61"/>
      <c r="E267" s="60">
        <v>363</v>
      </c>
      <c r="F267" s="179"/>
    </row>
    <row r="268" spans="1:9" ht="38.25" customHeight="1" thickBot="1" x14ac:dyDescent="0.35">
      <c r="A268" s="158"/>
      <c r="B268" s="62" t="s">
        <v>4606</v>
      </c>
      <c r="C268" s="50"/>
      <c r="D268" s="50"/>
      <c r="E268" s="50"/>
      <c r="F268" s="770"/>
      <c r="G268" s="764"/>
      <c r="H268" s="764"/>
      <c r="I268" s="764"/>
    </row>
    <row r="269" spans="1:9" ht="33.75" customHeight="1" thickBot="1" x14ac:dyDescent="0.35">
      <c r="A269" s="158"/>
      <c r="B269" s="55" t="s">
        <v>454</v>
      </c>
      <c r="C269" s="714" t="s">
        <v>455</v>
      </c>
      <c r="D269" s="1031" t="s">
        <v>3898</v>
      </c>
      <c r="E269" s="714" t="s">
        <v>456</v>
      </c>
      <c r="F269" s="1049" t="s">
        <v>3898</v>
      </c>
      <c r="G269" s="764"/>
      <c r="H269" s="764"/>
      <c r="I269" s="764"/>
    </row>
    <row r="270" spans="1:9" ht="33.75" customHeight="1" thickBot="1" x14ac:dyDescent="0.35">
      <c r="A270" s="158"/>
      <c r="B270" s="55" t="s">
        <v>457</v>
      </c>
      <c r="C270" s="714" t="s">
        <v>458</v>
      </c>
      <c r="D270" s="1033"/>
      <c r="E270" s="714" t="s">
        <v>459</v>
      </c>
      <c r="F270" s="1050"/>
      <c r="G270" s="764"/>
      <c r="H270" s="764"/>
      <c r="I270" s="764"/>
    </row>
    <row r="271" spans="1:9" ht="19.5" customHeight="1" thickBot="1" x14ac:dyDescent="0.35">
      <c r="A271" s="158"/>
      <c r="B271" s="56" t="s">
        <v>5861</v>
      </c>
      <c r="C271" s="754"/>
      <c r="D271" s="754"/>
      <c r="E271" s="754"/>
      <c r="F271" s="771"/>
      <c r="G271" s="764"/>
      <c r="H271" s="764"/>
      <c r="I271" s="764"/>
    </row>
    <row r="272" spans="1:9" ht="19.5" customHeight="1" thickBot="1" x14ac:dyDescent="0.3">
      <c r="A272" s="181"/>
      <c r="B272" s="63" t="s">
        <v>4607</v>
      </c>
      <c r="C272" s="714" t="s">
        <v>460</v>
      </c>
      <c r="D272" s="1031" t="s">
        <v>3898</v>
      </c>
      <c r="E272" s="714" t="s">
        <v>461</v>
      </c>
      <c r="F272" s="1049" t="s">
        <v>3898</v>
      </c>
      <c r="G272" s="764"/>
      <c r="H272" s="764"/>
      <c r="I272" s="764"/>
    </row>
    <row r="273" spans="1:9" ht="19.5" customHeight="1" thickBot="1" x14ac:dyDescent="0.3">
      <c r="A273" s="181"/>
      <c r="B273" s="63" t="s">
        <v>4608</v>
      </c>
      <c r="C273" s="714" t="s">
        <v>462</v>
      </c>
      <c r="D273" s="1032"/>
      <c r="E273" s="714" t="s">
        <v>463</v>
      </c>
      <c r="F273" s="1051"/>
      <c r="G273" s="764"/>
      <c r="H273" s="764"/>
      <c r="I273" s="764"/>
    </row>
    <row r="274" spans="1:9" ht="19.5" customHeight="1" thickBot="1" x14ac:dyDescent="0.3">
      <c r="A274" s="181"/>
      <c r="B274" s="63" t="s">
        <v>4609</v>
      </c>
      <c r="C274" s="714" t="s">
        <v>464</v>
      </c>
      <c r="D274" s="1033"/>
      <c r="E274" s="714" t="s">
        <v>465</v>
      </c>
      <c r="F274" s="1050"/>
      <c r="G274" s="764"/>
      <c r="H274" s="764"/>
      <c r="I274" s="764"/>
    </row>
    <row r="275" spans="1:9" ht="47.25" customHeight="1" thickBot="1" x14ac:dyDescent="0.35">
      <c r="A275" s="158"/>
      <c r="B275" s="293" t="s">
        <v>5862</v>
      </c>
      <c r="C275" s="93"/>
      <c r="D275" s="93"/>
      <c r="E275" s="93"/>
      <c r="F275" s="93"/>
      <c r="G275" s="764"/>
      <c r="H275" s="764"/>
      <c r="I275" s="764"/>
    </row>
    <row r="276" spans="1:9" ht="38.25" customHeight="1" thickBot="1" x14ac:dyDescent="0.35">
      <c r="A276" s="154"/>
      <c r="B276" s="13" t="s">
        <v>3726</v>
      </c>
      <c r="C276" s="60"/>
      <c r="D276" s="61"/>
      <c r="E276" s="60"/>
      <c r="F276" s="767"/>
      <c r="G276" s="764"/>
      <c r="H276" s="764"/>
      <c r="I276" s="764"/>
    </row>
    <row r="277" spans="1:9" ht="19.5" customHeight="1" thickBot="1" x14ac:dyDescent="0.35">
      <c r="A277" s="158"/>
      <c r="B277" s="62" t="s">
        <v>5861</v>
      </c>
      <c r="C277" s="50"/>
      <c r="D277" s="50"/>
      <c r="E277" s="50"/>
      <c r="F277" s="180"/>
    </row>
    <row r="278" spans="1:9" ht="19.5" customHeight="1" thickBot="1" x14ac:dyDescent="0.35">
      <c r="A278" s="158"/>
      <c r="B278" s="63" t="s">
        <v>4607</v>
      </c>
      <c r="C278" s="714" t="s">
        <v>924</v>
      </c>
      <c r="D278" s="1031" t="s">
        <v>3898</v>
      </c>
      <c r="E278" s="714" t="s">
        <v>925</v>
      </c>
      <c r="F278" s="1034" t="s">
        <v>3898</v>
      </c>
    </row>
    <row r="279" spans="1:9" ht="19.5" customHeight="1" thickBot="1" x14ac:dyDescent="0.35">
      <c r="A279" s="158"/>
      <c r="B279" s="63" t="s">
        <v>4608</v>
      </c>
      <c r="C279" s="714" t="s">
        <v>926</v>
      </c>
      <c r="D279" s="1032"/>
      <c r="E279" s="714" t="s">
        <v>927</v>
      </c>
      <c r="F279" s="1035"/>
    </row>
    <row r="280" spans="1:9" ht="19.5" customHeight="1" thickBot="1" x14ac:dyDescent="0.35">
      <c r="A280" s="158"/>
      <c r="B280" s="63" t="s">
        <v>4609</v>
      </c>
      <c r="C280" s="714" t="s">
        <v>928</v>
      </c>
      <c r="D280" s="1033"/>
      <c r="E280" s="714" t="s">
        <v>929</v>
      </c>
      <c r="F280" s="1036"/>
    </row>
    <row r="281" spans="1:9" ht="19.5" customHeight="1" thickBot="1" x14ac:dyDescent="0.3">
      <c r="A281" s="181"/>
      <c r="B281" s="345" t="s">
        <v>5862</v>
      </c>
      <c r="C281" s="714"/>
      <c r="D281" s="754"/>
      <c r="E281" s="714"/>
      <c r="F281" s="755"/>
    </row>
    <row r="282" spans="1:9" ht="101.25" customHeight="1" thickBot="1" x14ac:dyDescent="0.35">
      <c r="A282" s="154"/>
      <c r="B282" s="13" t="s">
        <v>5983</v>
      </c>
      <c r="C282" s="60">
        <v>367</v>
      </c>
      <c r="D282" s="61"/>
      <c r="E282" s="60">
        <v>367</v>
      </c>
      <c r="F282" s="179"/>
    </row>
    <row r="283" spans="1:9" ht="19.5" thickBot="1" x14ac:dyDescent="0.3">
      <c r="A283" s="181"/>
      <c r="B283" s="57" t="s">
        <v>426</v>
      </c>
      <c r="C283" s="58" t="s">
        <v>2798</v>
      </c>
      <c r="D283" s="36" t="s">
        <v>3901</v>
      </c>
      <c r="E283" s="58" t="s">
        <v>2799</v>
      </c>
      <c r="F283" s="165" t="s">
        <v>3901</v>
      </c>
    </row>
    <row r="284" spans="1:9" ht="19.5" thickBot="1" x14ac:dyDescent="0.3">
      <c r="A284" s="181"/>
      <c r="B284" s="57" t="s">
        <v>429</v>
      </c>
      <c r="C284" s="58" t="s">
        <v>2799</v>
      </c>
      <c r="D284" s="36" t="s">
        <v>3901</v>
      </c>
      <c r="E284" s="58" t="s">
        <v>2800</v>
      </c>
      <c r="F284" s="165" t="s">
        <v>3901</v>
      </c>
    </row>
    <row r="285" spans="1:9" ht="93" customHeight="1" thickBot="1" x14ac:dyDescent="0.35">
      <c r="A285" s="154"/>
      <c r="B285" s="13" t="s">
        <v>5984</v>
      </c>
      <c r="C285" s="60">
        <v>367</v>
      </c>
      <c r="D285" s="61"/>
      <c r="E285" s="60">
        <v>367</v>
      </c>
      <c r="F285" s="179"/>
    </row>
    <row r="286" spans="1:9" ht="20.25" customHeight="1" thickBot="1" x14ac:dyDescent="0.3">
      <c r="A286" s="181"/>
      <c r="B286" s="57" t="s">
        <v>426</v>
      </c>
      <c r="C286" s="58" t="s">
        <v>427</v>
      </c>
      <c r="D286" s="36" t="s">
        <v>3901</v>
      </c>
      <c r="E286" s="58" t="s">
        <v>428</v>
      </c>
      <c r="F286" s="165" t="s">
        <v>3901</v>
      </c>
    </row>
    <row r="287" spans="1:9" ht="20.25" customHeight="1" thickBot="1" x14ac:dyDescent="0.3">
      <c r="A287" s="181"/>
      <c r="B287" s="57" t="s">
        <v>429</v>
      </c>
      <c r="C287" s="58" t="s">
        <v>430</v>
      </c>
      <c r="D287" s="36" t="s">
        <v>3901</v>
      </c>
      <c r="E287" s="58" t="s">
        <v>431</v>
      </c>
      <c r="F287" s="165" t="s">
        <v>3901</v>
      </c>
    </row>
    <row r="288" spans="1:9" ht="75.75" thickBot="1" x14ac:dyDescent="0.35">
      <c r="A288" s="154"/>
      <c r="B288" s="13" t="s">
        <v>5985</v>
      </c>
      <c r="C288" s="60">
        <v>368</v>
      </c>
      <c r="D288" s="61"/>
      <c r="E288" s="60">
        <v>368</v>
      </c>
      <c r="F288" s="179"/>
    </row>
    <row r="289" spans="1:6" ht="21.75" customHeight="1" thickBot="1" x14ac:dyDescent="0.3">
      <c r="A289" s="181"/>
      <c r="B289" s="57" t="s">
        <v>2801</v>
      </c>
      <c r="C289" s="58" t="s">
        <v>2802</v>
      </c>
      <c r="D289" s="36" t="s">
        <v>3901</v>
      </c>
      <c r="E289" s="58" t="s">
        <v>2803</v>
      </c>
      <c r="F289" s="766" t="s">
        <v>3901</v>
      </c>
    </row>
    <row r="290" spans="1:6" ht="21.75" customHeight="1" thickBot="1" x14ac:dyDescent="0.3">
      <c r="A290" s="181"/>
      <c r="B290" s="57" t="s">
        <v>432</v>
      </c>
      <c r="C290" s="58" t="s">
        <v>433</v>
      </c>
      <c r="D290" s="36" t="s">
        <v>3901</v>
      </c>
      <c r="E290" s="58" t="s">
        <v>434</v>
      </c>
      <c r="F290" s="766" t="s">
        <v>3901</v>
      </c>
    </row>
    <row r="291" spans="1:6" ht="68.25" customHeight="1" thickBot="1" x14ac:dyDescent="0.3">
      <c r="A291" s="181"/>
      <c r="B291" s="13" t="s">
        <v>5833</v>
      </c>
      <c r="C291" s="60">
        <v>368</v>
      </c>
      <c r="D291" s="61"/>
      <c r="E291" s="60">
        <v>368</v>
      </c>
      <c r="F291" s="767"/>
    </row>
    <row r="292" spans="1:6" ht="21.75" customHeight="1" thickBot="1" x14ac:dyDescent="0.3">
      <c r="A292" s="181"/>
      <c r="B292" s="57" t="s">
        <v>435</v>
      </c>
      <c r="C292" s="58" t="s">
        <v>436</v>
      </c>
      <c r="D292" s="36" t="s">
        <v>3901</v>
      </c>
      <c r="E292" s="58" t="s">
        <v>437</v>
      </c>
      <c r="F292" s="766" t="s">
        <v>3901</v>
      </c>
    </row>
    <row r="293" spans="1:6" ht="21.75" customHeight="1" thickBot="1" x14ac:dyDescent="0.3">
      <c r="A293" s="181"/>
      <c r="B293" s="57" t="s">
        <v>438</v>
      </c>
      <c r="C293" s="58" t="s">
        <v>439</v>
      </c>
      <c r="D293" s="36" t="s">
        <v>3901</v>
      </c>
      <c r="E293" s="58" t="s">
        <v>440</v>
      </c>
      <c r="F293" s="165" t="s">
        <v>3901</v>
      </c>
    </row>
    <row r="294" spans="1:6" ht="72.75" customHeight="1" thickBot="1" x14ac:dyDescent="0.35">
      <c r="A294" s="154"/>
      <c r="B294" s="13" t="s">
        <v>5834</v>
      </c>
      <c r="C294" s="60">
        <v>369</v>
      </c>
      <c r="D294" s="61"/>
      <c r="E294" s="60">
        <v>369</v>
      </c>
      <c r="F294" s="179"/>
    </row>
    <row r="295" spans="1:6" ht="21.75" customHeight="1" thickBot="1" x14ac:dyDescent="0.3">
      <c r="A295" s="181"/>
      <c r="B295" s="59" t="s">
        <v>441</v>
      </c>
      <c r="C295" s="58"/>
      <c r="D295" s="36"/>
      <c r="E295" s="58"/>
      <c r="F295" s="165"/>
    </row>
    <row r="296" spans="1:6" ht="21.75" customHeight="1" thickBot="1" x14ac:dyDescent="0.3">
      <c r="A296" s="181"/>
      <c r="B296" s="57" t="s">
        <v>442</v>
      </c>
      <c r="C296" s="58" t="s">
        <v>443</v>
      </c>
      <c r="D296" s="36" t="s">
        <v>3901</v>
      </c>
      <c r="E296" s="58" t="s">
        <v>444</v>
      </c>
      <c r="F296" s="165" t="s">
        <v>3901</v>
      </c>
    </row>
    <row r="297" spans="1:6" ht="21.75" customHeight="1" thickBot="1" x14ac:dyDescent="0.3">
      <c r="A297" s="181"/>
      <c r="B297" s="57" t="s">
        <v>445</v>
      </c>
      <c r="C297" s="58" t="s">
        <v>446</v>
      </c>
      <c r="D297" s="36" t="s">
        <v>3901</v>
      </c>
      <c r="E297" s="58" t="s">
        <v>447</v>
      </c>
      <c r="F297" s="165" t="s">
        <v>3901</v>
      </c>
    </row>
    <row r="298" spans="1:6" ht="21.75" customHeight="1" thickBot="1" x14ac:dyDescent="0.3">
      <c r="A298" s="181"/>
      <c r="B298" s="57" t="s">
        <v>435</v>
      </c>
      <c r="C298" s="58" t="s">
        <v>448</v>
      </c>
      <c r="D298" s="36" t="s">
        <v>3901</v>
      </c>
      <c r="E298" s="58" t="s">
        <v>449</v>
      </c>
      <c r="F298" s="165" t="s">
        <v>3901</v>
      </c>
    </row>
    <row r="299" spans="1:6" ht="21.75" customHeight="1" thickBot="1" x14ac:dyDescent="0.3">
      <c r="A299" s="181"/>
      <c r="B299" s="57" t="s">
        <v>438</v>
      </c>
      <c r="C299" s="58" t="s">
        <v>450</v>
      </c>
      <c r="D299" s="36" t="s">
        <v>3901</v>
      </c>
      <c r="E299" s="58" t="s">
        <v>451</v>
      </c>
      <c r="F299" s="165" t="s">
        <v>3901</v>
      </c>
    </row>
    <row r="300" spans="1:6" ht="57" customHeight="1" thickBot="1" x14ac:dyDescent="0.35">
      <c r="A300" s="154"/>
      <c r="B300" s="13" t="s">
        <v>3723</v>
      </c>
      <c r="C300" s="60" t="s">
        <v>3570</v>
      </c>
      <c r="D300" s="61" t="s">
        <v>3901</v>
      </c>
      <c r="E300" s="60" t="s">
        <v>3571</v>
      </c>
      <c r="F300" s="179" t="s">
        <v>3901</v>
      </c>
    </row>
    <row r="301" spans="1:6" ht="62.25" customHeight="1" thickBot="1" x14ac:dyDescent="0.35">
      <c r="A301" s="154"/>
      <c r="B301" s="717" t="s">
        <v>3980</v>
      </c>
      <c r="C301" s="21">
        <v>372</v>
      </c>
      <c r="D301" s="30"/>
      <c r="E301" s="21">
        <v>372</v>
      </c>
      <c r="F301" s="162"/>
    </row>
    <row r="302" spans="1:6" ht="33.75" customHeight="1" thickBot="1" x14ac:dyDescent="0.3">
      <c r="A302" s="181"/>
      <c r="B302" s="11" t="s">
        <v>216</v>
      </c>
      <c r="C302" s="18" t="s">
        <v>3998</v>
      </c>
      <c r="D302" s="74">
        <v>100700</v>
      </c>
      <c r="E302" s="18" t="s">
        <v>4004</v>
      </c>
      <c r="F302" s="157">
        <v>100700</v>
      </c>
    </row>
    <row r="303" spans="1:6" ht="33.75" customHeight="1" thickBot="1" x14ac:dyDescent="0.3">
      <c r="A303" s="181"/>
      <c r="B303" s="11" t="s">
        <v>222</v>
      </c>
      <c r="C303" s="18" t="s">
        <v>3999</v>
      </c>
      <c r="D303" s="74">
        <v>100700</v>
      </c>
      <c r="E303" s="18" t="s">
        <v>4005</v>
      </c>
      <c r="F303" s="157">
        <v>100700</v>
      </c>
    </row>
    <row r="304" spans="1:6" ht="47.25" customHeight="1" thickBot="1" x14ac:dyDescent="0.3">
      <c r="A304" s="181"/>
      <c r="B304" s="717" t="s">
        <v>3981</v>
      </c>
      <c r="C304" s="21">
        <v>372</v>
      </c>
      <c r="D304" s="30"/>
      <c r="E304" s="21">
        <v>372</v>
      </c>
      <c r="F304" s="162"/>
    </row>
    <row r="305" spans="1:6" ht="35.25" customHeight="1" thickBot="1" x14ac:dyDescent="0.3">
      <c r="A305" s="181"/>
      <c r="B305" s="11" t="s">
        <v>216</v>
      </c>
      <c r="C305" s="18" t="s">
        <v>4000</v>
      </c>
      <c r="D305" s="74">
        <v>39700</v>
      </c>
      <c r="E305" s="18" t="s">
        <v>4006</v>
      </c>
      <c r="F305" s="157">
        <v>39700</v>
      </c>
    </row>
    <row r="306" spans="1:6" ht="35.25" customHeight="1" thickBot="1" x14ac:dyDescent="0.3">
      <c r="A306" s="181"/>
      <c r="B306" s="11" t="s">
        <v>222</v>
      </c>
      <c r="C306" s="18" t="s">
        <v>4001</v>
      </c>
      <c r="D306" s="74">
        <v>39700</v>
      </c>
      <c r="E306" s="18" t="s">
        <v>4007</v>
      </c>
      <c r="F306" s="157">
        <v>39700</v>
      </c>
    </row>
    <row r="307" spans="1:6" ht="55.5" customHeight="1" thickBot="1" x14ac:dyDescent="0.3">
      <c r="A307" s="181"/>
      <c r="B307" s="717" t="s">
        <v>3982</v>
      </c>
      <c r="C307" s="21">
        <v>372</v>
      </c>
      <c r="D307" s="30"/>
      <c r="E307" s="21">
        <v>372</v>
      </c>
      <c r="F307" s="744"/>
    </row>
    <row r="308" spans="1:6" ht="62.25" customHeight="1" thickBot="1" x14ac:dyDescent="0.3">
      <c r="A308" s="181"/>
      <c r="B308" s="11" t="s">
        <v>216</v>
      </c>
      <c r="C308" s="18" t="s">
        <v>4002</v>
      </c>
      <c r="D308" s="74">
        <v>29500</v>
      </c>
      <c r="E308" s="18" t="s">
        <v>4008</v>
      </c>
      <c r="F308" s="157">
        <v>29500</v>
      </c>
    </row>
    <row r="309" spans="1:6" ht="24.75" customHeight="1" thickBot="1" x14ac:dyDescent="0.3">
      <c r="A309" s="181"/>
      <c r="B309" s="11" t="s">
        <v>222</v>
      </c>
      <c r="C309" s="18" t="s">
        <v>4003</v>
      </c>
      <c r="D309" s="74">
        <v>29500</v>
      </c>
      <c r="E309" s="18" t="s">
        <v>4009</v>
      </c>
      <c r="F309" s="157">
        <v>29500</v>
      </c>
    </row>
    <row r="310" spans="1:6" ht="24.75" customHeight="1" thickBot="1" x14ac:dyDescent="0.35">
      <c r="A310" s="154"/>
      <c r="B310" s="13" t="s">
        <v>2862</v>
      </c>
      <c r="C310" s="60" t="s">
        <v>2804</v>
      </c>
      <c r="D310" s="88" t="s">
        <v>3901</v>
      </c>
      <c r="E310" s="60" t="s">
        <v>2805</v>
      </c>
      <c r="F310" s="182" t="s">
        <v>3901</v>
      </c>
    </row>
    <row r="311" spans="1:6" ht="67.5" customHeight="1" thickBot="1" x14ac:dyDescent="0.35">
      <c r="A311" s="154"/>
      <c r="B311" s="13" t="s">
        <v>5986</v>
      </c>
      <c r="C311" s="711" t="s">
        <v>4714</v>
      </c>
      <c r="D311" s="712">
        <v>13800</v>
      </c>
      <c r="E311" s="711" t="s">
        <v>4715</v>
      </c>
      <c r="F311" s="86">
        <v>13800</v>
      </c>
    </row>
    <row r="312" spans="1:6" ht="34.5" customHeight="1" thickBot="1" x14ac:dyDescent="0.3">
      <c r="A312" s="721" t="s">
        <v>466</v>
      </c>
      <c r="B312" s="722" t="s">
        <v>467</v>
      </c>
      <c r="C312" s="722"/>
      <c r="D312" s="722"/>
      <c r="E312" s="722"/>
      <c r="F312" s="723"/>
    </row>
    <row r="313" spans="1:6" ht="46.5" customHeight="1" thickBot="1" x14ac:dyDescent="0.35">
      <c r="A313" s="154"/>
      <c r="B313" s="717" t="s">
        <v>913</v>
      </c>
      <c r="C313" s="716" t="s">
        <v>863</v>
      </c>
      <c r="D313" s="31">
        <v>15300</v>
      </c>
      <c r="E313" s="716" t="s">
        <v>864</v>
      </c>
      <c r="F313" s="524">
        <v>15300</v>
      </c>
    </row>
    <row r="314" spans="1:6" ht="42" customHeight="1" thickBot="1" x14ac:dyDescent="0.35">
      <c r="A314" s="438"/>
      <c r="B314" s="717" t="s">
        <v>4661</v>
      </c>
      <c r="C314" s="716" t="s">
        <v>4592</v>
      </c>
      <c r="D314" s="31">
        <v>9500</v>
      </c>
      <c r="E314" s="716" t="s">
        <v>4586</v>
      </c>
      <c r="F314" s="163">
        <v>9500</v>
      </c>
    </row>
    <row r="315" spans="1:6" ht="43.5" customHeight="1" thickBot="1" x14ac:dyDescent="0.3">
      <c r="A315" s="183"/>
      <c r="B315" s="64" t="s">
        <v>912</v>
      </c>
      <c r="C315" s="720"/>
      <c r="D315" s="714"/>
      <c r="E315" s="720"/>
      <c r="F315" s="715"/>
    </row>
    <row r="316" spans="1:6" ht="24.75" customHeight="1" thickBot="1" x14ac:dyDescent="0.3">
      <c r="A316" s="183"/>
      <c r="B316" s="11" t="s">
        <v>865</v>
      </c>
      <c r="C316" s="720" t="s">
        <v>866</v>
      </c>
      <c r="D316" s="714">
        <v>35600</v>
      </c>
      <c r="E316" s="720" t="s">
        <v>867</v>
      </c>
      <c r="F316" s="715">
        <v>35600</v>
      </c>
    </row>
    <row r="317" spans="1:6" ht="24.75" customHeight="1" thickBot="1" x14ac:dyDescent="0.3">
      <c r="A317" s="183"/>
      <c r="B317" s="11" t="s">
        <v>868</v>
      </c>
      <c r="C317" s="720" t="s">
        <v>869</v>
      </c>
      <c r="D317" s="714">
        <v>40700</v>
      </c>
      <c r="E317" s="720" t="s">
        <v>870</v>
      </c>
      <c r="F317" s="715">
        <v>40700</v>
      </c>
    </row>
    <row r="318" spans="1:6" ht="24.75" customHeight="1" thickBot="1" x14ac:dyDescent="0.3">
      <c r="A318" s="183"/>
      <c r="B318" s="11" t="s">
        <v>871</v>
      </c>
      <c r="C318" s="720" t="s">
        <v>872</v>
      </c>
      <c r="D318" s="714">
        <v>45800</v>
      </c>
      <c r="E318" s="720" t="s">
        <v>873</v>
      </c>
      <c r="F318" s="715">
        <v>45800</v>
      </c>
    </row>
    <row r="319" spans="1:6" ht="24.75" customHeight="1" thickBot="1" x14ac:dyDescent="0.3">
      <c r="A319" s="183"/>
      <c r="B319" s="11" t="s">
        <v>874</v>
      </c>
      <c r="C319" s="720" t="s">
        <v>875</v>
      </c>
      <c r="D319" s="714">
        <v>50850</v>
      </c>
      <c r="E319" s="720" t="s">
        <v>876</v>
      </c>
      <c r="F319" s="715">
        <v>50850</v>
      </c>
    </row>
    <row r="320" spans="1:6" ht="24.75" customHeight="1" thickBot="1" x14ac:dyDescent="0.35">
      <c r="A320" s="154"/>
      <c r="B320" s="717" t="s">
        <v>895</v>
      </c>
      <c r="C320" s="716">
        <v>382</v>
      </c>
      <c r="D320" s="31"/>
      <c r="E320" s="716">
        <v>382</v>
      </c>
      <c r="F320" s="163"/>
    </row>
    <row r="321" spans="1:6" ht="23.25" customHeight="1" thickBot="1" x14ac:dyDescent="0.3">
      <c r="A321" s="183"/>
      <c r="B321" s="11" t="s">
        <v>468</v>
      </c>
      <c r="C321" s="720" t="s">
        <v>896</v>
      </c>
      <c r="D321" s="714">
        <v>51500</v>
      </c>
      <c r="E321" s="720" t="s">
        <v>897</v>
      </c>
      <c r="F321" s="715">
        <v>51500</v>
      </c>
    </row>
    <row r="322" spans="1:6" ht="19.5" thickBot="1" x14ac:dyDescent="0.3">
      <c r="A322" s="183"/>
      <c r="B322" s="11" t="s">
        <v>469</v>
      </c>
      <c r="C322" s="720" t="s">
        <v>898</v>
      </c>
      <c r="D322" s="714">
        <v>73050</v>
      </c>
      <c r="E322" s="720" t="s">
        <v>899</v>
      </c>
      <c r="F322" s="715">
        <v>73050</v>
      </c>
    </row>
    <row r="323" spans="1:6" ht="19.5" thickBot="1" x14ac:dyDescent="0.3">
      <c r="A323" s="183"/>
      <c r="B323" s="11" t="s">
        <v>470</v>
      </c>
      <c r="C323" s="720" t="s">
        <v>900</v>
      </c>
      <c r="D323" s="714">
        <v>94500</v>
      </c>
      <c r="E323" s="720" t="s">
        <v>901</v>
      </c>
      <c r="F323" s="715">
        <v>94500</v>
      </c>
    </row>
    <row r="324" spans="1:6" ht="38.25" thickBot="1" x14ac:dyDescent="0.35">
      <c r="A324" s="154"/>
      <c r="B324" s="717" t="s">
        <v>3903</v>
      </c>
      <c r="C324" s="716" t="s">
        <v>930</v>
      </c>
      <c r="D324" s="31">
        <v>1850</v>
      </c>
      <c r="E324" s="716" t="s">
        <v>931</v>
      </c>
      <c r="F324" s="163">
        <v>1850</v>
      </c>
    </row>
    <row r="325" spans="1:6" ht="43.5" customHeight="1" thickBot="1" x14ac:dyDescent="0.3">
      <c r="A325" s="184" t="s">
        <v>471</v>
      </c>
      <c r="B325" s="653" t="s">
        <v>3724</v>
      </c>
      <c r="C325" s="725"/>
      <c r="D325" s="725"/>
      <c r="E325" s="725"/>
      <c r="F325" s="726"/>
    </row>
    <row r="326" spans="1:6" ht="147.75" customHeight="1" thickBot="1" x14ac:dyDescent="0.35">
      <c r="A326" s="719"/>
      <c r="B326" s="717" t="s">
        <v>472</v>
      </c>
      <c r="C326" s="60">
        <v>401</v>
      </c>
      <c r="D326" s="65" t="s">
        <v>4883</v>
      </c>
      <c r="E326" s="60">
        <v>401</v>
      </c>
      <c r="F326" s="65" t="s">
        <v>4883</v>
      </c>
    </row>
    <row r="327" spans="1:6" ht="140.25" customHeight="1" thickBot="1" x14ac:dyDescent="0.35">
      <c r="A327" s="719"/>
      <c r="B327" s="717" t="s">
        <v>474</v>
      </c>
      <c r="C327" s="60">
        <v>402</v>
      </c>
      <c r="D327" s="65" t="s">
        <v>4883</v>
      </c>
      <c r="E327" s="60">
        <v>402</v>
      </c>
      <c r="F327" s="745" t="s">
        <v>4883</v>
      </c>
    </row>
    <row r="328" spans="1:6" ht="139.5" customHeight="1" thickBot="1" x14ac:dyDescent="0.35">
      <c r="A328" s="719"/>
      <c r="B328" s="717" t="s">
        <v>475</v>
      </c>
      <c r="C328" s="60">
        <v>403</v>
      </c>
      <c r="D328" s="65" t="s">
        <v>4883</v>
      </c>
      <c r="E328" s="60">
        <v>403</v>
      </c>
      <c r="F328" s="745" t="s">
        <v>4883</v>
      </c>
    </row>
    <row r="329" spans="1:6" ht="144.75" customHeight="1" thickBot="1" x14ac:dyDescent="0.35">
      <c r="A329" s="719"/>
      <c r="B329" s="717" t="s">
        <v>476</v>
      </c>
      <c r="C329" s="716">
        <v>404</v>
      </c>
      <c r="D329" s="65" t="s">
        <v>4883</v>
      </c>
      <c r="E329" s="716">
        <v>404</v>
      </c>
      <c r="F329" s="745" t="s">
        <v>4883</v>
      </c>
    </row>
    <row r="330" spans="1:6" s="775" customFormat="1" ht="141.75" customHeight="1" thickBot="1" x14ac:dyDescent="0.35">
      <c r="A330" s="719"/>
      <c r="B330" s="718" t="s">
        <v>6101</v>
      </c>
      <c r="C330" s="60" t="s">
        <v>6102</v>
      </c>
      <c r="D330" s="65" t="s">
        <v>4883</v>
      </c>
      <c r="E330" s="60" t="s">
        <v>6103</v>
      </c>
      <c r="F330" s="745" t="s">
        <v>4883</v>
      </c>
    </row>
    <row r="331" spans="1:6" ht="22.5" customHeight="1" thickBot="1" x14ac:dyDescent="0.3">
      <c r="A331" s="184" t="s">
        <v>477</v>
      </c>
      <c r="B331" s="653" t="s">
        <v>478</v>
      </c>
      <c r="C331" s="725"/>
      <c r="D331" s="725"/>
      <c r="E331" s="725"/>
      <c r="F331" s="726"/>
    </row>
    <row r="332" spans="1:6" ht="21.75" customHeight="1" thickBot="1" x14ac:dyDescent="0.3">
      <c r="A332" s="721" t="s">
        <v>479</v>
      </c>
      <c r="B332" s="722" t="s">
        <v>480</v>
      </c>
      <c r="C332" s="722"/>
      <c r="D332" s="722"/>
      <c r="E332" s="722"/>
      <c r="F332" s="723"/>
    </row>
    <row r="333" spans="1:6" ht="89.25" customHeight="1" thickBot="1" x14ac:dyDescent="0.3">
      <c r="A333" s="185"/>
      <c r="B333" s="13" t="s">
        <v>481</v>
      </c>
      <c r="C333" s="66">
        <v>131</v>
      </c>
      <c r="D333" s="95" t="s">
        <v>473</v>
      </c>
      <c r="E333" s="66">
        <v>131</v>
      </c>
      <c r="F333" s="160" t="s">
        <v>473</v>
      </c>
    </row>
    <row r="334" spans="1:6" ht="60" customHeight="1" thickBot="1" x14ac:dyDescent="0.3">
      <c r="A334" s="183"/>
      <c r="B334" s="747" t="s">
        <v>482</v>
      </c>
      <c r="C334" s="67"/>
      <c r="D334" s="68"/>
      <c r="E334" s="67"/>
      <c r="F334" s="186"/>
    </row>
    <row r="335" spans="1:6" ht="26.25" customHeight="1" thickBot="1" x14ac:dyDescent="0.3">
      <c r="A335" s="183"/>
      <c r="B335" s="57" t="s">
        <v>483</v>
      </c>
      <c r="C335" s="67" t="s">
        <v>484</v>
      </c>
      <c r="D335" s="69">
        <v>1300</v>
      </c>
      <c r="E335" s="67" t="s">
        <v>485</v>
      </c>
      <c r="F335" s="187">
        <v>1800</v>
      </c>
    </row>
    <row r="336" spans="1:6" ht="26.25" customHeight="1" thickBot="1" x14ac:dyDescent="0.3">
      <c r="A336" s="183"/>
      <c r="B336" s="57" t="s">
        <v>486</v>
      </c>
      <c r="C336" s="67" t="s">
        <v>487</v>
      </c>
      <c r="D336" s="69">
        <v>1700</v>
      </c>
      <c r="E336" s="67" t="s">
        <v>488</v>
      </c>
      <c r="F336" s="187">
        <v>2400</v>
      </c>
    </row>
    <row r="337" spans="1:6" ht="26.25" customHeight="1" thickBot="1" x14ac:dyDescent="0.3">
      <c r="A337" s="183"/>
      <c r="B337" s="57" t="s">
        <v>489</v>
      </c>
      <c r="C337" s="67" t="s">
        <v>490</v>
      </c>
      <c r="D337" s="69">
        <v>2100</v>
      </c>
      <c r="E337" s="67" t="s">
        <v>491</v>
      </c>
      <c r="F337" s="187">
        <v>2500</v>
      </c>
    </row>
    <row r="338" spans="1:6" ht="34.5" customHeight="1" thickBot="1" x14ac:dyDescent="0.3">
      <c r="A338" s="183"/>
      <c r="B338" s="658" t="s">
        <v>6068</v>
      </c>
      <c r="C338" s="659"/>
      <c r="D338" s="659"/>
      <c r="E338" s="659"/>
      <c r="F338" s="660"/>
    </row>
    <row r="339" spans="1:6" ht="101.25" customHeight="1" thickBot="1" x14ac:dyDescent="0.3">
      <c r="A339" s="183"/>
      <c r="B339" s="293" t="s">
        <v>6069</v>
      </c>
      <c r="C339" s="93"/>
      <c r="D339" s="93"/>
      <c r="E339" s="93"/>
      <c r="F339" s="94"/>
    </row>
    <row r="340" spans="1:6" ht="65.25" customHeight="1" thickBot="1" x14ac:dyDescent="0.3">
      <c r="A340" s="185"/>
      <c r="B340" s="13" t="s">
        <v>2237</v>
      </c>
      <c r="C340" s="66"/>
      <c r="D340" s="95"/>
      <c r="E340" s="66"/>
      <c r="F340" s="160"/>
    </row>
    <row r="341" spans="1:6" ht="45.75" customHeight="1" thickBot="1" x14ac:dyDescent="0.3">
      <c r="A341" s="183"/>
      <c r="B341" s="57" t="s">
        <v>3767</v>
      </c>
      <c r="C341" s="67" t="s">
        <v>970</v>
      </c>
      <c r="D341" s="69">
        <v>200</v>
      </c>
      <c r="E341" s="67" t="s">
        <v>971</v>
      </c>
      <c r="F341" s="187">
        <v>200</v>
      </c>
    </row>
    <row r="342" spans="1:6" ht="42" customHeight="1" thickBot="1" x14ac:dyDescent="0.3">
      <c r="A342" s="183"/>
      <c r="B342" s="57" t="s">
        <v>969</v>
      </c>
      <c r="C342" s="67" t="s">
        <v>972</v>
      </c>
      <c r="D342" s="69">
        <v>350</v>
      </c>
      <c r="E342" s="67" t="s">
        <v>973</v>
      </c>
      <c r="F342" s="187">
        <v>350</v>
      </c>
    </row>
    <row r="343" spans="1:6" ht="42" customHeight="1" thickBot="1" x14ac:dyDescent="0.3">
      <c r="A343" s="183"/>
      <c r="B343" s="57" t="s">
        <v>3768</v>
      </c>
      <c r="C343" s="67" t="s">
        <v>974</v>
      </c>
      <c r="D343" s="69">
        <v>250</v>
      </c>
      <c r="E343" s="67" t="s">
        <v>975</v>
      </c>
      <c r="F343" s="187">
        <v>250</v>
      </c>
    </row>
    <row r="344" spans="1:6" ht="42" customHeight="1" thickBot="1" x14ac:dyDescent="0.3">
      <c r="A344" s="183"/>
      <c r="B344" s="57" t="s">
        <v>3769</v>
      </c>
      <c r="C344" s="67" t="s">
        <v>976</v>
      </c>
      <c r="D344" s="68">
        <v>300</v>
      </c>
      <c r="E344" s="67" t="s">
        <v>977</v>
      </c>
      <c r="F344" s="187">
        <v>300</v>
      </c>
    </row>
    <row r="345" spans="1:6" ht="42" customHeight="1" thickBot="1" x14ac:dyDescent="0.3">
      <c r="A345" s="183"/>
      <c r="B345" s="57" t="s">
        <v>3770</v>
      </c>
      <c r="C345" s="67" t="s">
        <v>978</v>
      </c>
      <c r="D345" s="69">
        <v>200</v>
      </c>
      <c r="E345" s="67" t="s">
        <v>979</v>
      </c>
      <c r="F345" s="187">
        <v>200</v>
      </c>
    </row>
    <row r="346" spans="1:6" ht="42" customHeight="1" thickBot="1" x14ac:dyDescent="0.3">
      <c r="A346" s="183"/>
      <c r="B346" s="57" t="s">
        <v>3771</v>
      </c>
      <c r="C346" s="67" t="s">
        <v>980</v>
      </c>
      <c r="D346" s="69">
        <v>150</v>
      </c>
      <c r="E346" s="67" t="s">
        <v>981</v>
      </c>
      <c r="F346" s="187">
        <v>150</v>
      </c>
    </row>
    <row r="347" spans="1:6" ht="42" customHeight="1" thickBot="1" x14ac:dyDescent="0.3">
      <c r="A347" s="183"/>
      <c r="B347" s="57" t="s">
        <v>3772</v>
      </c>
      <c r="C347" s="67" t="s">
        <v>982</v>
      </c>
      <c r="D347" s="69">
        <v>400</v>
      </c>
      <c r="E347" s="67" t="s">
        <v>983</v>
      </c>
      <c r="F347" s="187">
        <v>400</v>
      </c>
    </row>
    <row r="348" spans="1:6" ht="42" customHeight="1" thickBot="1" x14ac:dyDescent="0.3">
      <c r="A348" s="183"/>
      <c r="B348" s="57" t="s">
        <v>3773</v>
      </c>
      <c r="C348" s="67" t="s">
        <v>984</v>
      </c>
      <c r="D348" s="68">
        <v>250</v>
      </c>
      <c r="E348" s="67" t="s">
        <v>985</v>
      </c>
      <c r="F348" s="187">
        <v>250</v>
      </c>
    </row>
    <row r="349" spans="1:6" ht="42" customHeight="1" thickBot="1" x14ac:dyDescent="0.3">
      <c r="A349" s="183"/>
      <c r="B349" s="57" t="s">
        <v>3774</v>
      </c>
      <c r="C349" s="67" t="s">
        <v>986</v>
      </c>
      <c r="D349" s="69">
        <v>250</v>
      </c>
      <c r="E349" s="67" t="s">
        <v>987</v>
      </c>
      <c r="F349" s="187">
        <v>250</v>
      </c>
    </row>
    <row r="350" spans="1:6" ht="42" customHeight="1" thickBot="1" x14ac:dyDescent="0.3">
      <c r="A350" s="183"/>
      <c r="B350" s="57" t="s">
        <v>3775</v>
      </c>
      <c r="C350" s="67" t="s">
        <v>988</v>
      </c>
      <c r="D350" s="69">
        <v>400</v>
      </c>
      <c r="E350" s="67" t="s">
        <v>989</v>
      </c>
      <c r="F350" s="187">
        <v>400</v>
      </c>
    </row>
    <row r="351" spans="1:6" ht="59.25" customHeight="1" thickBot="1" x14ac:dyDescent="0.3">
      <c r="A351" s="185"/>
      <c r="B351" s="13" t="s">
        <v>5987</v>
      </c>
      <c r="C351" s="70" t="s">
        <v>963</v>
      </c>
      <c r="D351" s="75">
        <v>350</v>
      </c>
      <c r="E351" s="70" t="s">
        <v>964</v>
      </c>
      <c r="F351" s="87">
        <v>350</v>
      </c>
    </row>
    <row r="352" spans="1:6" ht="66" customHeight="1" thickBot="1" x14ac:dyDescent="0.3">
      <c r="A352" s="185"/>
      <c r="B352" s="13" t="s">
        <v>5988</v>
      </c>
      <c r="C352" s="70" t="s">
        <v>965</v>
      </c>
      <c r="D352" s="75">
        <v>350</v>
      </c>
      <c r="E352" s="70" t="s">
        <v>966</v>
      </c>
      <c r="F352" s="87">
        <v>350</v>
      </c>
    </row>
    <row r="353" spans="1:6" s="780" customFormat="1" ht="89.25" customHeight="1" thickBot="1" x14ac:dyDescent="0.35">
      <c r="A353" s="719"/>
      <c r="B353" s="777" t="s">
        <v>6087</v>
      </c>
      <c r="C353" s="15">
        <v>137</v>
      </c>
      <c r="D353" s="787"/>
      <c r="E353" s="15">
        <v>137</v>
      </c>
      <c r="F353" s="788"/>
    </row>
    <row r="354" spans="1:6" s="780" customFormat="1" ht="23.25" customHeight="1" thickBot="1" x14ac:dyDescent="0.35">
      <c r="A354" s="147"/>
      <c r="B354" s="778" t="s">
        <v>6088</v>
      </c>
      <c r="C354" s="779"/>
      <c r="D354" s="714"/>
      <c r="E354" s="789"/>
      <c r="F354" s="715"/>
    </row>
    <row r="355" spans="1:6" s="780" customFormat="1" ht="19.5" thickBot="1" x14ac:dyDescent="0.35">
      <c r="A355" s="147"/>
      <c r="B355" s="567" t="s">
        <v>6089</v>
      </c>
      <c r="C355" s="564" t="s">
        <v>6134</v>
      </c>
      <c r="D355" s="714">
        <v>1000</v>
      </c>
      <c r="E355" s="564" t="s">
        <v>6135</v>
      </c>
      <c r="F355" s="715">
        <v>1350</v>
      </c>
    </row>
    <row r="356" spans="1:6" s="780" customFormat="1" ht="19.5" thickBot="1" x14ac:dyDescent="0.35">
      <c r="A356" s="147"/>
      <c r="B356" s="567" t="s">
        <v>6090</v>
      </c>
      <c r="C356" s="537" t="s">
        <v>6136</v>
      </c>
      <c r="D356" s="714">
        <v>25300</v>
      </c>
      <c r="E356" s="537" t="s">
        <v>6137</v>
      </c>
      <c r="F356" s="715">
        <v>25300</v>
      </c>
    </row>
    <row r="357" spans="1:6" s="780" customFormat="1" ht="38.25" thickBot="1" x14ac:dyDescent="0.35">
      <c r="A357" s="147"/>
      <c r="B357" s="778" t="s">
        <v>6091</v>
      </c>
      <c r="C357" s="564"/>
      <c r="D357" s="714"/>
      <c r="E357" s="564"/>
      <c r="F357" s="715"/>
    </row>
    <row r="358" spans="1:6" s="780" customFormat="1" ht="19.5" thickBot="1" x14ac:dyDescent="0.35">
      <c r="A358" s="147"/>
      <c r="B358" s="567" t="s">
        <v>6089</v>
      </c>
      <c r="C358" s="537" t="s">
        <v>6138</v>
      </c>
      <c r="D358" s="714">
        <v>700</v>
      </c>
      <c r="E358" s="537" t="s">
        <v>6139</v>
      </c>
      <c r="F358" s="715">
        <v>750</v>
      </c>
    </row>
    <row r="359" spans="1:6" s="780" customFormat="1" ht="21" customHeight="1" thickBot="1" x14ac:dyDescent="0.35">
      <c r="A359" s="147"/>
      <c r="B359" s="567" t="s">
        <v>6090</v>
      </c>
      <c r="C359" s="537" t="s">
        <v>6140</v>
      </c>
      <c r="D359" s="714">
        <v>24500</v>
      </c>
      <c r="E359" s="537" t="s">
        <v>6141</v>
      </c>
      <c r="F359" s="715">
        <v>24500</v>
      </c>
    </row>
    <row r="360" spans="1:6" s="780" customFormat="1" ht="75.75" customHeight="1" thickBot="1" x14ac:dyDescent="0.35">
      <c r="A360" s="719"/>
      <c r="B360" s="560" t="s">
        <v>6158</v>
      </c>
      <c r="C360" s="15">
        <v>137</v>
      </c>
      <c r="D360" s="566"/>
      <c r="E360" s="15">
        <v>137</v>
      </c>
      <c r="F360" s="786"/>
    </row>
    <row r="361" spans="1:6" s="780" customFormat="1" ht="23.25" customHeight="1" thickBot="1" x14ac:dyDescent="0.35">
      <c r="A361" s="147"/>
      <c r="B361" s="778" t="s">
        <v>6092</v>
      </c>
      <c r="C361" s="779"/>
      <c r="D361" s="714"/>
      <c r="E361" s="789"/>
      <c r="F361" s="715"/>
    </row>
    <row r="362" spans="1:6" s="780" customFormat="1" ht="19.5" thickBot="1" x14ac:dyDescent="0.35">
      <c r="A362" s="147"/>
      <c r="B362" s="567" t="s">
        <v>6093</v>
      </c>
      <c r="C362" s="564" t="s">
        <v>6142</v>
      </c>
      <c r="D362" s="714">
        <v>900</v>
      </c>
      <c r="E362" s="564" t="s">
        <v>6143</v>
      </c>
      <c r="F362" s="715">
        <v>1250</v>
      </c>
    </row>
    <row r="363" spans="1:6" s="780" customFormat="1" ht="19.5" thickBot="1" x14ac:dyDescent="0.35">
      <c r="A363" s="147"/>
      <c r="B363" s="567" t="s">
        <v>6094</v>
      </c>
      <c r="C363" s="537" t="s">
        <v>6144</v>
      </c>
      <c r="D363" s="714">
        <v>16000</v>
      </c>
      <c r="E363" s="537" t="s">
        <v>6145</v>
      </c>
      <c r="F363" s="715">
        <v>16000</v>
      </c>
    </row>
    <row r="364" spans="1:6" s="780" customFormat="1" ht="38.25" thickBot="1" x14ac:dyDescent="0.35">
      <c r="A364" s="147"/>
      <c r="B364" s="778" t="s">
        <v>6091</v>
      </c>
      <c r="C364" s="564"/>
      <c r="D364" s="714"/>
      <c r="E364" s="564"/>
      <c r="F364" s="715"/>
    </row>
    <row r="365" spans="1:6" s="780" customFormat="1" ht="38.25" thickBot="1" x14ac:dyDescent="0.35">
      <c r="A365" s="147"/>
      <c r="B365" s="567" t="s">
        <v>6095</v>
      </c>
      <c r="C365" s="537" t="s">
        <v>6146</v>
      </c>
      <c r="D365" s="714">
        <v>600</v>
      </c>
      <c r="E365" s="537" t="s">
        <v>6147</v>
      </c>
      <c r="F365" s="715">
        <v>650</v>
      </c>
    </row>
    <row r="366" spans="1:6" s="780" customFormat="1" ht="47.25" customHeight="1" thickBot="1" x14ac:dyDescent="0.35">
      <c r="A366" s="147"/>
      <c r="B366" s="567" t="s">
        <v>6096</v>
      </c>
      <c r="C366" s="537" t="s">
        <v>6148</v>
      </c>
      <c r="D366" s="714">
        <v>15400</v>
      </c>
      <c r="E366" s="537" t="s">
        <v>6149</v>
      </c>
      <c r="F366" s="715">
        <v>15400</v>
      </c>
    </row>
    <row r="367" spans="1:6" s="780" customFormat="1" ht="75.75" customHeight="1" thickBot="1" x14ac:dyDescent="0.35">
      <c r="A367" s="719"/>
      <c r="B367" s="560" t="s">
        <v>6120</v>
      </c>
      <c r="C367" s="15">
        <v>137</v>
      </c>
      <c r="D367" s="566"/>
      <c r="E367" s="15">
        <v>137</v>
      </c>
      <c r="F367" s="786"/>
    </row>
    <row r="368" spans="1:6" s="780" customFormat="1" ht="23.25" customHeight="1" thickBot="1" x14ac:dyDescent="0.35">
      <c r="A368" s="147"/>
      <c r="B368" s="778" t="s">
        <v>6092</v>
      </c>
      <c r="C368" s="779"/>
      <c r="D368" s="714"/>
      <c r="E368" s="789"/>
      <c r="F368" s="715"/>
    </row>
    <row r="369" spans="1:6" s="780" customFormat="1" ht="19.5" thickBot="1" x14ac:dyDescent="0.35">
      <c r="A369" s="147"/>
      <c r="B369" s="567" t="s">
        <v>6097</v>
      </c>
      <c r="C369" s="564" t="s">
        <v>6150</v>
      </c>
      <c r="D369" s="714">
        <v>900</v>
      </c>
      <c r="E369" s="564" t="s">
        <v>6151</v>
      </c>
      <c r="F369" s="715">
        <v>1250</v>
      </c>
    </row>
    <row r="370" spans="1:6" s="780" customFormat="1" ht="19.5" thickBot="1" x14ac:dyDescent="0.35">
      <c r="A370" s="147"/>
      <c r="B370" s="567" t="s">
        <v>6098</v>
      </c>
      <c r="C370" s="537" t="s">
        <v>6152</v>
      </c>
      <c r="D370" s="714">
        <v>9600</v>
      </c>
      <c r="E370" s="537" t="s">
        <v>6153</v>
      </c>
      <c r="F370" s="715">
        <v>9600</v>
      </c>
    </row>
    <row r="371" spans="1:6" s="780" customFormat="1" ht="38.25" thickBot="1" x14ac:dyDescent="0.35">
      <c r="A371" s="147"/>
      <c r="B371" s="778" t="s">
        <v>6091</v>
      </c>
      <c r="C371" s="564"/>
      <c r="D371" s="714"/>
      <c r="E371" s="564"/>
      <c r="F371" s="715"/>
    </row>
    <row r="372" spans="1:6" s="780" customFormat="1" ht="38.25" thickBot="1" x14ac:dyDescent="0.35">
      <c r="A372" s="147"/>
      <c r="B372" s="567" t="s">
        <v>6099</v>
      </c>
      <c r="C372" s="537" t="s">
        <v>6154</v>
      </c>
      <c r="D372" s="714">
        <v>600</v>
      </c>
      <c r="E372" s="537" t="s">
        <v>6155</v>
      </c>
      <c r="F372" s="715">
        <v>650</v>
      </c>
    </row>
    <row r="373" spans="1:6" s="780" customFormat="1" ht="39.75" customHeight="1" thickBot="1" x14ac:dyDescent="0.35">
      <c r="A373" s="147"/>
      <c r="B373" s="567" t="s">
        <v>6100</v>
      </c>
      <c r="C373" s="537" t="s">
        <v>6156</v>
      </c>
      <c r="D373" s="714">
        <v>9000</v>
      </c>
      <c r="E373" s="537" t="s">
        <v>6157</v>
      </c>
      <c r="F373" s="715">
        <v>9000</v>
      </c>
    </row>
    <row r="374" spans="1:6" ht="38.25" customHeight="1" thickBot="1" x14ac:dyDescent="0.3">
      <c r="A374" s="721" t="s">
        <v>492</v>
      </c>
      <c r="B374" s="722" t="s">
        <v>493</v>
      </c>
      <c r="C374" s="722"/>
      <c r="D374" s="722"/>
      <c r="E374" s="722"/>
      <c r="F374" s="723"/>
    </row>
    <row r="375" spans="1:6" ht="24.75" customHeight="1" thickBot="1" x14ac:dyDescent="0.3">
      <c r="A375" s="188"/>
      <c r="B375" s="717" t="s">
        <v>494</v>
      </c>
      <c r="C375" s="15" t="s">
        <v>495</v>
      </c>
      <c r="D375" s="95" t="s">
        <v>3901</v>
      </c>
      <c r="E375" s="15" t="s">
        <v>496</v>
      </c>
      <c r="F375" s="160" t="s">
        <v>3901</v>
      </c>
    </row>
    <row r="376" spans="1:6" ht="135.75" customHeight="1" thickBot="1" x14ac:dyDescent="0.3">
      <c r="A376" s="188"/>
      <c r="B376" s="717" t="s">
        <v>497</v>
      </c>
      <c r="C376" s="15">
        <v>138</v>
      </c>
      <c r="D376" s="65" t="s">
        <v>4883</v>
      </c>
      <c r="E376" s="15">
        <v>138</v>
      </c>
      <c r="F376" s="745" t="s">
        <v>4883</v>
      </c>
    </row>
    <row r="377" spans="1:6" ht="38.25" customHeight="1" thickBot="1" x14ac:dyDescent="0.3">
      <c r="A377" s="183"/>
      <c r="B377" s="658" t="s">
        <v>6070</v>
      </c>
      <c r="C377" s="659"/>
      <c r="D377" s="659"/>
      <c r="E377" s="659"/>
      <c r="F377" s="660"/>
    </row>
    <row r="378" spans="1:6" ht="30.75" customHeight="1" thickBot="1" x14ac:dyDescent="0.3">
      <c r="A378" s="189" t="s">
        <v>3902</v>
      </c>
      <c r="B378" s="722" t="s">
        <v>499</v>
      </c>
      <c r="C378" s="722"/>
      <c r="D378" s="722"/>
      <c r="E378" s="722"/>
      <c r="F378" s="723"/>
    </row>
    <row r="379" spans="1:6" ht="26.25" customHeight="1" thickBot="1" x14ac:dyDescent="0.35">
      <c r="A379" s="154"/>
      <c r="B379" s="13" t="s">
        <v>500</v>
      </c>
      <c r="C379" s="60" t="s">
        <v>501</v>
      </c>
      <c r="D379" s="95" t="s">
        <v>3901</v>
      </c>
      <c r="E379" s="60" t="s">
        <v>502</v>
      </c>
      <c r="F379" s="160" t="s">
        <v>3901</v>
      </c>
    </row>
    <row r="380" spans="1:6" s="346" customFormat="1" ht="57" thickBot="1" x14ac:dyDescent="0.35">
      <c r="A380" s="154"/>
      <c r="B380" s="13" t="s">
        <v>3904</v>
      </c>
      <c r="C380" s="60" t="s">
        <v>3590</v>
      </c>
      <c r="D380" s="88">
        <v>3100</v>
      </c>
      <c r="E380" s="60" t="s">
        <v>3630</v>
      </c>
      <c r="F380" s="182">
        <v>3100</v>
      </c>
    </row>
    <row r="381" spans="1:6" s="346" customFormat="1" ht="57" thickBot="1" x14ac:dyDescent="0.35">
      <c r="A381" s="154"/>
      <c r="B381" s="13" t="s">
        <v>3905</v>
      </c>
      <c r="C381" s="60" t="s">
        <v>3591</v>
      </c>
      <c r="D381" s="88">
        <v>2550</v>
      </c>
      <c r="E381" s="60" t="s">
        <v>3631</v>
      </c>
      <c r="F381" s="182">
        <v>2550</v>
      </c>
    </row>
    <row r="382" spans="1:6" s="346" customFormat="1" ht="38.25" thickBot="1" x14ac:dyDescent="0.35">
      <c r="A382" s="154"/>
      <c r="B382" s="13" t="s">
        <v>3777</v>
      </c>
      <c r="C382" s="60" t="s">
        <v>3592</v>
      </c>
      <c r="D382" s="88">
        <v>3600</v>
      </c>
      <c r="E382" s="60" t="s">
        <v>3632</v>
      </c>
      <c r="F382" s="182">
        <v>3600</v>
      </c>
    </row>
    <row r="383" spans="1:6" s="346" customFormat="1" ht="40.5" customHeight="1" thickBot="1" x14ac:dyDescent="0.35">
      <c r="A383" s="154"/>
      <c r="B383" s="13" t="s">
        <v>3906</v>
      </c>
      <c r="C383" s="60" t="s">
        <v>3593</v>
      </c>
      <c r="D383" s="88">
        <v>3100</v>
      </c>
      <c r="E383" s="60" t="s">
        <v>3633</v>
      </c>
      <c r="F383" s="182">
        <v>3100</v>
      </c>
    </row>
    <row r="384" spans="1:6" s="346" customFormat="1" ht="71.25" customHeight="1" thickBot="1" x14ac:dyDescent="0.35">
      <c r="A384" s="154"/>
      <c r="B384" s="13" t="s">
        <v>5989</v>
      </c>
      <c r="C384" s="60" t="s">
        <v>3594</v>
      </c>
      <c r="D384" s="88">
        <v>1250</v>
      </c>
      <c r="E384" s="60" t="s">
        <v>3634</v>
      </c>
      <c r="F384" s="182">
        <v>1250</v>
      </c>
    </row>
    <row r="385" spans="1:6" s="346" customFormat="1" ht="57" thickBot="1" x14ac:dyDescent="0.35">
      <c r="A385" s="154"/>
      <c r="B385" s="13" t="s">
        <v>3907</v>
      </c>
      <c r="C385" s="60" t="s">
        <v>3595</v>
      </c>
      <c r="D385" s="88">
        <v>3400</v>
      </c>
      <c r="E385" s="60" t="s">
        <v>3635</v>
      </c>
      <c r="F385" s="182">
        <v>3400</v>
      </c>
    </row>
    <row r="386" spans="1:6" s="346" customFormat="1" ht="70.5" customHeight="1" thickBot="1" x14ac:dyDescent="0.35">
      <c r="A386" s="154"/>
      <c r="B386" s="13" t="s">
        <v>3909</v>
      </c>
      <c r="C386" s="60" t="s">
        <v>3596</v>
      </c>
      <c r="D386" s="88">
        <v>2950</v>
      </c>
      <c r="E386" s="60" t="s">
        <v>3636</v>
      </c>
      <c r="F386" s="182">
        <v>2950</v>
      </c>
    </row>
    <row r="387" spans="1:6" s="346" customFormat="1" ht="65.25" customHeight="1" thickBot="1" x14ac:dyDescent="0.35">
      <c r="A387" s="154"/>
      <c r="B387" s="13" t="s">
        <v>5841</v>
      </c>
      <c r="C387" s="60" t="s">
        <v>3597</v>
      </c>
      <c r="D387" s="88">
        <v>1250</v>
      </c>
      <c r="E387" s="60" t="s">
        <v>3637</v>
      </c>
      <c r="F387" s="182">
        <v>1250</v>
      </c>
    </row>
    <row r="388" spans="1:6" s="346" customFormat="1" ht="57" thickBot="1" x14ac:dyDescent="0.35">
      <c r="A388" s="154"/>
      <c r="B388" s="717" t="s">
        <v>3908</v>
      </c>
      <c r="C388" s="60" t="s">
        <v>3598</v>
      </c>
      <c r="D388" s="88">
        <v>10450</v>
      </c>
      <c r="E388" s="60" t="s">
        <v>3638</v>
      </c>
      <c r="F388" s="182">
        <v>10450</v>
      </c>
    </row>
    <row r="389" spans="1:6" s="346" customFormat="1" ht="75.75" thickBot="1" x14ac:dyDescent="0.35">
      <c r="A389" s="154"/>
      <c r="B389" s="13" t="s">
        <v>5990</v>
      </c>
      <c r="C389" s="60" t="s">
        <v>3599</v>
      </c>
      <c r="D389" s="88">
        <v>11150</v>
      </c>
      <c r="E389" s="60" t="s">
        <v>3639</v>
      </c>
      <c r="F389" s="182">
        <v>11150</v>
      </c>
    </row>
    <row r="390" spans="1:6" s="346" customFormat="1" ht="57" thickBot="1" x14ac:dyDescent="0.35">
      <c r="A390" s="154"/>
      <c r="B390" s="13" t="s">
        <v>3910</v>
      </c>
      <c r="C390" s="60" t="s">
        <v>3600</v>
      </c>
      <c r="D390" s="88">
        <v>10800</v>
      </c>
      <c r="E390" s="60" t="s">
        <v>3640</v>
      </c>
      <c r="F390" s="182">
        <v>10800</v>
      </c>
    </row>
    <row r="391" spans="1:6" s="346" customFormat="1" ht="75.75" thickBot="1" x14ac:dyDescent="0.35">
      <c r="A391" s="154"/>
      <c r="B391" s="13" t="s">
        <v>3911</v>
      </c>
      <c r="C391" s="60" t="s">
        <v>3601</v>
      </c>
      <c r="D391" s="88">
        <v>11000</v>
      </c>
      <c r="E391" s="60" t="s">
        <v>3641</v>
      </c>
      <c r="F391" s="182">
        <v>11000</v>
      </c>
    </row>
    <row r="392" spans="1:6" s="346" customFormat="1" ht="38.25" thickBot="1" x14ac:dyDescent="0.35">
      <c r="A392" s="154"/>
      <c r="B392" s="13" t="s">
        <v>5842</v>
      </c>
      <c r="C392" s="60" t="s">
        <v>3602</v>
      </c>
      <c r="D392" s="88">
        <v>5100</v>
      </c>
      <c r="E392" s="60" t="s">
        <v>3642</v>
      </c>
      <c r="F392" s="182">
        <v>5100</v>
      </c>
    </row>
    <row r="393" spans="1:6" s="346" customFormat="1" ht="57" thickBot="1" x14ac:dyDescent="0.35">
      <c r="A393" s="154"/>
      <c r="B393" s="13" t="s">
        <v>3912</v>
      </c>
      <c r="C393" s="60" t="s">
        <v>3603</v>
      </c>
      <c r="D393" s="88">
        <v>14650</v>
      </c>
      <c r="E393" s="60" t="s">
        <v>3643</v>
      </c>
      <c r="F393" s="182">
        <v>14650</v>
      </c>
    </row>
    <row r="394" spans="1:6" s="346" customFormat="1" ht="75.75" thickBot="1" x14ac:dyDescent="0.35">
      <c r="A394" s="154"/>
      <c r="B394" s="13" t="s">
        <v>3913</v>
      </c>
      <c r="C394" s="60" t="s">
        <v>3604</v>
      </c>
      <c r="D394" s="88">
        <v>15600</v>
      </c>
      <c r="E394" s="60" t="s">
        <v>3644</v>
      </c>
      <c r="F394" s="182">
        <v>15600</v>
      </c>
    </row>
    <row r="395" spans="1:6" s="346" customFormat="1" ht="57" thickBot="1" x14ac:dyDescent="0.35">
      <c r="A395" s="154"/>
      <c r="B395" s="13" t="s">
        <v>3914</v>
      </c>
      <c r="C395" s="60" t="s">
        <v>3605</v>
      </c>
      <c r="D395" s="88">
        <v>15250</v>
      </c>
      <c r="E395" s="60" t="s">
        <v>3645</v>
      </c>
      <c r="F395" s="182">
        <v>15250</v>
      </c>
    </row>
    <row r="396" spans="1:6" s="346" customFormat="1" ht="79.5" customHeight="1" thickBot="1" x14ac:dyDescent="0.35">
      <c r="A396" s="154"/>
      <c r="B396" s="13" t="s">
        <v>3915</v>
      </c>
      <c r="C396" s="60" t="s">
        <v>3606</v>
      </c>
      <c r="D396" s="88">
        <v>16650</v>
      </c>
      <c r="E396" s="60" t="s">
        <v>3646</v>
      </c>
      <c r="F396" s="182">
        <v>16650</v>
      </c>
    </row>
    <row r="397" spans="1:6" s="346" customFormat="1" ht="38.25" thickBot="1" x14ac:dyDescent="0.35">
      <c r="A397" s="154"/>
      <c r="B397" s="13" t="s">
        <v>5846</v>
      </c>
      <c r="C397" s="60" t="s">
        <v>3607</v>
      </c>
      <c r="D397" s="88">
        <v>6150</v>
      </c>
      <c r="E397" s="60" t="s">
        <v>3647</v>
      </c>
      <c r="F397" s="182">
        <v>6150</v>
      </c>
    </row>
    <row r="398" spans="1:6" s="346" customFormat="1" ht="57" thickBot="1" x14ac:dyDescent="0.35">
      <c r="A398" s="154"/>
      <c r="B398" s="13" t="s">
        <v>3916</v>
      </c>
      <c r="C398" s="60" t="s">
        <v>3608</v>
      </c>
      <c r="D398" s="88">
        <v>17450</v>
      </c>
      <c r="E398" s="60" t="s">
        <v>3648</v>
      </c>
      <c r="F398" s="182">
        <v>17450</v>
      </c>
    </row>
    <row r="399" spans="1:6" s="346" customFormat="1" ht="75.75" thickBot="1" x14ac:dyDescent="0.35">
      <c r="A399" s="154"/>
      <c r="B399" s="13" t="s">
        <v>3917</v>
      </c>
      <c r="C399" s="60" t="s">
        <v>3609</v>
      </c>
      <c r="D399" s="88">
        <v>18050</v>
      </c>
      <c r="E399" s="60" t="s">
        <v>3649</v>
      </c>
      <c r="F399" s="182">
        <v>18050</v>
      </c>
    </row>
    <row r="400" spans="1:6" s="346" customFormat="1" ht="82.5" customHeight="1" thickBot="1" x14ac:dyDescent="0.35">
      <c r="A400" s="154"/>
      <c r="B400" s="13" t="s">
        <v>3918</v>
      </c>
      <c r="C400" s="60" t="s">
        <v>3610</v>
      </c>
      <c r="D400" s="88">
        <v>18850</v>
      </c>
      <c r="E400" s="60" t="s">
        <v>3650</v>
      </c>
      <c r="F400" s="182">
        <v>18850</v>
      </c>
    </row>
    <row r="401" spans="1:6" s="346" customFormat="1" ht="75.75" thickBot="1" x14ac:dyDescent="0.35">
      <c r="A401" s="154"/>
      <c r="B401" s="13" t="s">
        <v>3919</v>
      </c>
      <c r="C401" s="60" t="s">
        <v>3611</v>
      </c>
      <c r="D401" s="88">
        <v>19450</v>
      </c>
      <c r="E401" s="60" t="s">
        <v>3651</v>
      </c>
      <c r="F401" s="182">
        <v>19450</v>
      </c>
    </row>
    <row r="402" spans="1:6" s="346" customFormat="1" ht="38.25" thickBot="1" x14ac:dyDescent="0.35">
      <c r="A402" s="154"/>
      <c r="B402" s="13" t="s">
        <v>5847</v>
      </c>
      <c r="C402" s="60" t="s">
        <v>3612</v>
      </c>
      <c r="D402" s="88">
        <v>7150</v>
      </c>
      <c r="E402" s="60" t="s">
        <v>3652</v>
      </c>
      <c r="F402" s="182">
        <v>7150</v>
      </c>
    </row>
    <row r="403" spans="1:6" s="346" customFormat="1" ht="57" thickBot="1" x14ac:dyDescent="0.35">
      <c r="A403" s="154"/>
      <c r="B403" s="13" t="s">
        <v>3920</v>
      </c>
      <c r="C403" s="60" t="s">
        <v>3613</v>
      </c>
      <c r="D403" s="88">
        <v>25650</v>
      </c>
      <c r="E403" s="60" t="s">
        <v>3653</v>
      </c>
      <c r="F403" s="182">
        <v>25650</v>
      </c>
    </row>
    <row r="404" spans="1:6" s="346" customFormat="1" ht="75.75" thickBot="1" x14ac:dyDescent="0.35">
      <c r="A404" s="154"/>
      <c r="B404" s="13" t="s">
        <v>3921</v>
      </c>
      <c r="C404" s="60" t="s">
        <v>3614</v>
      </c>
      <c r="D404" s="88">
        <v>26900</v>
      </c>
      <c r="E404" s="60" t="s">
        <v>3654</v>
      </c>
      <c r="F404" s="182">
        <v>26900</v>
      </c>
    </row>
    <row r="405" spans="1:6" s="346" customFormat="1" ht="81.75" customHeight="1" thickBot="1" x14ac:dyDescent="0.35">
      <c r="A405" s="154"/>
      <c r="B405" s="13" t="s">
        <v>3922</v>
      </c>
      <c r="C405" s="60" t="s">
        <v>3615</v>
      </c>
      <c r="D405" s="88">
        <v>36650</v>
      </c>
      <c r="E405" s="60" t="s">
        <v>3655</v>
      </c>
      <c r="F405" s="182">
        <v>36650</v>
      </c>
    </row>
    <row r="406" spans="1:6" s="346" customFormat="1" ht="75.75" thickBot="1" x14ac:dyDescent="0.35">
      <c r="A406" s="154"/>
      <c r="B406" s="13" t="s">
        <v>3923</v>
      </c>
      <c r="C406" s="60" t="s">
        <v>3616</v>
      </c>
      <c r="D406" s="88">
        <v>40700</v>
      </c>
      <c r="E406" s="60" t="s">
        <v>3656</v>
      </c>
      <c r="F406" s="182">
        <v>40700</v>
      </c>
    </row>
    <row r="407" spans="1:6" s="346" customFormat="1" ht="57" thickBot="1" x14ac:dyDescent="0.35">
      <c r="A407" s="154"/>
      <c r="B407" s="13" t="s">
        <v>5992</v>
      </c>
      <c r="C407" s="60" t="s">
        <v>3617</v>
      </c>
      <c r="D407" s="88">
        <v>27250</v>
      </c>
      <c r="E407" s="60" t="s">
        <v>3657</v>
      </c>
      <c r="F407" s="182">
        <v>27250</v>
      </c>
    </row>
    <row r="408" spans="1:6" s="346" customFormat="1" ht="75.75" thickBot="1" x14ac:dyDescent="0.35">
      <c r="A408" s="154"/>
      <c r="B408" s="13" t="s">
        <v>5991</v>
      </c>
      <c r="C408" s="60" t="s">
        <v>3618</v>
      </c>
      <c r="D408" s="88">
        <v>28700</v>
      </c>
      <c r="E408" s="60" t="s">
        <v>3658</v>
      </c>
      <c r="F408" s="182">
        <v>28700</v>
      </c>
    </row>
    <row r="409" spans="1:6" s="346" customFormat="1" ht="38.25" thickBot="1" x14ac:dyDescent="0.35">
      <c r="A409" s="154"/>
      <c r="B409" s="13" t="s">
        <v>5843</v>
      </c>
      <c r="C409" s="60" t="s">
        <v>3619</v>
      </c>
      <c r="D409" s="88">
        <v>8150</v>
      </c>
      <c r="E409" s="60" t="s">
        <v>3659</v>
      </c>
      <c r="F409" s="182">
        <v>8150</v>
      </c>
    </row>
    <row r="410" spans="1:6" s="346" customFormat="1" ht="57" thickBot="1" x14ac:dyDescent="0.35">
      <c r="A410" s="154"/>
      <c r="B410" s="13" t="s">
        <v>3924</v>
      </c>
      <c r="C410" s="60" t="s">
        <v>3620</v>
      </c>
      <c r="D410" s="88">
        <v>37550</v>
      </c>
      <c r="E410" s="60" t="s">
        <v>3660</v>
      </c>
      <c r="F410" s="182">
        <v>37550</v>
      </c>
    </row>
    <row r="411" spans="1:6" s="346" customFormat="1" ht="75.75" thickBot="1" x14ac:dyDescent="0.35">
      <c r="A411" s="154"/>
      <c r="B411" s="13" t="s">
        <v>3925</v>
      </c>
      <c r="C411" s="60" t="s">
        <v>3621</v>
      </c>
      <c r="D411" s="88">
        <v>41800</v>
      </c>
      <c r="E411" s="60" t="s">
        <v>3661</v>
      </c>
      <c r="F411" s="182">
        <v>41800</v>
      </c>
    </row>
    <row r="412" spans="1:6" s="346" customFormat="1" ht="57" thickBot="1" x14ac:dyDescent="0.35">
      <c r="A412" s="154"/>
      <c r="B412" s="13" t="s">
        <v>3926</v>
      </c>
      <c r="C412" s="60" t="s">
        <v>3622</v>
      </c>
      <c r="D412" s="88">
        <v>28000</v>
      </c>
      <c r="E412" s="60" t="s">
        <v>3662</v>
      </c>
      <c r="F412" s="182">
        <v>28000</v>
      </c>
    </row>
    <row r="413" spans="1:6" s="346" customFormat="1" ht="75.75" thickBot="1" x14ac:dyDescent="0.35">
      <c r="A413" s="154"/>
      <c r="B413" s="13" t="s">
        <v>3927</v>
      </c>
      <c r="C413" s="60" t="s">
        <v>3623</v>
      </c>
      <c r="D413" s="88">
        <v>29250</v>
      </c>
      <c r="E413" s="60" t="s">
        <v>3663</v>
      </c>
      <c r="F413" s="182">
        <v>29250</v>
      </c>
    </row>
    <row r="414" spans="1:6" s="346" customFormat="1" ht="57" thickBot="1" x14ac:dyDescent="0.35">
      <c r="A414" s="154"/>
      <c r="B414" s="13" t="s">
        <v>5848</v>
      </c>
      <c r="C414" s="60" t="s">
        <v>3624</v>
      </c>
      <c r="D414" s="88">
        <v>9200</v>
      </c>
      <c r="E414" s="60" t="s">
        <v>3664</v>
      </c>
      <c r="F414" s="182">
        <v>9200</v>
      </c>
    </row>
    <row r="415" spans="1:6" s="346" customFormat="1" ht="57" thickBot="1" x14ac:dyDescent="0.35">
      <c r="A415" s="154"/>
      <c r="B415" s="13" t="s">
        <v>3928</v>
      </c>
      <c r="C415" s="60" t="s">
        <v>3625</v>
      </c>
      <c r="D415" s="88">
        <v>39450</v>
      </c>
      <c r="E415" s="60" t="s">
        <v>3665</v>
      </c>
      <c r="F415" s="182">
        <v>39450</v>
      </c>
    </row>
    <row r="416" spans="1:6" s="346" customFormat="1" ht="75.75" thickBot="1" x14ac:dyDescent="0.35">
      <c r="A416" s="154"/>
      <c r="B416" s="13" t="s">
        <v>3929</v>
      </c>
      <c r="C416" s="60" t="s">
        <v>3626</v>
      </c>
      <c r="D416" s="88">
        <v>44950</v>
      </c>
      <c r="E416" s="60" t="s">
        <v>3666</v>
      </c>
      <c r="F416" s="182">
        <v>44950</v>
      </c>
    </row>
    <row r="417" spans="1:6" s="346" customFormat="1" ht="57" thickBot="1" x14ac:dyDescent="0.35">
      <c r="A417" s="154"/>
      <c r="B417" s="13" t="s">
        <v>3930</v>
      </c>
      <c r="C417" s="60" t="s">
        <v>3627</v>
      </c>
      <c r="D417" s="88">
        <v>29250</v>
      </c>
      <c r="E417" s="60" t="s">
        <v>3667</v>
      </c>
      <c r="F417" s="182">
        <v>29250</v>
      </c>
    </row>
    <row r="418" spans="1:6" s="346" customFormat="1" ht="78.75" customHeight="1" thickBot="1" x14ac:dyDescent="0.35">
      <c r="A418" s="154"/>
      <c r="B418" s="13" t="s">
        <v>3931</v>
      </c>
      <c r="C418" s="60" t="s">
        <v>3628</v>
      </c>
      <c r="D418" s="88">
        <v>32050</v>
      </c>
      <c r="E418" s="60" t="s">
        <v>3668</v>
      </c>
      <c r="F418" s="182">
        <v>32050</v>
      </c>
    </row>
    <row r="419" spans="1:6" s="346" customFormat="1" ht="38.25" thickBot="1" x14ac:dyDescent="0.35">
      <c r="A419" s="154"/>
      <c r="B419" s="13" t="s">
        <v>5844</v>
      </c>
      <c r="C419" s="60" t="s">
        <v>3629</v>
      </c>
      <c r="D419" s="88">
        <v>10200</v>
      </c>
      <c r="E419" s="60" t="s">
        <v>3669</v>
      </c>
      <c r="F419" s="182">
        <v>10200</v>
      </c>
    </row>
    <row r="420" spans="1:6" s="346" customFormat="1" ht="67.5" customHeight="1" thickBot="1" x14ac:dyDescent="0.35">
      <c r="A420" s="154"/>
      <c r="B420" s="13" t="s">
        <v>3932</v>
      </c>
      <c r="C420" s="60" t="s">
        <v>3670</v>
      </c>
      <c r="D420" s="88">
        <v>49750</v>
      </c>
      <c r="E420" s="60" t="s">
        <v>3675</v>
      </c>
      <c r="F420" s="182">
        <v>49750</v>
      </c>
    </row>
    <row r="421" spans="1:6" s="346" customFormat="1" ht="75.75" thickBot="1" x14ac:dyDescent="0.35">
      <c r="A421" s="154"/>
      <c r="B421" s="13" t="s">
        <v>3933</v>
      </c>
      <c r="C421" s="60" t="s">
        <v>3671</v>
      </c>
      <c r="D421" s="88">
        <v>55200</v>
      </c>
      <c r="E421" s="60" t="s">
        <v>3676</v>
      </c>
      <c r="F421" s="182">
        <v>55200</v>
      </c>
    </row>
    <row r="422" spans="1:6" s="346" customFormat="1" ht="57" thickBot="1" x14ac:dyDescent="0.35">
      <c r="A422" s="154"/>
      <c r="B422" s="13" t="s">
        <v>5994</v>
      </c>
      <c r="C422" s="60" t="s">
        <v>3672</v>
      </c>
      <c r="D422" s="88">
        <v>40150</v>
      </c>
      <c r="E422" s="60" t="s">
        <v>3677</v>
      </c>
      <c r="F422" s="182">
        <v>40150</v>
      </c>
    </row>
    <row r="423" spans="1:6" s="346" customFormat="1" ht="75.75" thickBot="1" x14ac:dyDescent="0.35">
      <c r="A423" s="154"/>
      <c r="B423" s="13" t="s">
        <v>5993</v>
      </c>
      <c r="C423" s="60" t="s">
        <v>3673</v>
      </c>
      <c r="D423" s="88">
        <v>42850</v>
      </c>
      <c r="E423" s="60" t="s">
        <v>3678</v>
      </c>
      <c r="F423" s="182">
        <v>42850</v>
      </c>
    </row>
    <row r="424" spans="1:6" s="346" customFormat="1" ht="44.25" customHeight="1" thickBot="1" x14ac:dyDescent="0.35">
      <c r="A424" s="154"/>
      <c r="B424" s="13" t="s">
        <v>5845</v>
      </c>
      <c r="C424" s="60" t="s">
        <v>3674</v>
      </c>
      <c r="D424" s="88">
        <v>12250</v>
      </c>
      <c r="E424" s="60" t="s">
        <v>3679</v>
      </c>
      <c r="F424" s="182">
        <v>12250</v>
      </c>
    </row>
    <row r="425" spans="1:6" s="346" customFormat="1" ht="140.25" customHeight="1" thickBot="1" x14ac:dyDescent="0.3">
      <c r="A425" s="294"/>
      <c r="B425" s="654" t="s">
        <v>5995</v>
      </c>
      <c r="C425" s="655"/>
      <c r="D425" s="655"/>
      <c r="E425" s="655"/>
      <c r="F425" s="656"/>
    </row>
    <row r="426" spans="1:6" s="346" customFormat="1" ht="68.25" customHeight="1" thickBot="1" x14ac:dyDescent="0.3">
      <c r="A426" s="294"/>
      <c r="B426" s="657" t="s">
        <v>5996</v>
      </c>
      <c r="C426" s="423"/>
      <c r="D426" s="423"/>
      <c r="E426" s="423"/>
      <c r="F426" s="424"/>
    </row>
    <row r="427" spans="1:6" s="346" customFormat="1" ht="42" customHeight="1" thickBot="1" x14ac:dyDescent="0.3">
      <c r="A427" s="294"/>
      <c r="B427" s="657" t="s">
        <v>6071</v>
      </c>
      <c r="C427" s="423"/>
      <c r="D427" s="423"/>
      <c r="E427" s="423"/>
      <c r="F427" s="424"/>
    </row>
    <row r="428" spans="1:6" s="346" customFormat="1" ht="34.5" customHeight="1" thickBot="1" x14ac:dyDescent="0.3">
      <c r="A428" s="189" t="s">
        <v>498</v>
      </c>
      <c r="B428" s="709" t="s">
        <v>2232</v>
      </c>
      <c r="C428" s="77"/>
      <c r="D428" s="78"/>
      <c r="E428" s="77"/>
      <c r="F428" s="710"/>
    </row>
    <row r="429" spans="1:6" ht="26.25" customHeight="1" thickBot="1" x14ac:dyDescent="0.3">
      <c r="A429" s="185"/>
      <c r="B429" s="718" t="s">
        <v>2233</v>
      </c>
      <c r="C429" s="711" t="s">
        <v>3573</v>
      </c>
      <c r="D429" s="21" t="s">
        <v>3901</v>
      </c>
      <c r="E429" s="711" t="s">
        <v>3574</v>
      </c>
      <c r="F429" s="744" t="s">
        <v>3901</v>
      </c>
    </row>
    <row r="430" spans="1:6" ht="31.5" customHeight="1" thickBot="1" x14ac:dyDescent="0.3">
      <c r="A430" s="189" t="s">
        <v>3572</v>
      </c>
      <c r="B430" s="709" t="s">
        <v>3588</v>
      </c>
      <c r="C430" s="77"/>
      <c r="D430" s="78"/>
      <c r="E430" s="77"/>
      <c r="F430" s="710"/>
    </row>
    <row r="431" spans="1:6" ht="26.25" customHeight="1" thickBot="1" x14ac:dyDescent="0.3">
      <c r="A431" s="185"/>
      <c r="B431" s="718" t="s">
        <v>3589</v>
      </c>
      <c r="C431" s="711" t="s">
        <v>4662</v>
      </c>
      <c r="D431" s="21" t="s">
        <v>3901</v>
      </c>
      <c r="E431" s="711" t="s">
        <v>4663</v>
      </c>
      <c r="F431" s="744" t="s">
        <v>3901</v>
      </c>
    </row>
    <row r="432" spans="1:6" ht="27.75" customHeight="1" thickBot="1" x14ac:dyDescent="0.3">
      <c r="A432" s="708" t="s">
        <v>503</v>
      </c>
      <c r="B432" s="724" t="s">
        <v>504</v>
      </c>
      <c r="C432" s="725"/>
      <c r="D432" s="725"/>
      <c r="E432" s="725"/>
      <c r="F432" s="726"/>
    </row>
    <row r="433" spans="1:6" ht="218.25" customHeight="1" thickBot="1" x14ac:dyDescent="0.3">
      <c r="A433" s="185"/>
      <c r="B433" s="704" t="s">
        <v>5997</v>
      </c>
      <c r="C433" s="15" t="s">
        <v>877</v>
      </c>
      <c r="D433" s="30">
        <v>8250</v>
      </c>
      <c r="E433" s="15" t="s">
        <v>885</v>
      </c>
      <c r="F433" s="162">
        <f>8250+100</f>
        <v>8350</v>
      </c>
    </row>
    <row r="434" spans="1:6" ht="192" customHeight="1" thickBot="1" x14ac:dyDescent="0.3">
      <c r="A434" s="185"/>
      <c r="B434" s="704" t="s">
        <v>5998</v>
      </c>
      <c r="C434" s="15" t="s">
        <v>878</v>
      </c>
      <c r="D434" s="30">
        <f>16400+200</f>
        <v>16600</v>
      </c>
      <c r="E434" s="15" t="s">
        <v>886</v>
      </c>
      <c r="F434" s="162">
        <f>16400+600</f>
        <v>17000</v>
      </c>
    </row>
    <row r="435" spans="1:6" ht="207" thickBot="1" x14ac:dyDescent="0.3">
      <c r="A435" s="185"/>
      <c r="B435" s="704" t="s">
        <v>5999</v>
      </c>
      <c r="C435" s="15" t="s">
        <v>879</v>
      </c>
      <c r="D435" s="162">
        <f>18300+900</f>
        <v>19200</v>
      </c>
      <c r="E435" s="15" t="s">
        <v>887</v>
      </c>
      <c r="F435" s="162">
        <f>18300+1000</f>
        <v>19300</v>
      </c>
    </row>
    <row r="436" spans="1:6" ht="300.75" thickBot="1" x14ac:dyDescent="0.3">
      <c r="A436" s="185"/>
      <c r="B436" s="717" t="s">
        <v>6000</v>
      </c>
      <c r="C436" s="15" t="s">
        <v>880</v>
      </c>
      <c r="D436" s="162">
        <f>39450+850</f>
        <v>40300</v>
      </c>
      <c r="E436" s="15" t="s">
        <v>888</v>
      </c>
      <c r="F436" s="162">
        <v>41100</v>
      </c>
    </row>
    <row r="437" spans="1:6" ht="263.25" thickBot="1" x14ac:dyDescent="0.3">
      <c r="A437" s="185"/>
      <c r="B437" s="717" t="s">
        <v>5953</v>
      </c>
      <c r="C437" s="15" t="s">
        <v>881</v>
      </c>
      <c r="D437" s="30">
        <v>31100</v>
      </c>
      <c r="E437" s="15" t="s">
        <v>889</v>
      </c>
      <c r="F437" s="162">
        <v>31100</v>
      </c>
    </row>
    <row r="438" spans="1:6" ht="198" customHeight="1" thickBot="1" x14ac:dyDescent="0.3">
      <c r="A438" s="185"/>
      <c r="B438" s="560" t="s">
        <v>6001</v>
      </c>
      <c r="C438" s="15" t="s">
        <v>4868</v>
      </c>
      <c r="D438" s="30">
        <v>27800</v>
      </c>
      <c r="E438" s="15" t="s">
        <v>4869</v>
      </c>
      <c r="F438" s="162">
        <v>27800</v>
      </c>
    </row>
    <row r="439" spans="1:6" ht="207" thickBot="1" x14ac:dyDescent="0.3">
      <c r="A439" s="185"/>
      <c r="B439" s="705" t="s">
        <v>6002</v>
      </c>
      <c r="C439" s="15" t="s">
        <v>4870</v>
      </c>
      <c r="D439" s="30">
        <f>29800+500</f>
        <v>30300</v>
      </c>
      <c r="E439" s="15" t="s">
        <v>4871</v>
      </c>
      <c r="F439" s="162">
        <v>29800</v>
      </c>
    </row>
    <row r="440" spans="1:6" ht="300.75" thickBot="1" x14ac:dyDescent="0.3">
      <c r="A440" s="185"/>
      <c r="B440" s="560" t="s">
        <v>6003</v>
      </c>
      <c r="C440" s="15" t="s">
        <v>4872</v>
      </c>
      <c r="D440" s="30">
        <v>51800</v>
      </c>
      <c r="E440" s="15" t="s">
        <v>4873</v>
      </c>
      <c r="F440" s="162">
        <f>51800+500</f>
        <v>52300</v>
      </c>
    </row>
    <row r="441" spans="1:6" ht="196.5" customHeight="1" thickBot="1" x14ac:dyDescent="0.3">
      <c r="A441" s="185"/>
      <c r="B441" s="717" t="s">
        <v>5954</v>
      </c>
      <c r="C441" s="15" t="s">
        <v>882</v>
      </c>
      <c r="D441" s="30">
        <v>6150</v>
      </c>
      <c r="E441" s="15" t="s">
        <v>890</v>
      </c>
      <c r="F441" s="162">
        <f>6150+200</f>
        <v>6350</v>
      </c>
    </row>
    <row r="442" spans="1:6" ht="218.25" customHeight="1" thickBot="1" x14ac:dyDescent="0.3">
      <c r="A442" s="185"/>
      <c r="B442" s="717" t="s">
        <v>6004</v>
      </c>
      <c r="C442" s="15" t="s">
        <v>883</v>
      </c>
      <c r="D442" s="30">
        <v>13900</v>
      </c>
      <c r="E442" s="15" t="s">
        <v>891</v>
      </c>
      <c r="F442" s="162">
        <v>13900</v>
      </c>
    </row>
    <row r="443" spans="1:6" ht="233.25" customHeight="1" thickBot="1" x14ac:dyDescent="0.3">
      <c r="A443" s="185"/>
      <c r="B443" s="717" t="s">
        <v>6005</v>
      </c>
      <c r="C443" s="15" t="s">
        <v>884</v>
      </c>
      <c r="D443" s="30">
        <v>15950</v>
      </c>
      <c r="E443" s="15" t="s">
        <v>892</v>
      </c>
      <c r="F443" s="162">
        <f>15950+300</f>
        <v>16250</v>
      </c>
    </row>
    <row r="444" spans="1:6" ht="21.75" thickBot="1" x14ac:dyDescent="0.3">
      <c r="A444" s="708" t="s">
        <v>505</v>
      </c>
      <c r="B444" s="724" t="s">
        <v>506</v>
      </c>
      <c r="C444" s="725"/>
      <c r="D444" s="725"/>
      <c r="E444" s="725"/>
      <c r="F444" s="726"/>
    </row>
    <row r="445" spans="1:6" ht="94.5" thickBot="1" x14ac:dyDescent="0.35">
      <c r="A445" s="719"/>
      <c r="B445" s="38" t="s">
        <v>4884</v>
      </c>
      <c r="C445" s="15">
        <v>701</v>
      </c>
      <c r="D445" s="16"/>
      <c r="E445" s="15">
        <v>701</v>
      </c>
      <c r="F445" s="155"/>
    </row>
    <row r="446" spans="1:6" ht="19.5" thickBot="1" x14ac:dyDescent="0.35">
      <c r="A446" s="147"/>
      <c r="B446" s="55" t="s">
        <v>507</v>
      </c>
      <c r="C446" s="720" t="s">
        <v>508</v>
      </c>
      <c r="D446" s="73">
        <v>1250</v>
      </c>
      <c r="E446" s="720" t="s">
        <v>509</v>
      </c>
      <c r="F446" s="715">
        <v>1250</v>
      </c>
    </row>
    <row r="447" spans="1:6" ht="19.5" thickBot="1" x14ac:dyDescent="0.35">
      <c r="A447" s="147"/>
      <c r="B447" s="55" t="s">
        <v>510</v>
      </c>
      <c r="C447" s="720" t="s">
        <v>511</v>
      </c>
      <c r="D447" s="73">
        <v>2300</v>
      </c>
      <c r="E447" s="720" t="s">
        <v>512</v>
      </c>
      <c r="F447" s="715">
        <v>2300</v>
      </c>
    </row>
    <row r="448" spans="1:6" ht="19.5" thickBot="1" x14ac:dyDescent="0.35">
      <c r="A448" s="147"/>
      <c r="B448" s="55" t="s">
        <v>513</v>
      </c>
      <c r="C448" s="720" t="s">
        <v>514</v>
      </c>
      <c r="D448" s="73">
        <v>4350</v>
      </c>
      <c r="E448" s="720" t="s">
        <v>515</v>
      </c>
      <c r="F448" s="715">
        <v>4350</v>
      </c>
    </row>
    <row r="449" spans="1:6" ht="57" thickBot="1" x14ac:dyDescent="0.35">
      <c r="A449" s="147"/>
      <c r="B449" s="38" t="s">
        <v>932</v>
      </c>
      <c r="C449" s="15">
        <v>702</v>
      </c>
      <c r="D449" s="16"/>
      <c r="E449" s="15">
        <v>702</v>
      </c>
      <c r="F449" s="155"/>
    </row>
    <row r="450" spans="1:6" ht="38.25" thickBot="1" x14ac:dyDescent="0.35">
      <c r="A450" s="147"/>
      <c r="B450" s="190" t="s">
        <v>855</v>
      </c>
      <c r="C450" s="720" t="s">
        <v>856</v>
      </c>
      <c r="D450" s="73">
        <v>8150</v>
      </c>
      <c r="E450" s="720" t="s">
        <v>857</v>
      </c>
      <c r="F450" s="715">
        <v>6350</v>
      </c>
    </row>
    <row r="451" spans="1:6" ht="38.25" thickBot="1" x14ac:dyDescent="0.35">
      <c r="A451" s="147"/>
      <c r="B451" s="190" t="s">
        <v>858</v>
      </c>
      <c r="C451" s="720" t="s">
        <v>859</v>
      </c>
      <c r="D451" s="73">
        <v>9750</v>
      </c>
      <c r="E451" s="720" t="s">
        <v>860</v>
      </c>
      <c r="F451" s="715">
        <v>8000</v>
      </c>
    </row>
    <row r="452" spans="1:6" ht="75.75" thickBot="1" x14ac:dyDescent="0.35">
      <c r="A452" s="148"/>
      <c r="B452" s="739" t="s">
        <v>6072</v>
      </c>
      <c r="C452" s="740"/>
      <c r="D452" s="740"/>
      <c r="E452" s="740"/>
      <c r="F452" s="746"/>
    </row>
    <row r="453" spans="1:6" s="707" customFormat="1" ht="40.5" customHeight="1" thickBot="1" x14ac:dyDescent="0.3">
      <c r="A453" s="344"/>
      <c r="B453" s="718" t="s">
        <v>5951</v>
      </c>
      <c r="C453" s="711">
        <v>411</v>
      </c>
      <c r="D453" s="712" t="s">
        <v>3901</v>
      </c>
      <c r="E453" s="711">
        <v>411</v>
      </c>
      <c r="F453" s="749" t="s">
        <v>3901</v>
      </c>
    </row>
    <row r="454" spans="1:6" s="736" customFormat="1" ht="40.5" customHeight="1" thickBot="1" x14ac:dyDescent="0.3">
      <c r="A454" s="344"/>
      <c r="B454" s="718" t="s">
        <v>5952</v>
      </c>
      <c r="C454" s="711">
        <v>412</v>
      </c>
      <c r="D454" s="712" t="s">
        <v>3901</v>
      </c>
      <c r="E454" s="711">
        <v>412</v>
      </c>
      <c r="F454" s="749" t="s">
        <v>3901</v>
      </c>
    </row>
    <row r="455" spans="1:6" s="738" customFormat="1" ht="40.5" customHeight="1" thickBot="1" x14ac:dyDescent="0.3">
      <c r="A455" s="344"/>
      <c r="B455" s="718" t="s">
        <v>5960</v>
      </c>
      <c r="C455" s="711">
        <v>414</v>
      </c>
      <c r="D455" s="712" t="s">
        <v>3901</v>
      </c>
      <c r="E455" s="711">
        <v>414</v>
      </c>
      <c r="F455" s="749" t="s">
        <v>3901</v>
      </c>
    </row>
    <row r="456" spans="1:6" s="736" customFormat="1" ht="40.5" customHeight="1" thickBot="1" x14ac:dyDescent="0.3">
      <c r="A456" s="344"/>
      <c r="B456" s="718" t="s">
        <v>6006</v>
      </c>
      <c r="C456" s="711">
        <v>415</v>
      </c>
      <c r="D456" s="712" t="s">
        <v>3901</v>
      </c>
      <c r="E456" s="711">
        <v>415</v>
      </c>
      <c r="F456" s="749" t="s">
        <v>3901</v>
      </c>
    </row>
    <row r="457" spans="1:6" s="775" customFormat="1" ht="24" customHeight="1" thickBot="1" x14ac:dyDescent="0.35">
      <c r="A457" s="147"/>
      <c r="B457" s="190" t="s">
        <v>6104</v>
      </c>
      <c r="C457" s="720" t="s">
        <v>6105</v>
      </c>
      <c r="D457" s="18" t="s">
        <v>3901</v>
      </c>
      <c r="E457" s="720" t="s">
        <v>6105</v>
      </c>
      <c r="F457" s="157" t="s">
        <v>3901</v>
      </c>
    </row>
    <row r="458" spans="1:6" s="736" customFormat="1" ht="54" customHeight="1" thickBot="1" x14ac:dyDescent="0.35">
      <c r="A458" s="147"/>
      <c r="B458" s="190" t="s">
        <v>5959</v>
      </c>
      <c r="C458" s="720" t="s">
        <v>5961</v>
      </c>
      <c r="D458" s="18" t="s">
        <v>3901</v>
      </c>
      <c r="E458" s="720" t="s">
        <v>5964</v>
      </c>
      <c r="F458" s="157" t="s">
        <v>3901</v>
      </c>
    </row>
    <row r="459" spans="1:6" s="736" customFormat="1" ht="45" customHeight="1" thickBot="1" x14ac:dyDescent="0.35">
      <c r="A459" s="147"/>
      <c r="B459" s="190" t="s">
        <v>6007</v>
      </c>
      <c r="C459" s="720" t="s">
        <v>5962</v>
      </c>
      <c r="D459" s="18" t="s">
        <v>3901</v>
      </c>
      <c r="E459" s="720" t="s">
        <v>5965</v>
      </c>
      <c r="F459" s="157" t="s">
        <v>3901</v>
      </c>
    </row>
    <row r="460" spans="1:6" s="736" customFormat="1" ht="45" customHeight="1" thickBot="1" x14ac:dyDescent="0.35">
      <c r="A460" s="147"/>
      <c r="B460" s="190" t="s">
        <v>6008</v>
      </c>
      <c r="C460" s="720" t="s">
        <v>5963</v>
      </c>
      <c r="D460" s="18" t="s">
        <v>3901</v>
      </c>
      <c r="E460" s="720" t="s">
        <v>5966</v>
      </c>
      <c r="F460" s="157" t="s">
        <v>3901</v>
      </c>
    </row>
    <row r="461" spans="1:6" s="750" customFormat="1" ht="40.5" customHeight="1" thickBot="1" x14ac:dyDescent="0.3">
      <c r="A461" s="756"/>
      <c r="B461" s="757" t="s">
        <v>5950</v>
      </c>
      <c r="C461" s="758">
        <v>416</v>
      </c>
      <c r="D461" s="759" t="s">
        <v>3901</v>
      </c>
      <c r="E461" s="758">
        <v>416</v>
      </c>
      <c r="F461" s="760" t="s">
        <v>3901</v>
      </c>
    </row>
    <row r="462" spans="1:6" s="346" customFormat="1" ht="29.25" customHeight="1" thickTop="1" x14ac:dyDescent="0.25">
      <c r="A462" s="743"/>
      <c r="B462" s="550"/>
      <c r="C462" s="741"/>
      <c r="D462" s="426"/>
      <c r="E462" s="741"/>
      <c r="F462" s="742"/>
    </row>
    <row r="463" spans="1:6" s="346" customFormat="1" ht="29.25" customHeight="1" x14ac:dyDescent="0.25">
      <c r="A463" s="743"/>
      <c r="B463" s="550"/>
      <c r="C463" s="741"/>
      <c r="D463" s="426"/>
      <c r="E463" s="741"/>
      <c r="F463" s="742"/>
    </row>
    <row r="464" spans="1:6" ht="23.25" customHeight="1" x14ac:dyDescent="0.3">
      <c r="A464" s="84"/>
      <c r="B464" s="1037" t="s">
        <v>516</v>
      </c>
      <c r="C464" s="1038"/>
      <c r="D464" s="1038"/>
      <c r="E464" s="1038"/>
      <c r="F464" s="1039"/>
    </row>
    <row r="465" spans="1:6" ht="59.25" customHeight="1" thickBot="1" x14ac:dyDescent="0.35">
      <c r="A465" s="84"/>
      <c r="B465" s="1040" t="s">
        <v>5864</v>
      </c>
      <c r="C465" s="1041"/>
      <c r="D465" s="1041"/>
      <c r="E465" s="1041"/>
      <c r="F465" s="1042"/>
    </row>
    <row r="466" spans="1:6" ht="24.75" customHeight="1" thickBot="1" x14ac:dyDescent="0.35">
      <c r="A466" s="83"/>
      <c r="B466" s="1025" t="s">
        <v>517</v>
      </c>
      <c r="C466" s="1026"/>
      <c r="D466" s="1026"/>
      <c r="E466" s="1026"/>
      <c r="F466" s="1027"/>
    </row>
    <row r="467" spans="1:6" ht="24.75" customHeight="1" thickBot="1" x14ac:dyDescent="0.35">
      <c r="A467" s="83"/>
      <c r="B467" s="1025" t="s">
        <v>518</v>
      </c>
      <c r="C467" s="1026"/>
      <c r="D467" s="1026"/>
      <c r="E467" s="1026"/>
      <c r="F467" s="1027"/>
    </row>
    <row r="468" spans="1:6" ht="24.75" customHeight="1" thickBot="1" x14ac:dyDescent="0.35">
      <c r="A468" s="83"/>
      <c r="B468" s="1025" t="s">
        <v>519</v>
      </c>
      <c r="C468" s="1026"/>
      <c r="D468" s="1026"/>
      <c r="E468" s="1026"/>
      <c r="F468" s="1027"/>
    </row>
    <row r="469" spans="1:6" ht="24.75" customHeight="1" thickBot="1" x14ac:dyDescent="0.35">
      <c r="A469" s="83"/>
      <c r="B469" s="1025" t="s">
        <v>520</v>
      </c>
      <c r="C469" s="1026"/>
      <c r="D469" s="1026"/>
      <c r="E469" s="1026"/>
      <c r="F469" s="1027"/>
    </row>
    <row r="470" spans="1:6" ht="24.75" customHeight="1" thickBot="1" x14ac:dyDescent="0.35">
      <c r="A470" s="83"/>
      <c r="B470" s="1025" t="s">
        <v>521</v>
      </c>
      <c r="C470" s="1026"/>
      <c r="D470" s="1026"/>
      <c r="E470" s="1026"/>
      <c r="F470" s="1027"/>
    </row>
    <row r="471" spans="1:6" ht="24.75" customHeight="1" thickBot="1" x14ac:dyDescent="0.35">
      <c r="A471" s="83"/>
      <c r="B471" s="1025" t="s">
        <v>3762</v>
      </c>
      <c r="C471" s="1026"/>
      <c r="D471" s="1026"/>
      <c r="E471" s="1026"/>
      <c r="F471" s="1027"/>
    </row>
    <row r="472" spans="1:6" s="346" customFormat="1" ht="372.75" customHeight="1" x14ac:dyDescent="0.3">
      <c r="A472" s="83"/>
      <c r="B472" s="1028" t="s">
        <v>6009</v>
      </c>
      <c r="C472" s="1029"/>
      <c r="D472" s="1029"/>
      <c r="E472" s="1029"/>
      <c r="F472" s="1030"/>
    </row>
  </sheetData>
  <autoFilter ref="A12:F472"/>
  <mergeCells count="24">
    <mergeCell ref="A1:F1"/>
    <mergeCell ref="E2:F2"/>
    <mergeCell ref="E4:F4"/>
    <mergeCell ref="A7:F8"/>
    <mergeCell ref="B11:B12"/>
    <mergeCell ref="C11:D11"/>
    <mergeCell ref="E11:F11"/>
    <mergeCell ref="D82:D84"/>
    <mergeCell ref="F82:F84"/>
    <mergeCell ref="D269:D270"/>
    <mergeCell ref="F269:F270"/>
    <mergeCell ref="D272:D274"/>
    <mergeCell ref="F272:F274"/>
    <mergeCell ref="D278:D280"/>
    <mergeCell ref="F278:F280"/>
    <mergeCell ref="B464:F464"/>
    <mergeCell ref="B465:F465"/>
    <mergeCell ref="B466:F466"/>
    <mergeCell ref="B467:F467"/>
    <mergeCell ref="B471:F471"/>
    <mergeCell ref="B472:F472"/>
    <mergeCell ref="B468:F468"/>
    <mergeCell ref="B469:F469"/>
    <mergeCell ref="B470:F470"/>
  </mergeCells>
  <hyperlinks>
    <hyperlink ref="B469" r:id="rId1" display="http://www.mes-market.ru/"/>
    <hyperlink ref="B468" r:id="rId2" display="http://www.mnogotarifnik.ru/"/>
    <hyperlink ref="B467" r:id="rId3" display="http://www.voduberegi.ru/"/>
    <hyperlink ref="B466" r:id="rId4"/>
    <hyperlink ref="B470" r:id="rId5"/>
    <hyperlink ref="B471" r:id="rId6"/>
  </hyperlinks>
  <pageMargins left="0.70866141732283472" right="0.70866141732283472" top="0.74803149606299213" bottom="0.74803149606299213" header="0.31496062992125984" footer="0.31496062992125984"/>
  <pageSetup paperSize="9" scale="45" fitToHeight="0" orientation="portrait" r:id="rId7"/>
  <headerFooter>
    <oddFooter>Страница  &amp;P из &amp;N</oddFooter>
  </headerFooter>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7"/>
  <sheetViews>
    <sheetView view="pageBreakPreview" topLeftCell="A113" zoomScale="70" zoomScaleNormal="100" zoomScaleSheetLayoutView="70" workbookViewId="0">
      <selection activeCell="H10" sqref="H10:H29"/>
    </sheetView>
  </sheetViews>
  <sheetFormatPr defaultRowHeight="15.75" x14ac:dyDescent="0.25"/>
  <cols>
    <col min="1" max="1" width="8.140625" style="480" customWidth="1"/>
    <col min="2" max="2" width="48" style="480" customWidth="1"/>
    <col min="3" max="3" width="10.28515625" style="480" customWidth="1"/>
    <col min="4" max="4" width="15.28515625" style="480" customWidth="1"/>
    <col min="5" max="5" width="11.28515625" style="480" customWidth="1"/>
    <col min="6" max="6" width="15.28515625" style="480" customWidth="1"/>
    <col min="7" max="7" width="11.28515625" style="480" customWidth="1"/>
    <col min="8" max="8" width="49.28515625" style="458" customWidth="1"/>
    <col min="9" max="16384" width="9.140625" style="458"/>
  </cols>
  <sheetData>
    <row r="1" spans="1:8" s="668" customFormat="1" ht="58.5" customHeight="1" x14ac:dyDescent="0.25">
      <c r="A1" s="1143" t="s">
        <v>6082</v>
      </c>
      <c r="B1" s="1143"/>
      <c r="C1" s="1143"/>
      <c r="D1" s="1143"/>
      <c r="E1" s="1143"/>
      <c r="F1" s="1143"/>
      <c r="G1" s="1143"/>
      <c r="H1" s="1143"/>
    </row>
    <row r="2" spans="1:8" s="444" customFormat="1" ht="83.25" customHeight="1" x14ac:dyDescent="0.25">
      <c r="A2" s="467"/>
      <c r="B2" s="468"/>
      <c r="C2" s="467"/>
      <c r="D2" s="467"/>
      <c r="E2" s="467"/>
      <c r="F2" s="467"/>
      <c r="G2" s="467"/>
      <c r="H2" s="445" t="s">
        <v>5101</v>
      </c>
    </row>
    <row r="3" spans="1:8" s="450" customFormat="1" x14ac:dyDescent="0.2">
      <c r="A3" s="446"/>
      <c r="B3" s="447"/>
      <c r="C3" s="446"/>
      <c r="D3" s="448"/>
      <c r="E3" s="469"/>
      <c r="F3" s="448"/>
      <c r="G3" s="469"/>
      <c r="H3" s="446"/>
    </row>
    <row r="4" spans="1:8" s="444" customFormat="1" ht="58.5" customHeight="1" x14ac:dyDescent="0.3">
      <c r="A4" s="470"/>
      <c r="B4" s="1198" t="s">
        <v>4596</v>
      </c>
      <c r="C4" s="1198"/>
      <c r="D4" s="1198"/>
      <c r="E4" s="1198"/>
      <c r="F4" s="1198"/>
      <c r="G4" s="1198"/>
      <c r="H4" s="1198"/>
    </row>
    <row r="5" spans="1:8" s="450" customFormat="1" ht="16.5" thickBot="1" x14ac:dyDescent="0.25">
      <c r="A5" s="446"/>
      <c r="B5" s="447"/>
      <c r="C5" s="446"/>
      <c r="D5" s="446"/>
      <c r="E5" s="448"/>
      <c r="F5" s="446"/>
      <c r="G5" s="448"/>
      <c r="H5" s="449"/>
    </row>
    <row r="6" spans="1:8" s="452" customFormat="1" ht="40.5" customHeight="1" x14ac:dyDescent="0.2">
      <c r="A6" s="1199" t="s">
        <v>1135</v>
      </c>
      <c r="B6" s="1201" t="s">
        <v>4214</v>
      </c>
      <c r="C6" s="1203" t="s">
        <v>4016</v>
      </c>
      <c r="D6" s="1205" t="s">
        <v>825</v>
      </c>
      <c r="E6" s="1205"/>
      <c r="F6" s="1205" t="s">
        <v>4598</v>
      </c>
      <c r="G6" s="1205"/>
      <c r="H6" s="1206" t="s">
        <v>4213</v>
      </c>
    </row>
    <row r="7" spans="1:8" s="452" customFormat="1" ht="59.25" customHeight="1" x14ac:dyDescent="0.2">
      <c r="A7" s="1200"/>
      <c r="B7" s="1202"/>
      <c r="C7" s="1204"/>
      <c r="D7" s="453" t="s">
        <v>826</v>
      </c>
      <c r="E7" s="454" t="s">
        <v>2349</v>
      </c>
      <c r="F7" s="453" t="s">
        <v>826</v>
      </c>
      <c r="G7" s="454" t="s">
        <v>2349</v>
      </c>
      <c r="H7" s="1207"/>
    </row>
    <row r="8" spans="1:8" ht="21" customHeight="1" x14ac:dyDescent="0.25">
      <c r="A8" s="471" t="s">
        <v>4307</v>
      </c>
      <c r="B8" s="472"/>
      <c r="C8" s="473"/>
      <c r="D8" s="473"/>
      <c r="E8" s="474"/>
      <c r="F8" s="473"/>
      <c r="G8" s="474"/>
      <c r="H8" s="472"/>
    </row>
    <row r="9" spans="1:8" ht="53.25" customHeight="1" x14ac:dyDescent="0.25">
      <c r="A9" s="439" t="s">
        <v>4017</v>
      </c>
      <c r="B9" s="475" t="s">
        <v>4105</v>
      </c>
      <c r="C9" s="460" t="s">
        <v>801</v>
      </c>
      <c r="D9" s="460" t="s">
        <v>4355</v>
      </c>
      <c r="E9" s="465">
        <v>900</v>
      </c>
      <c r="F9" s="460" t="s">
        <v>4356</v>
      </c>
      <c r="G9" s="465">
        <v>900</v>
      </c>
      <c r="H9" s="476" t="s">
        <v>4650</v>
      </c>
    </row>
    <row r="10" spans="1:8" ht="56.25" customHeight="1" x14ac:dyDescent="0.25">
      <c r="A10" s="439" t="s">
        <v>4018</v>
      </c>
      <c r="B10" s="477" t="s">
        <v>4106</v>
      </c>
      <c r="C10" s="478" t="s">
        <v>801</v>
      </c>
      <c r="D10" s="460" t="s">
        <v>4357</v>
      </c>
      <c r="E10" s="465">
        <v>1300</v>
      </c>
      <c r="F10" s="460" t="s">
        <v>4486</v>
      </c>
      <c r="G10" s="465">
        <v>1300</v>
      </c>
      <c r="H10" s="476" t="s">
        <v>4650</v>
      </c>
    </row>
    <row r="11" spans="1:8" ht="54" customHeight="1" x14ac:dyDescent="0.25">
      <c r="A11" s="439" t="s">
        <v>4019</v>
      </c>
      <c r="B11" s="475" t="s">
        <v>4107</v>
      </c>
      <c r="C11" s="460" t="s">
        <v>801</v>
      </c>
      <c r="D11" s="460" t="s">
        <v>4358</v>
      </c>
      <c r="E11" s="465">
        <v>1900</v>
      </c>
      <c r="F11" s="460" t="s">
        <v>4487</v>
      </c>
      <c r="G11" s="465">
        <v>1900</v>
      </c>
      <c r="H11" s="476" t="s">
        <v>4650</v>
      </c>
    </row>
    <row r="12" spans="1:8" ht="63" customHeight="1" x14ac:dyDescent="0.25">
      <c r="A12" s="439" t="s">
        <v>4020</v>
      </c>
      <c r="B12" s="475" t="s">
        <v>4108</v>
      </c>
      <c r="C12" s="460" t="s">
        <v>801</v>
      </c>
      <c r="D12" s="460" t="s">
        <v>4359</v>
      </c>
      <c r="E12" s="465">
        <v>2800</v>
      </c>
      <c r="F12" s="460" t="s">
        <v>4488</v>
      </c>
      <c r="G12" s="465">
        <v>2800</v>
      </c>
      <c r="H12" s="476" t="s">
        <v>4650</v>
      </c>
    </row>
    <row r="13" spans="1:8" ht="63" customHeight="1" x14ac:dyDescent="0.25">
      <c r="A13" s="439" t="s">
        <v>4021</v>
      </c>
      <c r="B13" s="475" t="s">
        <v>4109</v>
      </c>
      <c r="C13" s="460" t="s">
        <v>801</v>
      </c>
      <c r="D13" s="460" t="s">
        <v>4360</v>
      </c>
      <c r="E13" s="465">
        <v>1500</v>
      </c>
      <c r="F13" s="460" t="s">
        <v>4489</v>
      </c>
      <c r="G13" s="465">
        <v>1500</v>
      </c>
      <c r="H13" s="476" t="s">
        <v>4650</v>
      </c>
    </row>
    <row r="14" spans="1:8" ht="63" customHeight="1" x14ac:dyDescent="0.25">
      <c r="A14" s="439" t="s">
        <v>4022</v>
      </c>
      <c r="B14" s="475" t="s">
        <v>4110</v>
      </c>
      <c r="C14" s="460" t="s">
        <v>801</v>
      </c>
      <c r="D14" s="460" t="s">
        <v>4361</v>
      </c>
      <c r="E14" s="465">
        <v>1800</v>
      </c>
      <c r="F14" s="460" t="s">
        <v>4490</v>
      </c>
      <c r="G14" s="465">
        <v>1800</v>
      </c>
      <c r="H14" s="476" t="s">
        <v>4650</v>
      </c>
    </row>
    <row r="15" spans="1:8" ht="63" customHeight="1" x14ac:dyDescent="0.25">
      <c r="A15" s="439" t="s">
        <v>4092</v>
      </c>
      <c r="B15" s="475" t="s">
        <v>4111</v>
      </c>
      <c r="C15" s="460" t="s">
        <v>801</v>
      </c>
      <c r="D15" s="460" t="s">
        <v>4362</v>
      </c>
      <c r="E15" s="465">
        <v>1800</v>
      </c>
      <c r="F15" s="460" t="s">
        <v>4491</v>
      </c>
      <c r="G15" s="465">
        <v>1800</v>
      </c>
      <c r="H15" s="476" t="s">
        <v>4650</v>
      </c>
    </row>
    <row r="16" spans="1:8" ht="63" customHeight="1" x14ac:dyDescent="0.25">
      <c r="A16" s="439" t="s">
        <v>4094</v>
      </c>
      <c r="B16" s="475" t="s">
        <v>4112</v>
      </c>
      <c r="C16" s="460" t="s">
        <v>801</v>
      </c>
      <c r="D16" s="460" t="s">
        <v>4363</v>
      </c>
      <c r="E16" s="465">
        <v>2800</v>
      </c>
      <c r="F16" s="460" t="s">
        <v>4492</v>
      </c>
      <c r="G16" s="465">
        <v>2800</v>
      </c>
      <c r="H16" s="476" t="s">
        <v>4650</v>
      </c>
    </row>
    <row r="17" spans="1:8" ht="63" customHeight="1" x14ac:dyDescent="0.25">
      <c r="A17" s="439" t="s">
        <v>4096</v>
      </c>
      <c r="B17" s="475" t="s">
        <v>4113</v>
      </c>
      <c r="C17" s="460" t="s">
        <v>801</v>
      </c>
      <c r="D17" s="460" t="s">
        <v>4364</v>
      </c>
      <c r="E17" s="465">
        <v>2500</v>
      </c>
      <c r="F17" s="460" t="s">
        <v>4493</v>
      </c>
      <c r="G17" s="465">
        <v>2500</v>
      </c>
      <c r="H17" s="476" t="s">
        <v>4650</v>
      </c>
    </row>
    <row r="18" spans="1:8" ht="63" customHeight="1" x14ac:dyDescent="0.25">
      <c r="A18" s="439" t="s">
        <v>4098</v>
      </c>
      <c r="B18" s="475" t="s">
        <v>4114</v>
      </c>
      <c r="C18" s="460" t="s">
        <v>801</v>
      </c>
      <c r="D18" s="460" t="s">
        <v>4365</v>
      </c>
      <c r="E18" s="465">
        <v>3000</v>
      </c>
      <c r="F18" s="460" t="s">
        <v>4494</v>
      </c>
      <c r="G18" s="465">
        <v>3000</v>
      </c>
      <c r="H18" s="476" t="s">
        <v>4650</v>
      </c>
    </row>
    <row r="19" spans="1:8" ht="63" customHeight="1" x14ac:dyDescent="0.25">
      <c r="A19" s="439" t="s">
        <v>4308</v>
      </c>
      <c r="B19" s="475" t="s">
        <v>4115</v>
      </c>
      <c r="C19" s="460" t="s">
        <v>801</v>
      </c>
      <c r="D19" s="460" t="s">
        <v>4366</v>
      </c>
      <c r="E19" s="465">
        <v>100</v>
      </c>
      <c r="F19" s="460" t="s">
        <v>4495</v>
      </c>
      <c r="G19" s="465">
        <v>100</v>
      </c>
      <c r="H19" s="476" t="s">
        <v>4650</v>
      </c>
    </row>
    <row r="20" spans="1:8" ht="48.75" customHeight="1" x14ac:dyDescent="0.25">
      <c r="A20" s="439" t="s">
        <v>4309</v>
      </c>
      <c r="B20" s="475" t="s">
        <v>4116</v>
      </c>
      <c r="C20" s="460" t="s">
        <v>801</v>
      </c>
      <c r="D20" s="460" t="s">
        <v>4367</v>
      </c>
      <c r="E20" s="465">
        <v>300</v>
      </c>
      <c r="F20" s="460" t="s">
        <v>4496</v>
      </c>
      <c r="G20" s="465">
        <v>300</v>
      </c>
      <c r="H20" s="476" t="s">
        <v>4651</v>
      </c>
    </row>
    <row r="21" spans="1:8" ht="57.75" customHeight="1" x14ac:dyDescent="0.25">
      <c r="A21" s="439" t="s">
        <v>4310</v>
      </c>
      <c r="B21" s="475" t="s">
        <v>4117</v>
      </c>
      <c r="C21" s="460" t="s">
        <v>801</v>
      </c>
      <c r="D21" s="460" t="s">
        <v>4368</v>
      </c>
      <c r="E21" s="465">
        <v>520</v>
      </c>
      <c r="F21" s="460" t="s">
        <v>4497</v>
      </c>
      <c r="G21" s="465">
        <v>520</v>
      </c>
      <c r="H21" s="476" t="s">
        <v>4652</v>
      </c>
    </row>
    <row r="22" spans="1:8" ht="57.75" customHeight="1" x14ac:dyDescent="0.25">
      <c r="A22" s="439" t="s">
        <v>4311</v>
      </c>
      <c r="B22" s="475" t="s">
        <v>4118</v>
      </c>
      <c r="C22" s="460" t="s">
        <v>801</v>
      </c>
      <c r="D22" s="460" t="s">
        <v>4369</v>
      </c>
      <c r="E22" s="465">
        <v>780</v>
      </c>
      <c r="F22" s="460" t="s">
        <v>4498</v>
      </c>
      <c r="G22" s="465">
        <v>780</v>
      </c>
      <c r="H22" s="476" t="s">
        <v>4652</v>
      </c>
    </row>
    <row r="23" spans="1:8" ht="63" customHeight="1" x14ac:dyDescent="0.25">
      <c r="A23" s="439" t="s">
        <v>4312</v>
      </c>
      <c r="B23" s="475" t="s">
        <v>4119</v>
      </c>
      <c r="C23" s="460" t="s">
        <v>801</v>
      </c>
      <c r="D23" s="460" t="s">
        <v>4370</v>
      </c>
      <c r="E23" s="465">
        <v>1170</v>
      </c>
      <c r="F23" s="460" t="s">
        <v>4499</v>
      </c>
      <c r="G23" s="465">
        <v>1170</v>
      </c>
      <c r="H23" s="476" t="s">
        <v>4652</v>
      </c>
    </row>
    <row r="24" spans="1:8" ht="63" customHeight="1" x14ac:dyDescent="0.25">
      <c r="A24" s="439" t="s">
        <v>4313</v>
      </c>
      <c r="B24" s="475" t="s">
        <v>6056</v>
      </c>
      <c r="C24" s="460" t="s">
        <v>801</v>
      </c>
      <c r="D24" s="460" t="s">
        <v>4371</v>
      </c>
      <c r="E24" s="465">
        <v>1625</v>
      </c>
      <c r="F24" s="460" t="s">
        <v>4500</v>
      </c>
      <c r="G24" s="465">
        <v>1625</v>
      </c>
      <c r="H24" s="476" t="s">
        <v>4652</v>
      </c>
    </row>
    <row r="25" spans="1:8" ht="63" customHeight="1" x14ac:dyDescent="0.25">
      <c r="A25" s="439" t="s">
        <v>4314</v>
      </c>
      <c r="B25" s="475" t="s">
        <v>4120</v>
      </c>
      <c r="C25" s="460" t="s">
        <v>801</v>
      </c>
      <c r="D25" s="460" t="s">
        <v>4372</v>
      </c>
      <c r="E25" s="465">
        <v>1170</v>
      </c>
      <c r="F25" s="460" t="s">
        <v>4501</v>
      </c>
      <c r="G25" s="465">
        <v>1170</v>
      </c>
      <c r="H25" s="476" t="s">
        <v>4652</v>
      </c>
    </row>
    <row r="26" spans="1:8" ht="63" customHeight="1" x14ac:dyDescent="0.25">
      <c r="A26" s="439" t="s">
        <v>4315</v>
      </c>
      <c r="B26" s="475" t="s">
        <v>4121</v>
      </c>
      <c r="C26" s="460" t="s">
        <v>801</v>
      </c>
      <c r="D26" s="460" t="s">
        <v>4373</v>
      </c>
      <c r="E26" s="465">
        <v>1170</v>
      </c>
      <c r="F26" s="460" t="s">
        <v>4502</v>
      </c>
      <c r="G26" s="465">
        <v>1170</v>
      </c>
      <c r="H26" s="476" t="s">
        <v>4652</v>
      </c>
    </row>
    <row r="27" spans="1:8" ht="63" customHeight="1" x14ac:dyDescent="0.25">
      <c r="A27" s="439" t="s">
        <v>4316</v>
      </c>
      <c r="B27" s="475" t="s">
        <v>4122</v>
      </c>
      <c r="C27" s="460" t="s">
        <v>801</v>
      </c>
      <c r="D27" s="460" t="s">
        <v>4374</v>
      </c>
      <c r="E27" s="465">
        <v>1625</v>
      </c>
      <c r="F27" s="460" t="s">
        <v>4503</v>
      </c>
      <c r="G27" s="465">
        <v>1625</v>
      </c>
      <c r="H27" s="476" t="s">
        <v>4652</v>
      </c>
    </row>
    <row r="28" spans="1:8" ht="63" customHeight="1" x14ac:dyDescent="0.25">
      <c r="A28" s="439" t="s">
        <v>4317</v>
      </c>
      <c r="B28" s="475" t="s">
        <v>4123</v>
      </c>
      <c r="C28" s="460" t="s">
        <v>801</v>
      </c>
      <c r="D28" s="460" t="s">
        <v>4375</v>
      </c>
      <c r="E28" s="465">
        <v>1625</v>
      </c>
      <c r="F28" s="460" t="s">
        <v>4504</v>
      </c>
      <c r="G28" s="465">
        <v>1625</v>
      </c>
      <c r="H28" s="476" t="s">
        <v>4652</v>
      </c>
    </row>
    <row r="29" spans="1:8" ht="63" customHeight="1" x14ac:dyDescent="0.25">
      <c r="A29" s="439" t="s">
        <v>4318</v>
      </c>
      <c r="B29" s="475" t="s">
        <v>4124</v>
      </c>
      <c r="C29" s="460" t="s">
        <v>801</v>
      </c>
      <c r="D29" s="460" t="s">
        <v>4376</v>
      </c>
      <c r="E29" s="465">
        <v>1950</v>
      </c>
      <c r="F29" s="460" t="s">
        <v>4505</v>
      </c>
      <c r="G29" s="465">
        <v>1950</v>
      </c>
      <c r="H29" s="476" t="s">
        <v>4652</v>
      </c>
    </row>
    <row r="30" spans="1:8" ht="22.5" customHeight="1" x14ac:dyDescent="0.25">
      <c r="A30" s="461" t="s">
        <v>4319</v>
      </c>
      <c r="B30" s="462"/>
      <c r="C30" s="463"/>
      <c r="D30" s="463"/>
      <c r="E30" s="464"/>
      <c r="F30" s="463"/>
      <c r="G30" s="464"/>
      <c r="H30" s="462"/>
    </row>
    <row r="31" spans="1:8" ht="63" customHeight="1" x14ac:dyDescent="0.25">
      <c r="A31" s="439" t="s">
        <v>4023</v>
      </c>
      <c r="B31" s="475" t="s">
        <v>4125</v>
      </c>
      <c r="C31" s="460" t="s">
        <v>801</v>
      </c>
      <c r="D31" s="460" t="s">
        <v>4377</v>
      </c>
      <c r="E31" s="465">
        <v>1200</v>
      </c>
      <c r="F31" s="460" t="s">
        <v>4378</v>
      </c>
      <c r="G31" s="465">
        <v>1200</v>
      </c>
      <c r="H31" s="476" t="s">
        <v>4650</v>
      </c>
    </row>
    <row r="32" spans="1:8" ht="63" customHeight="1" x14ac:dyDescent="0.25">
      <c r="A32" s="439" t="s">
        <v>4024</v>
      </c>
      <c r="B32" s="475" t="s">
        <v>4126</v>
      </c>
      <c r="C32" s="460" t="s">
        <v>801</v>
      </c>
      <c r="D32" s="460" t="s">
        <v>4379</v>
      </c>
      <c r="E32" s="465">
        <v>1400</v>
      </c>
      <c r="F32" s="460" t="s">
        <v>4380</v>
      </c>
      <c r="G32" s="465">
        <v>1400</v>
      </c>
      <c r="H32" s="476" t="s">
        <v>4650</v>
      </c>
    </row>
    <row r="33" spans="1:8" ht="63" customHeight="1" x14ac:dyDescent="0.25">
      <c r="A33" s="439" t="s">
        <v>4025</v>
      </c>
      <c r="B33" s="475" t="s">
        <v>4127</v>
      </c>
      <c r="C33" s="460" t="s">
        <v>801</v>
      </c>
      <c r="D33" s="460" t="s">
        <v>4381</v>
      </c>
      <c r="E33" s="465">
        <v>1000</v>
      </c>
      <c r="F33" s="460" t="s">
        <v>4382</v>
      </c>
      <c r="G33" s="465">
        <v>1000</v>
      </c>
      <c r="H33" s="476" t="s">
        <v>4650</v>
      </c>
    </row>
    <row r="34" spans="1:8" ht="63" customHeight="1" x14ac:dyDescent="0.25">
      <c r="A34" s="439" t="s">
        <v>4026</v>
      </c>
      <c r="B34" s="475" t="s">
        <v>4128</v>
      </c>
      <c r="C34" s="460" t="s">
        <v>801</v>
      </c>
      <c r="D34" s="460" t="s">
        <v>4382</v>
      </c>
      <c r="E34" s="465">
        <v>1000</v>
      </c>
      <c r="F34" s="460" t="s">
        <v>4383</v>
      </c>
      <c r="G34" s="465">
        <v>1000</v>
      </c>
      <c r="H34" s="476" t="s">
        <v>4650</v>
      </c>
    </row>
    <row r="35" spans="1:8" ht="63" customHeight="1" x14ac:dyDescent="0.25">
      <c r="A35" s="439" t="s">
        <v>4027</v>
      </c>
      <c r="B35" s="475" t="s">
        <v>4129</v>
      </c>
      <c r="C35" s="460" t="s">
        <v>801</v>
      </c>
      <c r="D35" s="460" t="s">
        <v>4384</v>
      </c>
      <c r="E35" s="465">
        <v>400</v>
      </c>
      <c r="F35" s="460" t="s">
        <v>4385</v>
      </c>
      <c r="G35" s="465">
        <v>400</v>
      </c>
      <c r="H35" s="476" t="s">
        <v>4650</v>
      </c>
    </row>
    <row r="36" spans="1:8" ht="63" customHeight="1" x14ac:dyDescent="0.25">
      <c r="A36" s="439" t="s">
        <v>4028</v>
      </c>
      <c r="B36" s="475" t="s">
        <v>4130</v>
      </c>
      <c r="C36" s="460" t="s">
        <v>801</v>
      </c>
      <c r="D36" s="460" t="s">
        <v>4386</v>
      </c>
      <c r="E36" s="465">
        <v>800</v>
      </c>
      <c r="F36" s="460" t="s">
        <v>4387</v>
      </c>
      <c r="G36" s="465">
        <v>800</v>
      </c>
      <c r="H36" s="476" t="s">
        <v>4650</v>
      </c>
    </row>
    <row r="37" spans="1:8" ht="63" customHeight="1" x14ac:dyDescent="0.25">
      <c r="A37" s="439" t="s">
        <v>4029</v>
      </c>
      <c r="B37" s="475" t="s">
        <v>4131</v>
      </c>
      <c r="C37" s="460" t="s">
        <v>801</v>
      </c>
      <c r="D37" s="460" t="s">
        <v>4388</v>
      </c>
      <c r="E37" s="465">
        <v>300</v>
      </c>
      <c r="F37" s="460" t="s">
        <v>4389</v>
      </c>
      <c r="G37" s="465">
        <v>300</v>
      </c>
      <c r="H37" s="476" t="s">
        <v>4650</v>
      </c>
    </row>
    <row r="38" spans="1:8" ht="63" customHeight="1" x14ac:dyDescent="0.25">
      <c r="A38" s="439" t="s">
        <v>4030</v>
      </c>
      <c r="B38" s="475" t="s">
        <v>4132</v>
      </c>
      <c r="C38" s="460" t="s">
        <v>801</v>
      </c>
      <c r="D38" s="460" t="s">
        <v>4390</v>
      </c>
      <c r="E38" s="465">
        <v>500</v>
      </c>
      <c r="F38" s="460" t="s">
        <v>4391</v>
      </c>
      <c r="G38" s="465">
        <v>500</v>
      </c>
      <c r="H38" s="476" t="s">
        <v>4650</v>
      </c>
    </row>
    <row r="39" spans="1:8" ht="63" customHeight="1" x14ac:dyDescent="0.25">
      <c r="A39" s="439" t="s">
        <v>4031</v>
      </c>
      <c r="B39" s="475" t="s">
        <v>4133</v>
      </c>
      <c r="C39" s="460" t="s">
        <v>801</v>
      </c>
      <c r="D39" s="460" t="s">
        <v>4392</v>
      </c>
      <c r="E39" s="465">
        <v>520</v>
      </c>
      <c r="F39" s="460" t="s">
        <v>4393</v>
      </c>
      <c r="G39" s="465">
        <v>520</v>
      </c>
      <c r="H39" s="476" t="s">
        <v>4652</v>
      </c>
    </row>
    <row r="40" spans="1:8" ht="63" customHeight="1" x14ac:dyDescent="0.25">
      <c r="A40" s="439" t="s">
        <v>4032</v>
      </c>
      <c r="B40" s="475" t="s">
        <v>4134</v>
      </c>
      <c r="C40" s="460" t="s">
        <v>801</v>
      </c>
      <c r="D40" s="460" t="s">
        <v>4394</v>
      </c>
      <c r="E40" s="465">
        <v>650</v>
      </c>
      <c r="F40" s="460" t="s">
        <v>4395</v>
      </c>
      <c r="G40" s="465">
        <v>650</v>
      </c>
      <c r="H40" s="476" t="s">
        <v>4652</v>
      </c>
    </row>
    <row r="41" spans="1:8" ht="63" customHeight="1" x14ac:dyDescent="0.25">
      <c r="A41" s="439" t="s">
        <v>4033</v>
      </c>
      <c r="B41" s="475" t="s">
        <v>4135</v>
      </c>
      <c r="C41" s="460" t="s">
        <v>801</v>
      </c>
      <c r="D41" s="460" t="s">
        <v>4396</v>
      </c>
      <c r="E41" s="465">
        <v>650</v>
      </c>
      <c r="F41" s="460" t="s">
        <v>4397</v>
      </c>
      <c r="G41" s="465">
        <v>650</v>
      </c>
      <c r="H41" s="476" t="s">
        <v>4652</v>
      </c>
    </row>
    <row r="42" spans="1:8" ht="63" customHeight="1" x14ac:dyDescent="0.25">
      <c r="A42" s="439" t="s">
        <v>4320</v>
      </c>
      <c r="B42" s="475" t="s">
        <v>4136</v>
      </c>
      <c r="C42" s="460" t="s">
        <v>801</v>
      </c>
      <c r="D42" s="460" t="s">
        <v>4398</v>
      </c>
      <c r="E42" s="465">
        <v>650</v>
      </c>
      <c r="F42" s="460" t="s">
        <v>4399</v>
      </c>
      <c r="G42" s="465">
        <v>650</v>
      </c>
      <c r="H42" s="476" t="s">
        <v>4652</v>
      </c>
    </row>
    <row r="43" spans="1:8" ht="63" customHeight="1" x14ac:dyDescent="0.25">
      <c r="A43" s="439" t="s">
        <v>4321</v>
      </c>
      <c r="B43" s="475" t="s">
        <v>4137</v>
      </c>
      <c r="C43" s="460" t="s">
        <v>801</v>
      </c>
      <c r="D43" s="460" t="s">
        <v>4400</v>
      </c>
      <c r="E43" s="465">
        <v>260</v>
      </c>
      <c r="F43" s="460" t="s">
        <v>4401</v>
      </c>
      <c r="G43" s="465">
        <v>260</v>
      </c>
      <c r="H43" s="476" t="s">
        <v>4652</v>
      </c>
    </row>
    <row r="44" spans="1:8" ht="63" customHeight="1" x14ac:dyDescent="0.25">
      <c r="A44" s="439" t="s">
        <v>4322</v>
      </c>
      <c r="B44" s="475" t="s">
        <v>4138</v>
      </c>
      <c r="C44" s="460" t="s">
        <v>801</v>
      </c>
      <c r="D44" s="460" t="s">
        <v>4402</v>
      </c>
      <c r="E44" s="465">
        <v>325</v>
      </c>
      <c r="F44" s="460" t="s">
        <v>4403</v>
      </c>
      <c r="G44" s="465">
        <v>325</v>
      </c>
      <c r="H44" s="476" t="s">
        <v>4652</v>
      </c>
    </row>
    <row r="45" spans="1:8" ht="63" customHeight="1" x14ac:dyDescent="0.25">
      <c r="A45" s="439" t="s">
        <v>4323</v>
      </c>
      <c r="B45" s="475" t="s">
        <v>4139</v>
      </c>
      <c r="C45" s="460" t="s">
        <v>801</v>
      </c>
      <c r="D45" s="460" t="s">
        <v>4404</v>
      </c>
      <c r="E45" s="465">
        <v>130</v>
      </c>
      <c r="F45" s="460" t="s">
        <v>4405</v>
      </c>
      <c r="G45" s="465">
        <v>130</v>
      </c>
      <c r="H45" s="476" t="s">
        <v>4652</v>
      </c>
    </row>
    <row r="46" spans="1:8" ht="63" customHeight="1" x14ac:dyDescent="0.25">
      <c r="A46" s="439" t="s">
        <v>4324</v>
      </c>
      <c r="B46" s="475" t="s">
        <v>4140</v>
      </c>
      <c r="C46" s="460" t="s">
        <v>801</v>
      </c>
      <c r="D46" s="460" t="s">
        <v>4406</v>
      </c>
      <c r="E46" s="465">
        <v>260</v>
      </c>
      <c r="F46" s="460" t="s">
        <v>4407</v>
      </c>
      <c r="G46" s="465">
        <v>260</v>
      </c>
      <c r="H46" s="476" t="s">
        <v>4652</v>
      </c>
    </row>
    <row r="47" spans="1:8" ht="26.25" customHeight="1" x14ac:dyDescent="0.25">
      <c r="A47" s="461" t="s">
        <v>4325</v>
      </c>
      <c r="B47" s="462"/>
      <c r="C47" s="463"/>
      <c r="D47" s="463"/>
      <c r="E47" s="464"/>
      <c r="F47" s="463"/>
      <c r="G47" s="464"/>
      <c r="H47" s="462"/>
    </row>
    <row r="48" spans="1:8" ht="63" customHeight="1" x14ac:dyDescent="0.25">
      <c r="A48" s="439" t="s">
        <v>4034</v>
      </c>
      <c r="B48" s="475" t="s">
        <v>4141</v>
      </c>
      <c r="C48" s="460" t="s">
        <v>801</v>
      </c>
      <c r="D48" s="460" t="s">
        <v>4408</v>
      </c>
      <c r="E48" s="465">
        <v>2000</v>
      </c>
      <c r="F48" s="460" t="s">
        <v>4409</v>
      </c>
      <c r="G48" s="465">
        <v>2000</v>
      </c>
      <c r="H48" s="476" t="s">
        <v>4650</v>
      </c>
    </row>
    <row r="49" spans="1:8" ht="63" customHeight="1" x14ac:dyDescent="0.25">
      <c r="A49" s="439" t="s">
        <v>4035</v>
      </c>
      <c r="B49" s="475" t="s">
        <v>4142</v>
      </c>
      <c r="C49" s="460" t="s">
        <v>801</v>
      </c>
      <c r="D49" s="460" t="s">
        <v>4410</v>
      </c>
      <c r="E49" s="465">
        <v>1500</v>
      </c>
      <c r="F49" s="460" t="s">
        <v>4411</v>
      </c>
      <c r="G49" s="465">
        <v>1500</v>
      </c>
      <c r="H49" s="476" t="s">
        <v>4650</v>
      </c>
    </row>
    <row r="50" spans="1:8" ht="63" customHeight="1" x14ac:dyDescent="0.25">
      <c r="A50" s="439" t="s">
        <v>4036</v>
      </c>
      <c r="B50" s="475" t="s">
        <v>4143</v>
      </c>
      <c r="C50" s="460" t="s">
        <v>801</v>
      </c>
      <c r="D50" s="460" t="s">
        <v>4412</v>
      </c>
      <c r="E50" s="465">
        <v>1000</v>
      </c>
      <c r="F50" s="460" t="s">
        <v>4413</v>
      </c>
      <c r="G50" s="465">
        <v>1000</v>
      </c>
      <c r="H50" s="476" t="s">
        <v>4650</v>
      </c>
    </row>
    <row r="51" spans="1:8" ht="63" customHeight="1" x14ac:dyDescent="0.25">
      <c r="A51" s="439" t="s">
        <v>4037</v>
      </c>
      <c r="B51" s="475" t="s">
        <v>4144</v>
      </c>
      <c r="C51" s="460" t="s">
        <v>801</v>
      </c>
      <c r="D51" s="460" t="s">
        <v>4414</v>
      </c>
      <c r="E51" s="465">
        <v>400</v>
      </c>
      <c r="F51" s="460" t="s">
        <v>4415</v>
      </c>
      <c r="G51" s="465">
        <v>400</v>
      </c>
      <c r="H51" s="476" t="s">
        <v>4650</v>
      </c>
    </row>
    <row r="52" spans="1:8" ht="63" customHeight="1" x14ac:dyDescent="0.25">
      <c r="A52" s="439" t="s">
        <v>4038</v>
      </c>
      <c r="B52" s="475" t="s">
        <v>6058</v>
      </c>
      <c r="C52" s="460" t="s">
        <v>801</v>
      </c>
      <c r="D52" s="460" t="s">
        <v>4416</v>
      </c>
      <c r="E52" s="465">
        <v>800</v>
      </c>
      <c r="F52" s="460" t="s">
        <v>4417</v>
      </c>
      <c r="G52" s="465">
        <v>800</v>
      </c>
      <c r="H52" s="476" t="s">
        <v>4650</v>
      </c>
    </row>
    <row r="53" spans="1:8" ht="63" customHeight="1" x14ac:dyDescent="0.25">
      <c r="A53" s="439" t="s">
        <v>4039</v>
      </c>
      <c r="B53" s="475" t="s">
        <v>4145</v>
      </c>
      <c r="C53" s="460" t="s">
        <v>801</v>
      </c>
      <c r="D53" s="460" t="s">
        <v>4418</v>
      </c>
      <c r="E53" s="465">
        <v>1000</v>
      </c>
      <c r="F53" s="460" t="s">
        <v>4419</v>
      </c>
      <c r="G53" s="465">
        <v>1000</v>
      </c>
      <c r="H53" s="476" t="s">
        <v>4650</v>
      </c>
    </row>
    <row r="54" spans="1:8" ht="63" customHeight="1" x14ac:dyDescent="0.25">
      <c r="A54" s="439" t="s">
        <v>4040</v>
      </c>
      <c r="B54" s="475" t="s">
        <v>4146</v>
      </c>
      <c r="C54" s="460" t="s">
        <v>801</v>
      </c>
      <c r="D54" s="460" t="s">
        <v>4420</v>
      </c>
      <c r="E54" s="465">
        <v>1200</v>
      </c>
      <c r="F54" s="460" t="s">
        <v>4421</v>
      </c>
      <c r="G54" s="465">
        <v>1200</v>
      </c>
      <c r="H54" s="476" t="s">
        <v>4650</v>
      </c>
    </row>
    <row r="55" spans="1:8" ht="63" customHeight="1" x14ac:dyDescent="0.25">
      <c r="A55" s="439" t="s">
        <v>4041</v>
      </c>
      <c r="B55" s="475" t="s">
        <v>4147</v>
      </c>
      <c r="C55" s="460" t="s">
        <v>801</v>
      </c>
      <c r="D55" s="460" t="s">
        <v>4422</v>
      </c>
      <c r="E55" s="465">
        <v>1200</v>
      </c>
      <c r="F55" s="460" t="s">
        <v>4423</v>
      </c>
      <c r="G55" s="465">
        <v>1200</v>
      </c>
      <c r="H55" s="476" t="s">
        <v>4650</v>
      </c>
    </row>
    <row r="56" spans="1:8" ht="63" customHeight="1" x14ac:dyDescent="0.25">
      <c r="A56" s="439" t="s">
        <v>4042</v>
      </c>
      <c r="B56" s="475" t="s">
        <v>4148</v>
      </c>
      <c r="C56" s="460" t="s">
        <v>801</v>
      </c>
      <c r="D56" s="460" t="s">
        <v>4424</v>
      </c>
      <c r="E56" s="465">
        <v>780</v>
      </c>
      <c r="F56" s="460" t="s">
        <v>4425</v>
      </c>
      <c r="G56" s="465">
        <v>780</v>
      </c>
      <c r="H56" s="476" t="s">
        <v>4652</v>
      </c>
    </row>
    <row r="57" spans="1:8" ht="63" customHeight="1" x14ac:dyDescent="0.25">
      <c r="A57" s="439" t="s">
        <v>4043</v>
      </c>
      <c r="B57" s="475" t="s">
        <v>4149</v>
      </c>
      <c r="C57" s="460" t="s">
        <v>801</v>
      </c>
      <c r="D57" s="460" t="s">
        <v>4426</v>
      </c>
      <c r="E57" s="465">
        <v>1300</v>
      </c>
      <c r="F57" s="460" t="s">
        <v>4427</v>
      </c>
      <c r="G57" s="465">
        <v>1300</v>
      </c>
      <c r="H57" s="476" t="s">
        <v>4652</v>
      </c>
    </row>
    <row r="58" spans="1:8" ht="63" customHeight="1" x14ac:dyDescent="0.25">
      <c r="A58" s="439" t="s">
        <v>4044</v>
      </c>
      <c r="B58" s="475" t="s">
        <v>4150</v>
      </c>
      <c r="C58" s="460" t="s">
        <v>801</v>
      </c>
      <c r="D58" s="460" t="s">
        <v>4428</v>
      </c>
      <c r="E58" s="465">
        <v>975</v>
      </c>
      <c r="F58" s="460" t="s">
        <v>4429</v>
      </c>
      <c r="G58" s="465">
        <v>975</v>
      </c>
      <c r="H58" s="476" t="s">
        <v>4652</v>
      </c>
    </row>
    <row r="59" spans="1:8" ht="63" customHeight="1" x14ac:dyDescent="0.25">
      <c r="A59" s="439" t="s">
        <v>4045</v>
      </c>
      <c r="B59" s="475" t="s">
        <v>4151</v>
      </c>
      <c r="C59" s="460" t="s">
        <v>801</v>
      </c>
      <c r="D59" s="460" t="s">
        <v>4430</v>
      </c>
      <c r="E59" s="465">
        <v>650</v>
      </c>
      <c r="F59" s="460" t="s">
        <v>4431</v>
      </c>
      <c r="G59" s="465">
        <v>650</v>
      </c>
      <c r="H59" s="476" t="s">
        <v>4652</v>
      </c>
    </row>
    <row r="60" spans="1:8" ht="63" customHeight="1" x14ac:dyDescent="0.25">
      <c r="A60" s="439" t="s">
        <v>4046</v>
      </c>
      <c r="B60" s="475" t="s">
        <v>4152</v>
      </c>
      <c r="C60" s="460" t="s">
        <v>801</v>
      </c>
      <c r="D60" s="460" t="s">
        <v>4432</v>
      </c>
      <c r="E60" s="465">
        <v>260</v>
      </c>
      <c r="F60" s="460" t="s">
        <v>4433</v>
      </c>
      <c r="G60" s="465">
        <v>260</v>
      </c>
      <c r="H60" s="476" t="s">
        <v>4652</v>
      </c>
    </row>
    <row r="61" spans="1:8" ht="63" customHeight="1" x14ac:dyDescent="0.25">
      <c r="A61" s="439" t="s">
        <v>4047</v>
      </c>
      <c r="B61" s="475" t="s">
        <v>6057</v>
      </c>
      <c r="C61" s="460" t="s">
        <v>801</v>
      </c>
      <c r="D61" s="460" t="s">
        <v>4434</v>
      </c>
      <c r="E61" s="465">
        <v>520</v>
      </c>
      <c r="F61" s="460" t="s">
        <v>4435</v>
      </c>
      <c r="G61" s="465">
        <v>520</v>
      </c>
      <c r="H61" s="476" t="s">
        <v>4652</v>
      </c>
    </row>
    <row r="62" spans="1:8" ht="63" customHeight="1" x14ac:dyDescent="0.25">
      <c r="A62" s="439" t="s">
        <v>4048</v>
      </c>
      <c r="B62" s="475" t="s">
        <v>4153</v>
      </c>
      <c r="C62" s="460" t="s">
        <v>801</v>
      </c>
      <c r="D62" s="460" t="s">
        <v>4436</v>
      </c>
      <c r="E62" s="465">
        <v>650</v>
      </c>
      <c r="F62" s="460" t="s">
        <v>4437</v>
      </c>
      <c r="G62" s="465">
        <v>650</v>
      </c>
      <c r="H62" s="476" t="s">
        <v>4652</v>
      </c>
    </row>
    <row r="63" spans="1:8" ht="63" customHeight="1" x14ac:dyDescent="0.25">
      <c r="A63" s="439" t="s">
        <v>4326</v>
      </c>
      <c r="B63" s="475" t="s">
        <v>4154</v>
      </c>
      <c r="C63" s="460" t="s">
        <v>801</v>
      </c>
      <c r="D63" s="460" t="s">
        <v>4438</v>
      </c>
      <c r="E63" s="465">
        <v>780</v>
      </c>
      <c r="F63" s="460" t="s">
        <v>4439</v>
      </c>
      <c r="G63" s="465">
        <v>780</v>
      </c>
      <c r="H63" s="476" t="s">
        <v>4652</v>
      </c>
    </row>
    <row r="64" spans="1:8" ht="63" customHeight="1" x14ac:dyDescent="0.25">
      <c r="A64" s="439" t="s">
        <v>4327</v>
      </c>
      <c r="B64" s="475" t="s">
        <v>4155</v>
      </c>
      <c r="C64" s="460" t="s">
        <v>801</v>
      </c>
      <c r="D64" s="460" t="s">
        <v>4440</v>
      </c>
      <c r="E64" s="465">
        <v>520</v>
      </c>
      <c r="F64" s="460" t="s">
        <v>4441</v>
      </c>
      <c r="G64" s="465">
        <v>520</v>
      </c>
      <c r="H64" s="476" t="s">
        <v>4652</v>
      </c>
    </row>
    <row r="65" spans="1:8" s="479" customFormat="1" ht="26.25" customHeight="1" x14ac:dyDescent="0.25">
      <c r="A65" s="461" t="s">
        <v>4328</v>
      </c>
      <c r="B65" s="462"/>
      <c r="C65" s="463"/>
      <c r="D65" s="463"/>
      <c r="E65" s="464"/>
      <c r="F65" s="463"/>
      <c r="G65" s="464"/>
      <c r="H65" s="462"/>
    </row>
    <row r="66" spans="1:8" ht="63" customHeight="1" x14ac:dyDescent="0.25">
      <c r="A66" s="439" t="s">
        <v>4049</v>
      </c>
      <c r="B66" s="475" t="s">
        <v>4156</v>
      </c>
      <c r="C66" s="460" t="s">
        <v>801</v>
      </c>
      <c r="D66" s="460" t="s">
        <v>4442</v>
      </c>
      <c r="E66" s="465">
        <v>2500</v>
      </c>
      <c r="F66" s="460" t="s">
        <v>4443</v>
      </c>
      <c r="G66" s="465">
        <v>2500</v>
      </c>
      <c r="H66" s="476" t="s">
        <v>4650</v>
      </c>
    </row>
    <row r="67" spans="1:8" ht="63" customHeight="1" x14ac:dyDescent="0.25">
      <c r="A67" s="439" t="s">
        <v>4050</v>
      </c>
      <c r="B67" s="475" t="s">
        <v>4157</v>
      </c>
      <c r="C67" s="460" t="s">
        <v>801</v>
      </c>
      <c r="D67" s="460" t="s">
        <v>4444</v>
      </c>
      <c r="E67" s="465">
        <v>3000</v>
      </c>
      <c r="F67" s="460" t="s">
        <v>4445</v>
      </c>
      <c r="G67" s="465">
        <v>3000</v>
      </c>
      <c r="H67" s="476" t="s">
        <v>4650</v>
      </c>
    </row>
    <row r="68" spans="1:8" ht="63" customHeight="1" x14ac:dyDescent="0.25">
      <c r="A68" s="439" t="s">
        <v>4051</v>
      </c>
      <c r="B68" s="475" t="s">
        <v>4158</v>
      </c>
      <c r="C68" s="460" t="s">
        <v>801</v>
      </c>
      <c r="D68" s="460" t="s">
        <v>4446</v>
      </c>
      <c r="E68" s="465">
        <v>3500</v>
      </c>
      <c r="F68" s="460" t="s">
        <v>4447</v>
      </c>
      <c r="G68" s="465">
        <v>3500</v>
      </c>
      <c r="H68" s="476" t="s">
        <v>4650</v>
      </c>
    </row>
    <row r="69" spans="1:8" ht="63" customHeight="1" x14ac:dyDescent="0.25">
      <c r="A69" s="439" t="s">
        <v>4052</v>
      </c>
      <c r="B69" s="475" t="s">
        <v>4159</v>
      </c>
      <c r="C69" s="460" t="s">
        <v>801</v>
      </c>
      <c r="D69" s="460" t="s">
        <v>4448</v>
      </c>
      <c r="E69" s="465">
        <v>1200</v>
      </c>
      <c r="F69" s="460" t="s">
        <v>4449</v>
      </c>
      <c r="G69" s="465">
        <v>1200</v>
      </c>
      <c r="H69" s="476" t="s">
        <v>4650</v>
      </c>
    </row>
    <row r="70" spans="1:8" ht="63" customHeight="1" x14ac:dyDescent="0.25">
      <c r="A70" s="439" t="s">
        <v>4053</v>
      </c>
      <c r="B70" s="475" t="s">
        <v>4160</v>
      </c>
      <c r="C70" s="460" t="s">
        <v>801</v>
      </c>
      <c r="D70" s="460" t="s">
        <v>4450</v>
      </c>
      <c r="E70" s="465">
        <v>2000</v>
      </c>
      <c r="F70" s="460" t="s">
        <v>4451</v>
      </c>
      <c r="G70" s="465">
        <v>2000</v>
      </c>
      <c r="H70" s="476" t="s">
        <v>4650</v>
      </c>
    </row>
    <row r="71" spans="1:8" ht="63" customHeight="1" x14ac:dyDescent="0.25">
      <c r="A71" s="439" t="s">
        <v>4054</v>
      </c>
      <c r="B71" s="475" t="s">
        <v>4161</v>
      </c>
      <c r="C71" s="460" t="s">
        <v>801</v>
      </c>
      <c r="D71" s="460" t="s">
        <v>4452</v>
      </c>
      <c r="E71" s="465">
        <v>2000</v>
      </c>
      <c r="F71" s="460" t="s">
        <v>4453</v>
      </c>
      <c r="G71" s="465">
        <v>2000</v>
      </c>
      <c r="H71" s="476" t="s">
        <v>4650</v>
      </c>
    </row>
    <row r="72" spans="1:8" ht="63" customHeight="1" x14ac:dyDescent="0.25">
      <c r="A72" s="439" t="s">
        <v>4055</v>
      </c>
      <c r="B72" s="475" t="s">
        <v>4162</v>
      </c>
      <c r="C72" s="460" t="s">
        <v>801</v>
      </c>
      <c r="D72" s="460" t="s">
        <v>4454</v>
      </c>
      <c r="E72" s="465">
        <v>2500</v>
      </c>
      <c r="F72" s="460" t="s">
        <v>4455</v>
      </c>
      <c r="G72" s="465">
        <v>2500</v>
      </c>
      <c r="H72" s="476" t="s">
        <v>4650</v>
      </c>
    </row>
    <row r="73" spans="1:8" ht="63" customHeight="1" x14ac:dyDescent="0.25">
      <c r="A73" s="439" t="s">
        <v>4056</v>
      </c>
      <c r="B73" s="475" t="s">
        <v>4163</v>
      </c>
      <c r="C73" s="460" t="s">
        <v>801</v>
      </c>
      <c r="D73" s="460" t="s">
        <v>4456</v>
      </c>
      <c r="E73" s="465">
        <v>1000</v>
      </c>
      <c r="F73" s="460" t="s">
        <v>4457</v>
      </c>
      <c r="G73" s="465">
        <v>1000</v>
      </c>
      <c r="H73" s="476" t="s">
        <v>4650</v>
      </c>
    </row>
    <row r="74" spans="1:8" ht="63" customHeight="1" x14ac:dyDescent="0.25">
      <c r="A74" s="439" t="s">
        <v>4057</v>
      </c>
      <c r="B74" s="475" t="s">
        <v>4164</v>
      </c>
      <c r="C74" s="460" t="s">
        <v>801</v>
      </c>
      <c r="D74" s="460" t="s">
        <v>4458</v>
      </c>
      <c r="E74" s="465">
        <v>800</v>
      </c>
      <c r="F74" s="460" t="s">
        <v>4459</v>
      </c>
      <c r="G74" s="465">
        <v>800</v>
      </c>
      <c r="H74" s="476" t="s">
        <v>4650</v>
      </c>
    </row>
    <row r="75" spans="1:8" ht="63" customHeight="1" x14ac:dyDescent="0.25">
      <c r="A75" s="439" t="s">
        <v>4058</v>
      </c>
      <c r="B75" s="475" t="s">
        <v>4165</v>
      </c>
      <c r="C75" s="460" t="s">
        <v>801</v>
      </c>
      <c r="D75" s="460" t="s">
        <v>4460</v>
      </c>
      <c r="E75" s="465">
        <v>1625</v>
      </c>
      <c r="F75" s="460" t="s">
        <v>4461</v>
      </c>
      <c r="G75" s="465">
        <v>1625</v>
      </c>
      <c r="H75" s="476" t="s">
        <v>4652</v>
      </c>
    </row>
    <row r="76" spans="1:8" ht="63" customHeight="1" x14ac:dyDescent="0.25">
      <c r="A76" s="439" t="s">
        <v>4059</v>
      </c>
      <c r="B76" s="475" t="s">
        <v>4166</v>
      </c>
      <c r="C76" s="460" t="s">
        <v>801</v>
      </c>
      <c r="D76" s="460" t="s">
        <v>4462</v>
      </c>
      <c r="E76" s="465">
        <v>1950</v>
      </c>
      <c r="F76" s="460" t="s">
        <v>4506</v>
      </c>
      <c r="G76" s="465">
        <v>1950</v>
      </c>
      <c r="H76" s="476" t="s">
        <v>4652</v>
      </c>
    </row>
    <row r="77" spans="1:8" ht="63" customHeight="1" x14ac:dyDescent="0.25">
      <c r="A77" s="439" t="s">
        <v>4329</v>
      </c>
      <c r="B77" s="475" t="s">
        <v>4167</v>
      </c>
      <c r="C77" s="460" t="s">
        <v>801</v>
      </c>
      <c r="D77" s="460" t="s">
        <v>4463</v>
      </c>
      <c r="E77" s="465">
        <v>2275</v>
      </c>
      <c r="F77" s="460" t="s">
        <v>4464</v>
      </c>
      <c r="G77" s="465">
        <v>2275</v>
      </c>
      <c r="H77" s="476" t="s">
        <v>4652</v>
      </c>
    </row>
    <row r="78" spans="1:8" ht="63" customHeight="1" x14ac:dyDescent="0.25">
      <c r="A78" s="439" t="s">
        <v>4330</v>
      </c>
      <c r="B78" s="475" t="s">
        <v>4168</v>
      </c>
      <c r="C78" s="460" t="s">
        <v>801</v>
      </c>
      <c r="D78" s="460" t="s">
        <v>4465</v>
      </c>
      <c r="E78" s="465">
        <v>780</v>
      </c>
      <c r="F78" s="460" t="s">
        <v>4466</v>
      </c>
      <c r="G78" s="465">
        <v>780</v>
      </c>
      <c r="H78" s="476" t="s">
        <v>4652</v>
      </c>
    </row>
    <row r="79" spans="1:8" ht="63" customHeight="1" x14ac:dyDescent="0.25">
      <c r="A79" s="439" t="s">
        <v>4331</v>
      </c>
      <c r="B79" s="475" t="s">
        <v>4169</v>
      </c>
      <c r="C79" s="460" t="s">
        <v>801</v>
      </c>
      <c r="D79" s="460" t="s">
        <v>4467</v>
      </c>
      <c r="E79" s="465">
        <v>1300</v>
      </c>
      <c r="F79" s="460" t="s">
        <v>4468</v>
      </c>
      <c r="G79" s="465">
        <v>1300</v>
      </c>
      <c r="H79" s="476" t="s">
        <v>4653</v>
      </c>
    </row>
    <row r="80" spans="1:8" ht="63" customHeight="1" x14ac:dyDescent="0.25">
      <c r="A80" s="439" t="s">
        <v>4332</v>
      </c>
      <c r="B80" s="475" t="s">
        <v>4170</v>
      </c>
      <c r="C80" s="460" t="s">
        <v>801</v>
      </c>
      <c r="D80" s="460" t="s">
        <v>4469</v>
      </c>
      <c r="E80" s="465">
        <v>1300</v>
      </c>
      <c r="F80" s="460" t="s">
        <v>4470</v>
      </c>
      <c r="G80" s="465">
        <v>1300</v>
      </c>
      <c r="H80" s="476" t="s">
        <v>4652</v>
      </c>
    </row>
    <row r="81" spans="1:8" ht="63" customHeight="1" x14ac:dyDescent="0.25">
      <c r="A81" s="439" t="s">
        <v>4333</v>
      </c>
      <c r="B81" s="475" t="s">
        <v>4171</v>
      </c>
      <c r="C81" s="460" t="s">
        <v>801</v>
      </c>
      <c r="D81" s="460" t="s">
        <v>4471</v>
      </c>
      <c r="E81" s="465">
        <v>1625</v>
      </c>
      <c r="F81" s="460" t="s">
        <v>4472</v>
      </c>
      <c r="G81" s="465">
        <v>1625</v>
      </c>
      <c r="H81" s="476" t="s">
        <v>4652</v>
      </c>
    </row>
    <row r="82" spans="1:8" ht="63" customHeight="1" x14ac:dyDescent="0.25">
      <c r="A82" s="439" t="s">
        <v>4334</v>
      </c>
      <c r="B82" s="475" t="s">
        <v>4172</v>
      </c>
      <c r="C82" s="460" t="s">
        <v>801</v>
      </c>
      <c r="D82" s="460" t="s">
        <v>4473</v>
      </c>
      <c r="E82" s="465">
        <v>650</v>
      </c>
      <c r="F82" s="460" t="s">
        <v>4474</v>
      </c>
      <c r="G82" s="465">
        <v>650</v>
      </c>
      <c r="H82" s="476" t="s">
        <v>4652</v>
      </c>
    </row>
    <row r="83" spans="1:8" ht="63" customHeight="1" x14ac:dyDescent="0.25">
      <c r="A83" s="439" t="s">
        <v>4335</v>
      </c>
      <c r="B83" s="475" t="s">
        <v>4173</v>
      </c>
      <c r="C83" s="460" t="s">
        <v>801</v>
      </c>
      <c r="D83" s="460" t="s">
        <v>4475</v>
      </c>
      <c r="E83" s="465">
        <v>520</v>
      </c>
      <c r="F83" s="460" t="s">
        <v>4538</v>
      </c>
      <c r="G83" s="465">
        <v>520</v>
      </c>
      <c r="H83" s="476" t="s">
        <v>4652</v>
      </c>
    </row>
    <row r="84" spans="1:8" ht="24" customHeight="1" x14ac:dyDescent="0.25">
      <c r="A84" s="461" t="s">
        <v>4336</v>
      </c>
      <c r="B84" s="462"/>
      <c r="C84" s="463"/>
      <c r="D84" s="463"/>
      <c r="E84" s="464"/>
      <c r="F84" s="463"/>
      <c r="G84" s="464"/>
      <c r="H84" s="462"/>
    </row>
    <row r="85" spans="1:8" ht="63" customHeight="1" x14ac:dyDescent="0.25">
      <c r="A85" s="439" t="s">
        <v>4060</v>
      </c>
      <c r="B85" s="475" t="s">
        <v>4174</v>
      </c>
      <c r="C85" s="460" t="s">
        <v>801</v>
      </c>
      <c r="D85" s="460" t="s">
        <v>4476</v>
      </c>
      <c r="E85" s="465">
        <v>1000</v>
      </c>
      <c r="F85" s="460" t="s">
        <v>4539</v>
      </c>
      <c r="G85" s="465">
        <v>1000</v>
      </c>
      <c r="H85" s="476" t="s">
        <v>4650</v>
      </c>
    </row>
    <row r="86" spans="1:8" ht="63" customHeight="1" x14ac:dyDescent="0.25">
      <c r="A86" s="439" t="s">
        <v>4061</v>
      </c>
      <c r="B86" s="475" t="s">
        <v>4175</v>
      </c>
      <c r="C86" s="460" t="s">
        <v>801</v>
      </c>
      <c r="D86" s="460" t="s">
        <v>4477</v>
      </c>
      <c r="E86" s="465">
        <v>1500</v>
      </c>
      <c r="F86" s="460" t="s">
        <v>4540</v>
      </c>
      <c r="G86" s="465">
        <v>1500</v>
      </c>
      <c r="H86" s="476" t="s">
        <v>4650</v>
      </c>
    </row>
    <row r="87" spans="1:8" ht="63" customHeight="1" x14ac:dyDescent="0.25">
      <c r="A87" s="439" t="s">
        <v>4062</v>
      </c>
      <c r="B87" s="475" t="s">
        <v>4176</v>
      </c>
      <c r="C87" s="460" t="s">
        <v>801</v>
      </c>
      <c r="D87" s="460" t="s">
        <v>4478</v>
      </c>
      <c r="E87" s="465">
        <v>2000</v>
      </c>
      <c r="F87" s="460" t="s">
        <v>4541</v>
      </c>
      <c r="G87" s="465">
        <v>2000</v>
      </c>
      <c r="H87" s="476" t="s">
        <v>4650</v>
      </c>
    </row>
    <row r="88" spans="1:8" ht="63" customHeight="1" x14ac:dyDescent="0.25">
      <c r="A88" s="439" t="s">
        <v>4063</v>
      </c>
      <c r="B88" s="477" t="s">
        <v>4177</v>
      </c>
      <c r="C88" s="478" t="s">
        <v>801</v>
      </c>
      <c r="D88" s="460" t="s">
        <v>4479</v>
      </c>
      <c r="E88" s="465">
        <v>2800</v>
      </c>
      <c r="F88" s="460" t="s">
        <v>4542</v>
      </c>
      <c r="G88" s="465">
        <v>2800</v>
      </c>
      <c r="H88" s="476" t="s">
        <v>4650</v>
      </c>
    </row>
    <row r="89" spans="1:8" ht="63" customHeight="1" x14ac:dyDescent="0.25">
      <c r="A89" s="439" t="s">
        <v>4064</v>
      </c>
      <c r="B89" s="475" t="s">
        <v>4178</v>
      </c>
      <c r="C89" s="460" t="s">
        <v>801</v>
      </c>
      <c r="D89" s="460" t="s">
        <v>4480</v>
      </c>
      <c r="E89" s="465">
        <v>1300</v>
      </c>
      <c r="F89" s="460" t="s">
        <v>4543</v>
      </c>
      <c r="G89" s="465">
        <v>1300</v>
      </c>
      <c r="H89" s="476" t="s">
        <v>4650</v>
      </c>
    </row>
    <row r="90" spans="1:8" ht="63" customHeight="1" x14ac:dyDescent="0.25">
      <c r="A90" s="439" t="s">
        <v>4065</v>
      </c>
      <c r="B90" s="475" t="s">
        <v>4179</v>
      </c>
      <c r="C90" s="460" t="s">
        <v>801</v>
      </c>
      <c r="D90" s="460" t="s">
        <v>4481</v>
      </c>
      <c r="E90" s="465">
        <v>2000</v>
      </c>
      <c r="F90" s="460" t="s">
        <v>4544</v>
      </c>
      <c r="G90" s="465">
        <v>2000</v>
      </c>
      <c r="H90" s="476" t="s">
        <v>4650</v>
      </c>
    </row>
    <row r="91" spans="1:8" ht="63" customHeight="1" x14ac:dyDescent="0.25">
      <c r="A91" s="439" t="s">
        <v>4066</v>
      </c>
      <c r="B91" s="475" t="s">
        <v>6059</v>
      </c>
      <c r="C91" s="460" t="s">
        <v>801</v>
      </c>
      <c r="D91" s="460" t="s">
        <v>4482</v>
      </c>
      <c r="E91" s="465">
        <v>2000</v>
      </c>
      <c r="F91" s="460" t="s">
        <v>4545</v>
      </c>
      <c r="G91" s="465">
        <v>2000</v>
      </c>
      <c r="H91" s="476" t="s">
        <v>4650</v>
      </c>
    </row>
    <row r="92" spans="1:8" ht="63" customHeight="1" x14ac:dyDescent="0.25">
      <c r="A92" s="439" t="s">
        <v>4337</v>
      </c>
      <c r="B92" s="475" t="s">
        <v>4180</v>
      </c>
      <c r="C92" s="460" t="s">
        <v>801</v>
      </c>
      <c r="D92" s="460" t="s">
        <v>4483</v>
      </c>
      <c r="E92" s="465">
        <v>1200</v>
      </c>
      <c r="F92" s="460" t="s">
        <v>4546</v>
      </c>
      <c r="G92" s="465">
        <v>1200</v>
      </c>
      <c r="H92" s="476" t="s">
        <v>4650</v>
      </c>
    </row>
    <row r="93" spans="1:8" ht="63" customHeight="1" x14ac:dyDescent="0.25">
      <c r="A93" s="439" t="s">
        <v>4338</v>
      </c>
      <c r="B93" s="475" t="s">
        <v>4181</v>
      </c>
      <c r="C93" s="460" t="s">
        <v>801</v>
      </c>
      <c r="D93" s="460" t="s">
        <v>4484</v>
      </c>
      <c r="E93" s="465">
        <v>1000</v>
      </c>
      <c r="F93" s="460" t="s">
        <v>4547</v>
      </c>
      <c r="G93" s="465">
        <v>1000</v>
      </c>
      <c r="H93" s="476" t="s">
        <v>4650</v>
      </c>
    </row>
    <row r="94" spans="1:8" ht="63" customHeight="1" x14ac:dyDescent="0.25">
      <c r="A94" s="439" t="s">
        <v>4339</v>
      </c>
      <c r="B94" s="475" t="s">
        <v>4182</v>
      </c>
      <c r="C94" s="460" t="s">
        <v>801</v>
      </c>
      <c r="D94" s="460" t="s">
        <v>4485</v>
      </c>
      <c r="E94" s="465">
        <v>1000</v>
      </c>
      <c r="F94" s="460" t="s">
        <v>4548</v>
      </c>
      <c r="G94" s="465">
        <v>1000</v>
      </c>
      <c r="H94" s="476" t="s">
        <v>4650</v>
      </c>
    </row>
    <row r="95" spans="1:8" ht="63" customHeight="1" x14ac:dyDescent="0.25">
      <c r="A95" s="439" t="s">
        <v>4340</v>
      </c>
      <c r="B95" s="475" t="s">
        <v>4183</v>
      </c>
      <c r="C95" s="460" t="s">
        <v>801</v>
      </c>
      <c r="D95" s="460" t="s">
        <v>4507</v>
      </c>
      <c r="E95" s="465">
        <v>1200</v>
      </c>
      <c r="F95" s="460" t="s">
        <v>4549</v>
      </c>
      <c r="G95" s="465">
        <v>1200</v>
      </c>
      <c r="H95" s="476" t="s">
        <v>4650</v>
      </c>
    </row>
    <row r="96" spans="1:8" ht="63" customHeight="1" x14ac:dyDescent="0.25">
      <c r="A96" s="439" t="s">
        <v>4341</v>
      </c>
      <c r="B96" s="477" t="s">
        <v>4184</v>
      </c>
      <c r="C96" s="478" t="s">
        <v>801</v>
      </c>
      <c r="D96" s="460" t="s">
        <v>4508</v>
      </c>
      <c r="E96" s="465">
        <v>800</v>
      </c>
      <c r="F96" s="460" t="s">
        <v>4550</v>
      </c>
      <c r="G96" s="465">
        <v>800</v>
      </c>
      <c r="H96" s="476" t="s">
        <v>4650</v>
      </c>
    </row>
    <row r="97" spans="1:8" ht="63" customHeight="1" x14ac:dyDescent="0.25">
      <c r="A97" s="439" t="s">
        <v>4342</v>
      </c>
      <c r="B97" s="475" t="s">
        <v>4185</v>
      </c>
      <c r="C97" s="460" t="s">
        <v>801</v>
      </c>
      <c r="D97" s="460" t="s">
        <v>4509</v>
      </c>
      <c r="E97" s="465">
        <v>650</v>
      </c>
      <c r="F97" s="460" t="s">
        <v>4551</v>
      </c>
      <c r="G97" s="465">
        <v>650</v>
      </c>
      <c r="H97" s="476" t="s">
        <v>4652</v>
      </c>
    </row>
    <row r="98" spans="1:8" ht="63" customHeight="1" x14ac:dyDescent="0.25">
      <c r="A98" s="439" t="s">
        <v>4343</v>
      </c>
      <c r="B98" s="475" t="s">
        <v>4186</v>
      </c>
      <c r="C98" s="460" t="s">
        <v>801</v>
      </c>
      <c r="D98" s="460" t="s">
        <v>4510</v>
      </c>
      <c r="E98" s="465">
        <v>975</v>
      </c>
      <c r="F98" s="460" t="s">
        <v>4552</v>
      </c>
      <c r="G98" s="465">
        <v>975</v>
      </c>
      <c r="H98" s="476" t="s">
        <v>4652</v>
      </c>
    </row>
    <row r="99" spans="1:8" ht="63" customHeight="1" x14ac:dyDescent="0.25">
      <c r="A99" s="439" t="s">
        <v>4344</v>
      </c>
      <c r="B99" s="475" t="s">
        <v>4187</v>
      </c>
      <c r="C99" s="460" t="s">
        <v>801</v>
      </c>
      <c r="D99" s="460" t="s">
        <v>4511</v>
      </c>
      <c r="E99" s="465">
        <v>1170</v>
      </c>
      <c r="F99" s="460" t="s">
        <v>4553</v>
      </c>
      <c r="G99" s="465">
        <v>1170</v>
      </c>
      <c r="H99" s="476" t="s">
        <v>4652</v>
      </c>
    </row>
    <row r="100" spans="1:8" ht="63" customHeight="1" x14ac:dyDescent="0.25">
      <c r="A100" s="439" t="s">
        <v>4345</v>
      </c>
      <c r="B100" s="475" t="s">
        <v>4188</v>
      </c>
      <c r="C100" s="460" t="s">
        <v>801</v>
      </c>
      <c r="D100" s="460" t="s">
        <v>4512</v>
      </c>
      <c r="E100" s="465">
        <v>1625</v>
      </c>
      <c r="F100" s="460" t="s">
        <v>4554</v>
      </c>
      <c r="G100" s="465">
        <v>1625</v>
      </c>
      <c r="H100" s="476" t="s">
        <v>4652</v>
      </c>
    </row>
    <row r="101" spans="1:8" ht="63" customHeight="1" x14ac:dyDescent="0.25">
      <c r="A101" s="439" t="s">
        <v>4346</v>
      </c>
      <c r="B101" s="475" t="s">
        <v>4189</v>
      </c>
      <c r="C101" s="460" t="s">
        <v>801</v>
      </c>
      <c r="D101" s="460" t="s">
        <v>4513</v>
      </c>
      <c r="E101" s="465">
        <v>845</v>
      </c>
      <c r="F101" s="460" t="s">
        <v>4555</v>
      </c>
      <c r="G101" s="465">
        <v>845</v>
      </c>
      <c r="H101" s="476" t="s">
        <v>4652</v>
      </c>
    </row>
    <row r="102" spans="1:8" ht="63" customHeight="1" x14ac:dyDescent="0.25">
      <c r="A102" s="439" t="s">
        <v>4347</v>
      </c>
      <c r="B102" s="475" t="s">
        <v>4190</v>
      </c>
      <c r="C102" s="460" t="s">
        <v>801</v>
      </c>
      <c r="D102" s="460" t="s">
        <v>4514</v>
      </c>
      <c r="E102" s="465">
        <v>1300</v>
      </c>
      <c r="F102" s="460" t="s">
        <v>4556</v>
      </c>
      <c r="G102" s="465">
        <v>1300</v>
      </c>
      <c r="H102" s="476" t="s">
        <v>4652</v>
      </c>
    </row>
    <row r="103" spans="1:8" ht="63" customHeight="1" x14ac:dyDescent="0.25">
      <c r="A103" s="439" t="s">
        <v>4348</v>
      </c>
      <c r="B103" s="475" t="s">
        <v>6060</v>
      </c>
      <c r="C103" s="460" t="s">
        <v>801</v>
      </c>
      <c r="D103" s="460" t="s">
        <v>4515</v>
      </c>
      <c r="E103" s="465">
        <v>1300</v>
      </c>
      <c r="F103" s="460" t="s">
        <v>4557</v>
      </c>
      <c r="G103" s="465">
        <v>1300</v>
      </c>
      <c r="H103" s="476" t="s">
        <v>4652</v>
      </c>
    </row>
    <row r="104" spans="1:8" ht="63" customHeight="1" x14ac:dyDescent="0.25">
      <c r="A104" s="439" t="s">
        <v>4349</v>
      </c>
      <c r="B104" s="475" t="s">
        <v>4191</v>
      </c>
      <c r="C104" s="460" t="s">
        <v>801</v>
      </c>
      <c r="D104" s="460" t="s">
        <v>4516</v>
      </c>
      <c r="E104" s="465">
        <v>780</v>
      </c>
      <c r="F104" s="460" t="s">
        <v>4558</v>
      </c>
      <c r="G104" s="465">
        <v>780</v>
      </c>
      <c r="H104" s="476" t="s">
        <v>4652</v>
      </c>
    </row>
    <row r="105" spans="1:8" ht="63" customHeight="1" x14ac:dyDescent="0.25">
      <c r="A105" s="439" t="s">
        <v>4350</v>
      </c>
      <c r="B105" s="475" t="s">
        <v>4192</v>
      </c>
      <c r="C105" s="460" t="s">
        <v>801</v>
      </c>
      <c r="D105" s="460" t="s">
        <v>4517</v>
      </c>
      <c r="E105" s="465">
        <v>650</v>
      </c>
      <c r="F105" s="460" t="s">
        <v>4559</v>
      </c>
      <c r="G105" s="465">
        <v>650</v>
      </c>
      <c r="H105" s="476" t="s">
        <v>4652</v>
      </c>
    </row>
    <row r="106" spans="1:8" ht="63" customHeight="1" x14ac:dyDescent="0.25">
      <c r="A106" s="439" t="s">
        <v>4351</v>
      </c>
      <c r="B106" s="475" t="s">
        <v>4193</v>
      </c>
      <c r="C106" s="460" t="s">
        <v>801</v>
      </c>
      <c r="D106" s="460" t="s">
        <v>4518</v>
      </c>
      <c r="E106" s="465">
        <v>650</v>
      </c>
      <c r="F106" s="460" t="s">
        <v>4560</v>
      </c>
      <c r="G106" s="465">
        <v>650</v>
      </c>
      <c r="H106" s="476" t="s">
        <v>4652</v>
      </c>
    </row>
    <row r="107" spans="1:8" ht="63" customHeight="1" x14ac:dyDescent="0.25">
      <c r="A107" s="439" t="s">
        <v>4352</v>
      </c>
      <c r="B107" s="475" t="s">
        <v>4194</v>
      </c>
      <c r="C107" s="460" t="s">
        <v>801</v>
      </c>
      <c r="D107" s="460" t="s">
        <v>4519</v>
      </c>
      <c r="E107" s="465">
        <v>780</v>
      </c>
      <c r="F107" s="460" t="s">
        <v>4561</v>
      </c>
      <c r="G107" s="465">
        <v>780</v>
      </c>
      <c r="H107" s="476" t="s">
        <v>4652</v>
      </c>
    </row>
    <row r="108" spans="1:8" ht="63" customHeight="1" x14ac:dyDescent="0.25">
      <c r="A108" s="439" t="s">
        <v>4353</v>
      </c>
      <c r="B108" s="475" t="s">
        <v>4195</v>
      </c>
      <c r="C108" s="460" t="s">
        <v>801</v>
      </c>
      <c r="D108" s="460" t="s">
        <v>4520</v>
      </c>
      <c r="E108" s="465">
        <v>325</v>
      </c>
      <c r="F108" s="460" t="s">
        <v>4562</v>
      </c>
      <c r="G108" s="465">
        <v>325</v>
      </c>
      <c r="H108" s="476" t="s">
        <v>4652</v>
      </c>
    </row>
    <row r="109" spans="1:8" ht="25.5" customHeight="1" x14ac:dyDescent="0.25">
      <c r="A109" s="461" t="s">
        <v>4354</v>
      </c>
      <c r="B109" s="462"/>
      <c r="C109" s="463"/>
      <c r="D109" s="463"/>
      <c r="E109" s="464"/>
      <c r="F109" s="463"/>
      <c r="G109" s="464"/>
      <c r="H109" s="462"/>
    </row>
    <row r="110" spans="1:8" ht="56.25" customHeight="1" x14ac:dyDescent="0.25">
      <c r="A110" s="439" t="s">
        <v>4067</v>
      </c>
      <c r="B110" s="475" t="s">
        <v>4196</v>
      </c>
      <c r="C110" s="460" t="s">
        <v>801</v>
      </c>
      <c r="D110" s="460" t="s">
        <v>4521</v>
      </c>
      <c r="E110" s="465">
        <v>1200</v>
      </c>
      <c r="F110" s="460" t="s">
        <v>4563</v>
      </c>
      <c r="G110" s="465">
        <v>1200</v>
      </c>
      <c r="H110" s="476" t="s">
        <v>4650</v>
      </c>
    </row>
    <row r="111" spans="1:8" ht="56.25" customHeight="1" x14ac:dyDescent="0.25">
      <c r="A111" s="439" t="s">
        <v>4068</v>
      </c>
      <c r="B111" s="475" t="s">
        <v>4197</v>
      </c>
      <c r="C111" s="460" t="s">
        <v>801</v>
      </c>
      <c r="D111" s="460" t="s">
        <v>4522</v>
      </c>
      <c r="E111" s="465">
        <v>1700</v>
      </c>
      <c r="F111" s="460" t="s">
        <v>4564</v>
      </c>
      <c r="G111" s="465">
        <v>1700</v>
      </c>
      <c r="H111" s="476" t="s">
        <v>4650</v>
      </c>
    </row>
    <row r="112" spans="1:8" ht="56.25" customHeight="1" x14ac:dyDescent="0.25">
      <c r="A112" s="439" t="s">
        <v>4069</v>
      </c>
      <c r="B112" s="475" t="s">
        <v>4198</v>
      </c>
      <c r="C112" s="460" t="s">
        <v>801</v>
      </c>
      <c r="D112" s="460" t="s">
        <v>4523</v>
      </c>
      <c r="E112" s="465">
        <v>800</v>
      </c>
      <c r="F112" s="460" t="s">
        <v>4565</v>
      </c>
      <c r="G112" s="465">
        <v>800</v>
      </c>
      <c r="H112" s="476" t="s">
        <v>4650</v>
      </c>
    </row>
    <row r="113" spans="1:8" ht="56.25" customHeight="1" x14ac:dyDescent="0.25">
      <c r="A113" s="439" t="s">
        <v>4070</v>
      </c>
      <c r="B113" s="475" t="s">
        <v>4199</v>
      </c>
      <c r="C113" s="460" t="s">
        <v>801</v>
      </c>
      <c r="D113" s="460" t="s">
        <v>4524</v>
      </c>
      <c r="E113" s="465">
        <v>700</v>
      </c>
      <c r="F113" s="460" t="s">
        <v>4566</v>
      </c>
      <c r="G113" s="465">
        <v>700</v>
      </c>
      <c r="H113" s="476" t="s">
        <v>4650</v>
      </c>
    </row>
    <row r="114" spans="1:8" ht="56.25" customHeight="1" x14ac:dyDescent="0.25">
      <c r="A114" s="439" t="s">
        <v>4071</v>
      </c>
      <c r="B114" s="477" t="s">
        <v>4200</v>
      </c>
      <c r="C114" s="478" t="s">
        <v>801</v>
      </c>
      <c r="D114" s="460" t="s">
        <v>4525</v>
      </c>
      <c r="E114" s="465">
        <v>1000</v>
      </c>
      <c r="F114" s="460" t="s">
        <v>4567</v>
      </c>
      <c r="G114" s="465">
        <v>1000</v>
      </c>
      <c r="H114" s="476" t="s">
        <v>4650</v>
      </c>
    </row>
    <row r="115" spans="1:8" ht="56.25" customHeight="1" x14ac:dyDescent="0.25">
      <c r="A115" s="439" t="s">
        <v>4072</v>
      </c>
      <c r="B115" s="475" t="s">
        <v>4201</v>
      </c>
      <c r="C115" s="460" t="s">
        <v>801</v>
      </c>
      <c r="D115" s="460" t="s">
        <v>4526</v>
      </c>
      <c r="E115" s="465">
        <v>650</v>
      </c>
      <c r="F115" s="460" t="s">
        <v>4568</v>
      </c>
      <c r="G115" s="465">
        <v>650</v>
      </c>
      <c r="H115" s="476" t="s">
        <v>4652</v>
      </c>
    </row>
    <row r="116" spans="1:8" ht="56.25" customHeight="1" x14ac:dyDescent="0.25">
      <c r="A116" s="439" t="s">
        <v>4073</v>
      </c>
      <c r="B116" s="475" t="s">
        <v>4202</v>
      </c>
      <c r="C116" s="460" t="s">
        <v>801</v>
      </c>
      <c r="D116" s="460" t="s">
        <v>4527</v>
      </c>
      <c r="E116" s="465">
        <v>975</v>
      </c>
      <c r="F116" s="460" t="s">
        <v>4569</v>
      </c>
      <c r="G116" s="465">
        <v>975</v>
      </c>
      <c r="H116" s="476" t="s">
        <v>4652</v>
      </c>
    </row>
    <row r="117" spans="1:8" ht="56.25" customHeight="1" x14ac:dyDescent="0.25">
      <c r="A117" s="439" t="s">
        <v>4074</v>
      </c>
      <c r="B117" s="475" t="s">
        <v>4203</v>
      </c>
      <c r="C117" s="460" t="s">
        <v>801</v>
      </c>
      <c r="D117" s="460" t="s">
        <v>4528</v>
      </c>
      <c r="E117" s="465">
        <v>325</v>
      </c>
      <c r="F117" s="460" t="s">
        <v>4570</v>
      </c>
      <c r="G117" s="465">
        <v>325</v>
      </c>
      <c r="H117" s="476" t="s">
        <v>4652</v>
      </c>
    </row>
    <row r="118" spans="1:8" ht="56.25" customHeight="1" x14ac:dyDescent="0.25">
      <c r="A118" s="439" t="s">
        <v>4075</v>
      </c>
      <c r="B118" s="475" t="s">
        <v>4204</v>
      </c>
      <c r="C118" s="460" t="s">
        <v>801</v>
      </c>
      <c r="D118" s="460" t="s">
        <v>4529</v>
      </c>
      <c r="E118" s="465">
        <v>455</v>
      </c>
      <c r="F118" s="460" t="s">
        <v>4571</v>
      </c>
      <c r="G118" s="465">
        <v>455</v>
      </c>
      <c r="H118" s="476" t="s">
        <v>4652</v>
      </c>
    </row>
    <row r="119" spans="1:8" ht="55.5" customHeight="1" x14ac:dyDescent="0.25">
      <c r="A119" s="439" t="s">
        <v>4076</v>
      </c>
      <c r="B119" s="475" t="s">
        <v>4205</v>
      </c>
      <c r="C119" s="460" t="s">
        <v>801</v>
      </c>
      <c r="D119" s="460" t="s">
        <v>4530</v>
      </c>
      <c r="E119" s="465">
        <v>650</v>
      </c>
      <c r="F119" s="460" t="s">
        <v>4572</v>
      </c>
      <c r="G119" s="465">
        <v>650</v>
      </c>
      <c r="H119" s="476" t="s">
        <v>4652</v>
      </c>
    </row>
    <row r="120" spans="1:8" ht="27.75" customHeight="1" x14ac:dyDescent="0.25">
      <c r="A120" s="461" t="s">
        <v>4660</v>
      </c>
      <c r="B120" s="462"/>
      <c r="C120" s="463"/>
      <c r="D120" s="463"/>
      <c r="E120" s="464"/>
      <c r="F120" s="463"/>
      <c r="G120" s="464"/>
      <c r="H120" s="462"/>
    </row>
    <row r="121" spans="1:8" ht="42.75" customHeight="1" x14ac:dyDescent="0.25">
      <c r="A121" s="439" t="s">
        <v>4077</v>
      </c>
      <c r="B121" s="475" t="s">
        <v>4206</v>
      </c>
      <c r="C121" s="460" t="s">
        <v>801</v>
      </c>
      <c r="D121" s="460" t="s">
        <v>4531</v>
      </c>
      <c r="E121" s="465">
        <v>100</v>
      </c>
      <c r="F121" s="460" t="s">
        <v>4573</v>
      </c>
      <c r="G121" s="465">
        <v>100</v>
      </c>
      <c r="H121" s="476" t="s">
        <v>4654</v>
      </c>
    </row>
    <row r="122" spans="1:8" ht="42.75" customHeight="1" x14ac:dyDescent="0.25">
      <c r="A122" s="439" t="s">
        <v>4078</v>
      </c>
      <c r="B122" s="475" t="s">
        <v>4207</v>
      </c>
      <c r="C122" s="460" t="s">
        <v>801</v>
      </c>
      <c r="D122" s="460" t="s">
        <v>4532</v>
      </c>
      <c r="E122" s="465">
        <v>200</v>
      </c>
      <c r="F122" s="460" t="s">
        <v>4574</v>
      </c>
      <c r="G122" s="465">
        <v>200</v>
      </c>
      <c r="H122" s="476" t="s">
        <v>4655</v>
      </c>
    </row>
    <row r="123" spans="1:8" ht="42.75" customHeight="1" x14ac:dyDescent="0.25">
      <c r="A123" s="439" t="s">
        <v>4079</v>
      </c>
      <c r="B123" s="475" t="s">
        <v>4208</v>
      </c>
      <c r="C123" s="460" t="s">
        <v>801</v>
      </c>
      <c r="D123" s="460" t="s">
        <v>4533</v>
      </c>
      <c r="E123" s="465">
        <v>300</v>
      </c>
      <c r="F123" s="460" t="s">
        <v>4575</v>
      </c>
      <c r="G123" s="465">
        <v>300</v>
      </c>
      <c r="H123" s="476" t="s">
        <v>4656</v>
      </c>
    </row>
    <row r="124" spans="1:8" ht="33.75" customHeight="1" x14ac:dyDescent="0.25">
      <c r="A124" s="439" t="s">
        <v>4080</v>
      </c>
      <c r="B124" s="475" t="s">
        <v>4209</v>
      </c>
      <c r="C124" s="460" t="s">
        <v>801</v>
      </c>
      <c r="D124" s="460" t="s">
        <v>4534</v>
      </c>
      <c r="E124" s="465">
        <v>50</v>
      </c>
      <c r="F124" s="460" t="s">
        <v>4576</v>
      </c>
      <c r="G124" s="465">
        <v>50</v>
      </c>
      <c r="H124" s="476" t="s">
        <v>4657</v>
      </c>
    </row>
    <row r="125" spans="1:8" ht="32.25" customHeight="1" x14ac:dyDescent="0.25">
      <c r="A125" s="439" t="s">
        <v>4081</v>
      </c>
      <c r="B125" s="475" t="s">
        <v>4210</v>
      </c>
      <c r="C125" s="460" t="s">
        <v>801</v>
      </c>
      <c r="D125" s="460" t="s">
        <v>4535</v>
      </c>
      <c r="E125" s="465">
        <v>400</v>
      </c>
      <c r="F125" s="460" t="s">
        <v>4577</v>
      </c>
      <c r="G125" s="465">
        <v>400</v>
      </c>
      <c r="H125" s="476" t="s">
        <v>4658</v>
      </c>
    </row>
    <row r="126" spans="1:8" ht="27" customHeight="1" x14ac:dyDescent="0.25">
      <c r="A126" s="439" t="s">
        <v>4082</v>
      </c>
      <c r="B126" s="475" t="s">
        <v>4211</v>
      </c>
      <c r="C126" s="460" t="s">
        <v>801</v>
      </c>
      <c r="D126" s="460" t="s">
        <v>4536</v>
      </c>
      <c r="E126" s="465">
        <v>400</v>
      </c>
      <c r="F126" s="460" t="s">
        <v>4578</v>
      </c>
      <c r="G126" s="465">
        <v>400</v>
      </c>
      <c r="H126" s="476" t="s">
        <v>4658</v>
      </c>
    </row>
    <row r="127" spans="1:8" ht="27" customHeight="1" x14ac:dyDescent="0.25">
      <c r="A127" s="439" t="s">
        <v>4083</v>
      </c>
      <c r="B127" s="475" t="s">
        <v>4212</v>
      </c>
      <c r="C127" s="460" t="s">
        <v>801</v>
      </c>
      <c r="D127" s="460" t="s">
        <v>4537</v>
      </c>
      <c r="E127" s="465">
        <v>150</v>
      </c>
      <c r="F127" s="460" t="s">
        <v>4579</v>
      </c>
      <c r="G127" s="465">
        <v>150</v>
      </c>
      <c r="H127" s="476" t="s">
        <v>4659</v>
      </c>
    </row>
  </sheetData>
  <autoFilter ref="A7:H127"/>
  <mergeCells count="8">
    <mergeCell ref="A1:H1"/>
    <mergeCell ref="B4:H4"/>
    <mergeCell ref="A6:A7"/>
    <mergeCell ref="B6:B7"/>
    <mergeCell ref="C6:C7"/>
    <mergeCell ref="D6:E6"/>
    <mergeCell ref="F6:G6"/>
    <mergeCell ref="H6:H7"/>
  </mergeCells>
  <pageMargins left="0.70866141732283472" right="0.70866141732283472" top="0.74803149606299213" bottom="0.74803149606299213" header="0.31496062992125984" footer="0.31496062992125984"/>
  <pageSetup paperSize="9" scale="51"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2"/>
  <sheetViews>
    <sheetView view="pageBreakPreview" topLeftCell="A13" zoomScale="70" zoomScaleNormal="90" zoomScaleSheetLayoutView="70" workbookViewId="0">
      <selection activeCell="C11" sqref="C11:C35"/>
    </sheetView>
  </sheetViews>
  <sheetFormatPr defaultRowHeight="12" outlineLevelRow="1" x14ac:dyDescent="0.2"/>
  <cols>
    <col min="1" max="1" width="7" style="596" customWidth="1"/>
    <col min="2" max="2" width="58.5703125" style="597" customWidth="1"/>
    <col min="3" max="4" width="9.85546875" style="593" customWidth="1"/>
    <col min="5" max="5" width="17.7109375" style="598" customWidth="1"/>
    <col min="6" max="6" width="9.85546875" style="593" customWidth="1"/>
    <col min="7" max="7" width="17.7109375" style="598" customWidth="1"/>
    <col min="8" max="16384" width="9.140625" style="488"/>
  </cols>
  <sheetData>
    <row r="1" spans="1:7" s="668" customFormat="1" ht="40.5" customHeight="1" x14ac:dyDescent="0.25">
      <c r="A1" s="1143" t="s">
        <v>6082</v>
      </c>
      <c r="B1" s="1143"/>
      <c r="C1" s="1143"/>
      <c r="D1" s="1143"/>
      <c r="E1" s="1143"/>
      <c r="F1" s="1143"/>
      <c r="G1" s="1143"/>
    </row>
    <row r="2" spans="1:7" s="444" customFormat="1" ht="68.25" customHeight="1" x14ac:dyDescent="0.25">
      <c r="A2" s="577"/>
      <c r="B2" s="578"/>
      <c r="C2" s="579"/>
      <c r="D2" s="579"/>
      <c r="E2" s="1185" t="s">
        <v>5852</v>
      </c>
      <c r="F2" s="1185"/>
      <c r="G2" s="1185"/>
    </row>
    <row r="3" spans="1:7" s="444" customFormat="1" ht="58.5" customHeight="1" x14ac:dyDescent="0.3">
      <c r="A3" s="451"/>
      <c r="B3" s="1186" t="s">
        <v>5229</v>
      </c>
      <c r="C3" s="1186"/>
      <c r="D3" s="1186"/>
      <c r="E3" s="1186"/>
      <c r="F3" s="1186"/>
      <c r="G3" s="1186"/>
    </row>
    <row r="4" spans="1:7" s="450" customFormat="1" ht="16.5" thickBot="1" x14ac:dyDescent="0.25">
      <c r="A4" s="446"/>
      <c r="B4" s="447"/>
      <c r="C4" s="446"/>
      <c r="D4" s="446"/>
      <c r="E4" s="448"/>
      <c r="F4" s="446"/>
      <c r="G4" s="448"/>
    </row>
    <row r="5" spans="1:7" s="481" customFormat="1" ht="44.25" customHeight="1" x14ac:dyDescent="0.2">
      <c r="A5" s="1187" t="s">
        <v>1135</v>
      </c>
      <c r="B5" s="1189" t="s">
        <v>4214</v>
      </c>
      <c r="C5" s="1191" t="s">
        <v>4016</v>
      </c>
      <c r="D5" s="1193" t="s">
        <v>825</v>
      </c>
      <c r="E5" s="1193"/>
      <c r="F5" s="1193" t="s">
        <v>4614</v>
      </c>
      <c r="G5" s="1194"/>
    </row>
    <row r="6" spans="1:7" s="481" customFormat="1" ht="48" customHeight="1" x14ac:dyDescent="0.2">
      <c r="A6" s="1188"/>
      <c r="B6" s="1190"/>
      <c r="C6" s="1192"/>
      <c r="D6" s="482" t="s">
        <v>826</v>
      </c>
      <c r="E6" s="483" t="s">
        <v>2349</v>
      </c>
      <c r="F6" s="482" t="s">
        <v>826</v>
      </c>
      <c r="G6" s="580" t="s">
        <v>2349</v>
      </c>
    </row>
    <row r="7" spans="1:7" ht="20.25" customHeight="1" outlineLevel="1" x14ac:dyDescent="0.2">
      <c r="A7" s="484"/>
      <c r="B7" s="485"/>
      <c r="C7" s="486"/>
      <c r="D7" s="486"/>
      <c r="E7" s="487"/>
      <c r="F7" s="486"/>
      <c r="G7" s="581"/>
    </row>
    <row r="8" spans="1:7" s="490" customFormat="1" ht="16.5" customHeight="1" outlineLevel="1" x14ac:dyDescent="0.25">
      <c r="A8" s="491" t="s">
        <v>5034</v>
      </c>
      <c r="B8" s="436" t="s">
        <v>5230</v>
      </c>
      <c r="C8" s="440" t="s">
        <v>2354</v>
      </c>
      <c r="D8" s="440" t="s">
        <v>5231</v>
      </c>
      <c r="E8" s="437">
        <v>500</v>
      </c>
      <c r="F8" s="440" t="s">
        <v>5232</v>
      </c>
      <c r="G8" s="582">
        <f>E8</f>
        <v>500</v>
      </c>
    </row>
    <row r="9" spans="1:7" s="490" customFormat="1" ht="16.5" customHeight="1" outlineLevel="1" x14ac:dyDescent="0.25">
      <c r="A9" s="491" t="s">
        <v>5037</v>
      </c>
      <c r="B9" s="436" t="s">
        <v>5038</v>
      </c>
      <c r="C9" s="440" t="s">
        <v>2354</v>
      </c>
      <c r="D9" s="440" t="s">
        <v>5233</v>
      </c>
      <c r="E9" s="437">
        <v>1500</v>
      </c>
      <c r="F9" s="440" t="s">
        <v>5234</v>
      </c>
      <c r="G9" s="582">
        <f t="shared" ref="G9:G35" si="0">E9</f>
        <v>1500</v>
      </c>
    </row>
    <row r="10" spans="1:7" s="490" customFormat="1" ht="16.5" customHeight="1" outlineLevel="1" x14ac:dyDescent="0.25">
      <c r="A10" s="491" t="s">
        <v>5039</v>
      </c>
      <c r="B10" s="436" t="s">
        <v>5235</v>
      </c>
      <c r="C10" s="440" t="s">
        <v>2354</v>
      </c>
      <c r="D10" s="440" t="s">
        <v>5236</v>
      </c>
      <c r="E10" s="437" t="s">
        <v>5064</v>
      </c>
      <c r="F10" s="440" t="s">
        <v>5237</v>
      </c>
      <c r="G10" s="582" t="str">
        <f t="shared" si="0"/>
        <v>от 2000</v>
      </c>
    </row>
    <row r="11" spans="1:7" s="490" customFormat="1" ht="16.5" customHeight="1" outlineLevel="1" x14ac:dyDescent="0.25">
      <c r="A11" s="491" t="s">
        <v>5042</v>
      </c>
      <c r="B11" s="772" t="s">
        <v>5238</v>
      </c>
      <c r="C11" s="440" t="s">
        <v>2354</v>
      </c>
      <c r="D11" s="440" t="s">
        <v>5239</v>
      </c>
      <c r="E11" s="437" t="s">
        <v>5064</v>
      </c>
      <c r="F11" s="440" t="s">
        <v>5240</v>
      </c>
      <c r="G11" s="582" t="str">
        <f t="shared" si="0"/>
        <v>от 2000</v>
      </c>
    </row>
    <row r="12" spans="1:7" s="490" customFormat="1" ht="16.5" customHeight="1" outlineLevel="1" x14ac:dyDescent="0.25">
      <c r="A12" s="491" t="s">
        <v>5045</v>
      </c>
      <c r="B12" s="436" t="s">
        <v>5241</v>
      </c>
      <c r="C12" s="440" t="s">
        <v>2354</v>
      </c>
      <c r="D12" s="440" t="s">
        <v>5242</v>
      </c>
      <c r="E12" s="437" t="s">
        <v>5041</v>
      </c>
      <c r="F12" s="440" t="s">
        <v>5243</v>
      </c>
      <c r="G12" s="582" t="str">
        <f t="shared" si="0"/>
        <v>от 1000</v>
      </c>
    </row>
    <row r="13" spans="1:7" s="490" customFormat="1" ht="16.5" customHeight="1" outlineLevel="1" x14ac:dyDescent="0.25">
      <c r="A13" s="491" t="s">
        <v>5047</v>
      </c>
      <c r="B13" s="436" t="s">
        <v>5244</v>
      </c>
      <c r="C13" s="440" t="s">
        <v>2354</v>
      </c>
      <c r="D13" s="440" t="s">
        <v>5245</v>
      </c>
      <c r="E13" s="437" t="s">
        <v>5041</v>
      </c>
      <c r="F13" s="440" t="s">
        <v>5246</v>
      </c>
      <c r="G13" s="582" t="str">
        <f t="shared" si="0"/>
        <v>от 1000</v>
      </c>
    </row>
    <row r="14" spans="1:7" s="490" customFormat="1" ht="16.5" customHeight="1" outlineLevel="1" x14ac:dyDescent="0.25">
      <c r="A14" s="491" t="s">
        <v>5049</v>
      </c>
      <c r="B14" s="436" t="s">
        <v>5247</v>
      </c>
      <c r="C14" s="440" t="s">
        <v>2354</v>
      </c>
      <c r="D14" s="440" t="s">
        <v>5248</v>
      </c>
      <c r="E14" s="437" t="s">
        <v>5041</v>
      </c>
      <c r="F14" s="440" t="s">
        <v>5249</v>
      </c>
      <c r="G14" s="582" t="str">
        <f t="shared" si="0"/>
        <v>от 1000</v>
      </c>
    </row>
    <row r="15" spans="1:7" s="490" customFormat="1" ht="16.5" customHeight="1" outlineLevel="1" x14ac:dyDescent="0.25">
      <c r="A15" s="491" t="s">
        <v>5051</v>
      </c>
      <c r="B15" s="436" t="s">
        <v>5250</v>
      </c>
      <c r="C15" s="440" t="s">
        <v>2354</v>
      </c>
      <c r="D15" s="440" t="s">
        <v>5251</v>
      </c>
      <c r="E15" s="437" t="s">
        <v>5041</v>
      </c>
      <c r="F15" s="440" t="s">
        <v>5252</v>
      </c>
      <c r="G15" s="582" t="str">
        <f t="shared" si="0"/>
        <v>от 1000</v>
      </c>
    </row>
    <row r="16" spans="1:7" s="490" customFormat="1" ht="16.5" customHeight="1" outlineLevel="1" x14ac:dyDescent="0.25">
      <c r="A16" s="491" t="s">
        <v>5053</v>
      </c>
      <c r="B16" s="436" t="s">
        <v>5253</v>
      </c>
      <c r="C16" s="440" t="s">
        <v>2354</v>
      </c>
      <c r="D16" s="440" t="s">
        <v>5254</v>
      </c>
      <c r="E16" s="437" t="s">
        <v>5083</v>
      </c>
      <c r="F16" s="440" t="s">
        <v>5255</v>
      </c>
      <c r="G16" s="582" t="str">
        <f t="shared" si="0"/>
        <v>от 3000</v>
      </c>
    </row>
    <row r="17" spans="1:7" s="490" customFormat="1" ht="18" customHeight="1" outlineLevel="1" x14ac:dyDescent="0.25">
      <c r="A17" s="491" t="s">
        <v>5055</v>
      </c>
      <c r="B17" s="436" t="s">
        <v>5256</v>
      </c>
      <c r="C17" s="440" t="s">
        <v>2354</v>
      </c>
      <c r="D17" s="440" t="s">
        <v>5257</v>
      </c>
      <c r="E17" s="437" t="s">
        <v>5041</v>
      </c>
      <c r="F17" s="440" t="s">
        <v>5258</v>
      </c>
      <c r="G17" s="582" t="str">
        <f t="shared" si="0"/>
        <v>от 1000</v>
      </c>
    </row>
    <row r="18" spans="1:7" s="490" customFormat="1" ht="16.5" customHeight="1" outlineLevel="1" x14ac:dyDescent="0.25">
      <c r="A18" s="491" t="s">
        <v>5057</v>
      </c>
      <c r="B18" s="436" t="s">
        <v>5259</v>
      </c>
      <c r="C18" s="440" t="s">
        <v>2354</v>
      </c>
      <c r="D18" s="440" t="s">
        <v>5260</v>
      </c>
      <c r="E18" s="437" t="s">
        <v>5041</v>
      </c>
      <c r="F18" s="440" t="s">
        <v>5261</v>
      </c>
      <c r="G18" s="582" t="str">
        <f t="shared" si="0"/>
        <v>от 1000</v>
      </c>
    </row>
    <row r="19" spans="1:7" s="490" customFormat="1" ht="16.5" customHeight="1" outlineLevel="1" x14ac:dyDescent="0.25">
      <c r="A19" s="491" t="s">
        <v>5059</v>
      </c>
      <c r="B19" s="436" t="s">
        <v>5262</v>
      </c>
      <c r="C19" s="440" t="s">
        <v>2354</v>
      </c>
      <c r="D19" s="440" t="s">
        <v>5263</v>
      </c>
      <c r="E19" s="437" t="s">
        <v>5041</v>
      </c>
      <c r="F19" s="440" t="s">
        <v>5264</v>
      </c>
      <c r="G19" s="582" t="str">
        <f t="shared" si="0"/>
        <v>от 1000</v>
      </c>
    </row>
    <row r="20" spans="1:7" s="490" customFormat="1" ht="16.5" customHeight="1" outlineLevel="1" x14ac:dyDescent="0.25">
      <c r="A20" s="491" t="s">
        <v>5062</v>
      </c>
      <c r="B20" s="436" t="s">
        <v>6061</v>
      </c>
      <c r="C20" s="440" t="s">
        <v>2354</v>
      </c>
      <c r="D20" s="440" t="s">
        <v>5265</v>
      </c>
      <c r="E20" s="437" t="s">
        <v>5139</v>
      </c>
      <c r="F20" s="440" t="s">
        <v>5266</v>
      </c>
      <c r="G20" s="582" t="str">
        <f t="shared" si="0"/>
        <v>от 200</v>
      </c>
    </row>
    <row r="21" spans="1:7" s="490" customFormat="1" ht="16.5" customHeight="1" outlineLevel="1" x14ac:dyDescent="0.25">
      <c r="A21" s="491" t="s">
        <v>5065</v>
      </c>
      <c r="B21" s="436" t="s">
        <v>5267</v>
      </c>
      <c r="C21" s="440" t="s">
        <v>2354</v>
      </c>
      <c r="D21" s="440" t="s">
        <v>5268</v>
      </c>
      <c r="E21" s="437" t="s">
        <v>5072</v>
      </c>
      <c r="F21" s="440" t="s">
        <v>5269</v>
      </c>
      <c r="G21" s="582" t="str">
        <f t="shared" si="0"/>
        <v>от 500</v>
      </c>
    </row>
    <row r="22" spans="1:7" s="490" customFormat="1" ht="16.5" customHeight="1" outlineLevel="1" x14ac:dyDescent="0.25">
      <c r="A22" s="491" t="s">
        <v>5067</v>
      </c>
      <c r="B22" s="436" t="s">
        <v>5270</v>
      </c>
      <c r="C22" s="440" t="s">
        <v>2354</v>
      </c>
      <c r="D22" s="440" t="s">
        <v>5271</v>
      </c>
      <c r="E22" s="437" t="s">
        <v>5064</v>
      </c>
      <c r="F22" s="440" t="s">
        <v>5272</v>
      </c>
      <c r="G22" s="582" t="str">
        <f t="shared" si="0"/>
        <v>от 2000</v>
      </c>
    </row>
    <row r="23" spans="1:7" s="490" customFormat="1" ht="16.5" customHeight="1" outlineLevel="1" x14ac:dyDescent="0.25">
      <c r="A23" s="491" t="s">
        <v>5070</v>
      </c>
      <c r="B23" s="436" t="s">
        <v>5273</v>
      </c>
      <c r="C23" s="440" t="s">
        <v>2354</v>
      </c>
      <c r="D23" s="440" t="s">
        <v>5274</v>
      </c>
      <c r="E23" s="437" t="s">
        <v>5083</v>
      </c>
      <c r="F23" s="440" t="s">
        <v>5275</v>
      </c>
      <c r="G23" s="582" t="str">
        <f t="shared" si="0"/>
        <v>от 3000</v>
      </c>
    </row>
    <row r="24" spans="1:7" s="490" customFormat="1" ht="16.5" customHeight="1" outlineLevel="1" x14ac:dyDescent="0.25">
      <c r="A24" s="491" t="s">
        <v>5073</v>
      </c>
      <c r="B24" s="436" t="s">
        <v>5276</v>
      </c>
      <c r="C24" s="440" t="s">
        <v>2354</v>
      </c>
      <c r="D24" s="440" t="s">
        <v>5277</v>
      </c>
      <c r="E24" s="437" t="s">
        <v>5278</v>
      </c>
      <c r="F24" s="440" t="s">
        <v>5279</v>
      </c>
      <c r="G24" s="582" t="str">
        <f t="shared" si="0"/>
        <v>от 4000</v>
      </c>
    </row>
    <row r="25" spans="1:7" s="490" customFormat="1" ht="22.5" customHeight="1" outlineLevel="1" x14ac:dyDescent="0.25">
      <c r="A25" s="491" t="s">
        <v>5075</v>
      </c>
      <c r="B25" s="436" t="s">
        <v>6066</v>
      </c>
      <c r="C25" s="440" t="s">
        <v>2354</v>
      </c>
      <c r="D25" s="440" t="s">
        <v>5280</v>
      </c>
      <c r="E25" s="437" t="s">
        <v>5278</v>
      </c>
      <c r="F25" s="440" t="s">
        <v>5281</v>
      </c>
      <c r="G25" s="582" t="str">
        <f t="shared" si="0"/>
        <v>от 4000</v>
      </c>
    </row>
    <row r="26" spans="1:7" s="490" customFormat="1" ht="16.5" customHeight="1" outlineLevel="1" x14ac:dyDescent="0.25">
      <c r="A26" s="491" t="s">
        <v>5077</v>
      </c>
      <c r="B26" s="436" t="s">
        <v>5282</v>
      </c>
      <c r="C26" s="440" t="s">
        <v>2354</v>
      </c>
      <c r="D26" s="440" t="s">
        <v>5283</v>
      </c>
      <c r="E26" s="437" t="s">
        <v>5041</v>
      </c>
      <c r="F26" s="440" t="s">
        <v>5284</v>
      </c>
      <c r="G26" s="582" t="str">
        <f t="shared" si="0"/>
        <v>от 1000</v>
      </c>
    </row>
    <row r="27" spans="1:7" s="490" customFormat="1" ht="16.5" customHeight="1" outlineLevel="1" x14ac:dyDescent="0.25">
      <c r="A27" s="491" t="s">
        <v>5079</v>
      </c>
      <c r="B27" s="436" t="s">
        <v>5285</v>
      </c>
      <c r="C27" s="440" t="s">
        <v>2354</v>
      </c>
      <c r="D27" s="440" t="s">
        <v>5286</v>
      </c>
      <c r="E27" s="437" t="s">
        <v>5083</v>
      </c>
      <c r="F27" s="440" t="s">
        <v>5287</v>
      </c>
      <c r="G27" s="582" t="str">
        <f t="shared" si="0"/>
        <v>от 3000</v>
      </c>
    </row>
    <row r="28" spans="1:7" s="490" customFormat="1" ht="17.25" customHeight="1" outlineLevel="1" x14ac:dyDescent="0.25">
      <c r="A28" s="491" t="s">
        <v>5081</v>
      </c>
      <c r="B28" s="436" t="s">
        <v>5288</v>
      </c>
      <c r="C28" s="440" t="s">
        <v>2354</v>
      </c>
      <c r="D28" s="440" t="s">
        <v>5289</v>
      </c>
      <c r="E28" s="437" t="s">
        <v>5064</v>
      </c>
      <c r="F28" s="440" t="s">
        <v>5290</v>
      </c>
      <c r="G28" s="582" t="str">
        <f t="shared" si="0"/>
        <v>от 2000</v>
      </c>
    </row>
    <row r="29" spans="1:7" s="490" customFormat="1" ht="16.5" customHeight="1" outlineLevel="1" x14ac:dyDescent="0.25">
      <c r="A29" s="491" t="s">
        <v>5084</v>
      </c>
      <c r="B29" s="436" t="s">
        <v>6063</v>
      </c>
      <c r="C29" s="440" t="s">
        <v>2354</v>
      </c>
      <c r="D29" s="440" t="s">
        <v>5291</v>
      </c>
      <c r="E29" s="437" t="s">
        <v>5278</v>
      </c>
      <c r="F29" s="440" t="s">
        <v>5292</v>
      </c>
      <c r="G29" s="582" t="str">
        <f t="shared" si="0"/>
        <v>от 4000</v>
      </c>
    </row>
    <row r="30" spans="1:7" s="490" customFormat="1" ht="16.5" customHeight="1" outlineLevel="1" x14ac:dyDescent="0.25">
      <c r="A30" s="491" t="s">
        <v>5086</v>
      </c>
      <c r="B30" s="436" t="s">
        <v>5293</v>
      </c>
      <c r="C30" s="440" t="s">
        <v>2354</v>
      </c>
      <c r="D30" s="440" t="s">
        <v>5294</v>
      </c>
      <c r="E30" s="437" t="s">
        <v>5295</v>
      </c>
      <c r="F30" s="440" t="s">
        <v>5296</v>
      </c>
      <c r="G30" s="582" t="str">
        <f t="shared" si="0"/>
        <v>от 6000</v>
      </c>
    </row>
    <row r="31" spans="1:7" s="490" customFormat="1" ht="15.75" outlineLevel="1" x14ac:dyDescent="0.25">
      <c r="A31" s="491" t="s">
        <v>5088</v>
      </c>
      <c r="B31" s="436" t="s">
        <v>5297</v>
      </c>
      <c r="C31" s="440" t="s">
        <v>2354</v>
      </c>
      <c r="D31" s="440" t="s">
        <v>5298</v>
      </c>
      <c r="E31" s="437" t="s">
        <v>5041</v>
      </c>
      <c r="F31" s="440" t="s">
        <v>5299</v>
      </c>
      <c r="G31" s="582" t="str">
        <f t="shared" si="0"/>
        <v>от 1000</v>
      </c>
    </row>
    <row r="32" spans="1:7" s="490" customFormat="1" ht="16.5" customHeight="1" outlineLevel="1" x14ac:dyDescent="0.25">
      <c r="A32" s="491" t="s">
        <v>5090</v>
      </c>
      <c r="B32" s="772" t="s">
        <v>6064</v>
      </c>
      <c r="C32" s="440" t="s">
        <v>2354</v>
      </c>
      <c r="D32" s="440" t="s">
        <v>5300</v>
      </c>
      <c r="E32" s="437" t="s">
        <v>5301</v>
      </c>
      <c r="F32" s="440" t="s">
        <v>5302</v>
      </c>
      <c r="G32" s="582" t="str">
        <f t="shared" si="0"/>
        <v>от 1600</v>
      </c>
    </row>
    <row r="33" spans="1:7" s="490" customFormat="1" ht="16.5" customHeight="1" outlineLevel="1" x14ac:dyDescent="0.25">
      <c r="A33" s="491" t="s">
        <v>5091</v>
      </c>
      <c r="B33" s="436" t="s">
        <v>6065</v>
      </c>
      <c r="C33" s="440" t="s">
        <v>2354</v>
      </c>
      <c r="D33" s="440" t="s">
        <v>5303</v>
      </c>
      <c r="E33" s="437" t="s">
        <v>5041</v>
      </c>
      <c r="F33" s="440" t="s">
        <v>5304</v>
      </c>
      <c r="G33" s="582" t="str">
        <f t="shared" si="0"/>
        <v>от 1000</v>
      </c>
    </row>
    <row r="34" spans="1:7" s="490" customFormat="1" ht="16.5" customHeight="1" outlineLevel="1" x14ac:dyDescent="0.25">
      <c r="A34" s="491" t="s">
        <v>5092</v>
      </c>
      <c r="B34" s="436" t="s">
        <v>5305</v>
      </c>
      <c r="C34" s="440" t="s">
        <v>2354</v>
      </c>
      <c r="D34" s="440" t="s">
        <v>5306</v>
      </c>
      <c r="E34" s="437" t="s">
        <v>5064</v>
      </c>
      <c r="F34" s="440" t="s">
        <v>5307</v>
      </c>
      <c r="G34" s="582" t="str">
        <f t="shared" si="0"/>
        <v>от 2000</v>
      </c>
    </row>
    <row r="35" spans="1:7" s="490" customFormat="1" ht="16.5" customHeight="1" outlineLevel="1" thickBot="1" x14ac:dyDescent="0.3">
      <c r="A35" s="584" t="s">
        <v>5094</v>
      </c>
      <c r="B35" s="585" t="s">
        <v>6062</v>
      </c>
      <c r="C35" s="586" t="s">
        <v>2354</v>
      </c>
      <c r="D35" s="587" t="s">
        <v>5308</v>
      </c>
      <c r="E35" s="634">
        <v>500</v>
      </c>
      <c r="F35" s="587" t="s">
        <v>5309</v>
      </c>
      <c r="G35" s="635">
        <f t="shared" si="0"/>
        <v>500</v>
      </c>
    </row>
    <row r="36" spans="1:7" outlineLevel="1" x14ac:dyDescent="0.2">
      <c r="A36" s="590"/>
      <c r="B36" s="591"/>
      <c r="C36" s="592"/>
      <c r="D36" s="592"/>
      <c r="E36" s="593"/>
      <c r="F36" s="592"/>
      <c r="G36" s="593"/>
    </row>
    <row r="37" spans="1:7" s="108" customFormat="1" ht="19.5" customHeight="1" x14ac:dyDescent="0.25">
      <c r="A37" s="1184" t="s">
        <v>5100</v>
      </c>
      <c r="B37" s="1184"/>
      <c r="C37" s="1184"/>
      <c r="D37" s="1184"/>
      <c r="E37" s="1184"/>
      <c r="F37" s="594"/>
      <c r="G37" s="594"/>
    </row>
    <row r="38" spans="1:7" outlineLevel="1" x14ac:dyDescent="0.2">
      <c r="A38" s="593"/>
      <c r="B38" s="595"/>
      <c r="E38" s="593"/>
      <c r="G38" s="593"/>
    </row>
    <row r="39" spans="1:7" outlineLevel="1" x14ac:dyDescent="0.2">
      <c r="A39" s="593"/>
      <c r="B39" s="595"/>
      <c r="E39" s="593"/>
      <c r="G39" s="593"/>
    </row>
    <row r="40" spans="1:7" outlineLevel="1" x14ac:dyDescent="0.2">
      <c r="A40" s="593"/>
      <c r="B40" s="595"/>
      <c r="E40" s="593"/>
      <c r="G40" s="593"/>
    </row>
    <row r="41" spans="1:7" outlineLevel="1" x14ac:dyDescent="0.2">
      <c r="A41" s="593"/>
      <c r="B41" s="595"/>
      <c r="E41" s="593"/>
      <c r="G41" s="593"/>
    </row>
    <row r="42" spans="1:7" outlineLevel="1" x14ac:dyDescent="0.2">
      <c r="A42" s="593"/>
      <c r="B42" s="595"/>
      <c r="E42" s="593"/>
      <c r="G42" s="593"/>
    </row>
    <row r="43" spans="1:7" outlineLevel="1" x14ac:dyDescent="0.2">
      <c r="A43" s="593"/>
      <c r="B43" s="595"/>
      <c r="E43" s="593"/>
      <c r="G43" s="593"/>
    </row>
    <row r="44" spans="1:7" outlineLevel="1" x14ac:dyDescent="0.2">
      <c r="A44" s="593"/>
      <c r="B44" s="595"/>
      <c r="E44" s="593"/>
      <c r="G44" s="593"/>
    </row>
    <row r="45" spans="1:7" outlineLevel="1" x14ac:dyDescent="0.2">
      <c r="A45" s="593"/>
      <c r="B45" s="595"/>
      <c r="E45" s="593"/>
      <c r="G45" s="593"/>
    </row>
    <row r="46" spans="1:7" outlineLevel="1" x14ac:dyDescent="0.2">
      <c r="A46" s="593"/>
      <c r="B46" s="595"/>
      <c r="E46" s="593"/>
      <c r="G46" s="593"/>
    </row>
    <row r="47" spans="1:7" outlineLevel="1" x14ac:dyDescent="0.2">
      <c r="A47" s="593"/>
      <c r="B47" s="595"/>
      <c r="E47" s="593"/>
      <c r="G47" s="593"/>
    </row>
    <row r="48" spans="1:7" outlineLevel="1" x14ac:dyDescent="0.2">
      <c r="A48" s="593"/>
      <c r="B48" s="595"/>
      <c r="E48" s="593"/>
      <c r="G48" s="593"/>
    </row>
    <row r="49" spans="1:7" outlineLevel="1" x14ac:dyDescent="0.2">
      <c r="A49" s="593"/>
      <c r="B49" s="595"/>
      <c r="E49" s="593"/>
      <c r="G49" s="593"/>
    </row>
    <row r="50" spans="1:7" outlineLevel="1" x14ac:dyDescent="0.2">
      <c r="A50" s="593"/>
      <c r="B50" s="595"/>
      <c r="E50" s="593"/>
      <c r="G50" s="593"/>
    </row>
    <row r="51" spans="1:7" outlineLevel="1" x14ac:dyDescent="0.2">
      <c r="A51" s="593"/>
      <c r="B51" s="595"/>
      <c r="E51" s="593"/>
      <c r="G51" s="593"/>
    </row>
    <row r="52" spans="1:7" outlineLevel="1" x14ac:dyDescent="0.2">
      <c r="A52" s="593"/>
      <c r="B52" s="595"/>
      <c r="E52" s="593"/>
      <c r="G52" s="593"/>
    </row>
    <row r="53" spans="1:7" outlineLevel="1" x14ac:dyDescent="0.2">
      <c r="A53" s="593"/>
      <c r="B53" s="595"/>
      <c r="E53" s="593"/>
      <c r="G53" s="593"/>
    </row>
    <row r="54" spans="1:7" outlineLevel="1" x14ac:dyDescent="0.2">
      <c r="A54" s="593"/>
      <c r="B54" s="595"/>
      <c r="E54" s="593"/>
      <c r="G54" s="593"/>
    </row>
    <row r="55" spans="1:7" outlineLevel="1" x14ac:dyDescent="0.2">
      <c r="A55" s="593"/>
      <c r="B55" s="595"/>
      <c r="E55" s="593"/>
      <c r="G55" s="593"/>
    </row>
    <row r="56" spans="1:7" outlineLevel="1" x14ac:dyDescent="0.2">
      <c r="A56" s="593"/>
      <c r="B56" s="595"/>
      <c r="E56" s="593"/>
      <c r="G56" s="593"/>
    </row>
    <row r="57" spans="1:7" outlineLevel="1" x14ac:dyDescent="0.2">
      <c r="A57" s="593"/>
      <c r="B57" s="595"/>
      <c r="E57" s="593"/>
      <c r="G57" s="593"/>
    </row>
    <row r="58" spans="1:7" outlineLevel="1" x14ac:dyDescent="0.2">
      <c r="A58" s="593"/>
      <c r="B58" s="595"/>
      <c r="E58" s="593"/>
      <c r="G58" s="593"/>
    </row>
    <row r="59" spans="1:7" outlineLevel="1" x14ac:dyDescent="0.2">
      <c r="A59" s="593"/>
      <c r="B59" s="595"/>
      <c r="E59" s="593"/>
      <c r="G59" s="593"/>
    </row>
    <row r="60" spans="1:7" outlineLevel="1" x14ac:dyDescent="0.2">
      <c r="A60" s="593"/>
      <c r="B60" s="595"/>
      <c r="E60" s="593"/>
      <c r="G60" s="593"/>
    </row>
    <row r="61" spans="1:7" outlineLevel="1" x14ac:dyDescent="0.2">
      <c r="A61" s="593"/>
      <c r="B61" s="595"/>
      <c r="E61" s="593"/>
      <c r="G61" s="593"/>
    </row>
    <row r="62" spans="1:7" outlineLevel="1" x14ac:dyDescent="0.2">
      <c r="A62" s="593"/>
      <c r="B62" s="595"/>
      <c r="E62" s="593"/>
      <c r="G62" s="593"/>
    </row>
    <row r="63" spans="1:7" outlineLevel="1" x14ac:dyDescent="0.2">
      <c r="A63" s="593"/>
      <c r="B63" s="595"/>
      <c r="E63" s="593"/>
      <c r="G63" s="593"/>
    </row>
    <row r="64" spans="1:7" outlineLevel="1" x14ac:dyDescent="0.2">
      <c r="A64" s="593"/>
      <c r="B64" s="595"/>
      <c r="E64" s="593"/>
      <c r="G64" s="593"/>
    </row>
    <row r="65" spans="1:7" outlineLevel="1" x14ac:dyDescent="0.2">
      <c r="A65" s="593"/>
      <c r="B65" s="595"/>
      <c r="E65" s="593"/>
      <c r="G65" s="593"/>
    </row>
    <row r="66" spans="1:7" outlineLevel="1" x14ac:dyDescent="0.2">
      <c r="A66" s="593"/>
      <c r="B66" s="595"/>
      <c r="E66" s="593"/>
      <c r="G66" s="593"/>
    </row>
    <row r="67" spans="1:7" outlineLevel="1" x14ac:dyDescent="0.2">
      <c r="A67" s="593"/>
      <c r="B67" s="595"/>
      <c r="E67" s="593"/>
      <c r="G67" s="593"/>
    </row>
    <row r="68" spans="1:7" outlineLevel="1" x14ac:dyDescent="0.2">
      <c r="A68" s="593"/>
      <c r="B68" s="595"/>
      <c r="E68" s="593"/>
      <c r="G68" s="593"/>
    </row>
    <row r="69" spans="1:7" outlineLevel="1" x14ac:dyDescent="0.2">
      <c r="A69" s="593"/>
      <c r="B69" s="595"/>
      <c r="E69" s="593"/>
      <c r="G69" s="593"/>
    </row>
    <row r="70" spans="1:7" outlineLevel="1" x14ac:dyDescent="0.2">
      <c r="A70" s="593"/>
      <c r="B70" s="595"/>
      <c r="E70" s="593"/>
      <c r="G70" s="593"/>
    </row>
    <row r="71" spans="1:7" outlineLevel="1" x14ac:dyDescent="0.2">
      <c r="A71" s="593"/>
      <c r="B71" s="595"/>
      <c r="E71" s="593"/>
      <c r="G71" s="593"/>
    </row>
    <row r="72" spans="1:7" outlineLevel="1" x14ac:dyDescent="0.2">
      <c r="A72" s="593"/>
      <c r="B72" s="595"/>
      <c r="E72" s="593"/>
      <c r="G72" s="593"/>
    </row>
    <row r="73" spans="1:7" outlineLevel="1" x14ac:dyDescent="0.2">
      <c r="A73" s="593"/>
      <c r="B73" s="595"/>
      <c r="E73" s="593"/>
      <c r="G73" s="593"/>
    </row>
    <row r="74" spans="1:7" outlineLevel="1" x14ac:dyDescent="0.2">
      <c r="A74" s="593"/>
      <c r="B74" s="595"/>
      <c r="E74" s="593"/>
      <c r="G74" s="593"/>
    </row>
    <row r="75" spans="1:7" outlineLevel="1" x14ac:dyDescent="0.2">
      <c r="A75" s="593"/>
      <c r="B75" s="595"/>
      <c r="E75" s="593"/>
      <c r="G75" s="593"/>
    </row>
    <row r="76" spans="1:7" outlineLevel="1" x14ac:dyDescent="0.2">
      <c r="A76" s="593"/>
      <c r="B76" s="595"/>
      <c r="E76" s="593"/>
      <c r="G76" s="593"/>
    </row>
    <row r="77" spans="1:7" outlineLevel="1" x14ac:dyDescent="0.2">
      <c r="A77" s="593"/>
      <c r="B77" s="595"/>
      <c r="E77" s="593"/>
      <c r="G77" s="593"/>
    </row>
    <row r="78" spans="1:7" outlineLevel="1" x14ac:dyDescent="0.2">
      <c r="A78" s="593"/>
      <c r="B78" s="595"/>
      <c r="E78" s="593"/>
      <c r="G78" s="593"/>
    </row>
    <row r="79" spans="1:7" outlineLevel="1" x14ac:dyDescent="0.2">
      <c r="A79" s="593"/>
      <c r="B79" s="595"/>
      <c r="E79" s="593"/>
      <c r="G79" s="593"/>
    </row>
    <row r="80" spans="1:7" outlineLevel="1" x14ac:dyDescent="0.2">
      <c r="A80" s="593"/>
      <c r="B80" s="595"/>
      <c r="E80" s="593"/>
      <c r="G80" s="593"/>
    </row>
    <row r="81" spans="1:7" outlineLevel="1" x14ac:dyDescent="0.2">
      <c r="A81" s="593"/>
      <c r="B81" s="595"/>
      <c r="E81" s="593"/>
      <c r="G81" s="593"/>
    </row>
    <row r="82" spans="1:7" outlineLevel="1" x14ac:dyDescent="0.2">
      <c r="A82" s="593"/>
      <c r="B82" s="595"/>
      <c r="E82" s="593"/>
      <c r="G82" s="593"/>
    </row>
    <row r="83" spans="1:7" outlineLevel="1" x14ac:dyDescent="0.2">
      <c r="A83" s="593"/>
      <c r="B83" s="595"/>
      <c r="E83" s="593"/>
      <c r="G83" s="593"/>
    </row>
    <row r="84" spans="1:7" outlineLevel="1" x14ac:dyDescent="0.2">
      <c r="A84" s="593"/>
      <c r="B84" s="595"/>
      <c r="E84" s="593"/>
      <c r="G84" s="593"/>
    </row>
    <row r="85" spans="1:7" outlineLevel="1" x14ac:dyDescent="0.2">
      <c r="A85" s="593"/>
      <c r="B85" s="595"/>
      <c r="E85" s="593"/>
      <c r="G85" s="593"/>
    </row>
    <row r="86" spans="1:7" outlineLevel="1" x14ac:dyDescent="0.2">
      <c r="A86" s="593"/>
      <c r="B86" s="595"/>
      <c r="E86" s="593"/>
      <c r="G86" s="593"/>
    </row>
    <row r="87" spans="1:7" outlineLevel="1" x14ac:dyDescent="0.2">
      <c r="A87" s="593"/>
      <c r="B87" s="595"/>
      <c r="E87" s="593"/>
      <c r="G87" s="593"/>
    </row>
    <row r="88" spans="1:7" outlineLevel="1" x14ac:dyDescent="0.2">
      <c r="A88" s="593"/>
      <c r="B88" s="595"/>
      <c r="E88" s="593"/>
      <c r="G88" s="593"/>
    </row>
    <row r="89" spans="1:7" outlineLevel="1" x14ac:dyDescent="0.2">
      <c r="A89" s="593"/>
      <c r="B89" s="595"/>
      <c r="E89" s="593"/>
      <c r="G89" s="593"/>
    </row>
    <row r="90" spans="1:7" outlineLevel="1" x14ac:dyDescent="0.2">
      <c r="A90" s="593"/>
      <c r="B90" s="595"/>
      <c r="E90" s="593"/>
      <c r="G90" s="593"/>
    </row>
    <row r="91" spans="1:7" outlineLevel="1" x14ac:dyDescent="0.2">
      <c r="A91" s="593"/>
      <c r="B91" s="595"/>
      <c r="E91" s="593"/>
      <c r="G91" s="593"/>
    </row>
    <row r="92" spans="1:7" outlineLevel="1" x14ac:dyDescent="0.2">
      <c r="A92" s="593"/>
      <c r="B92" s="595"/>
      <c r="E92" s="593"/>
      <c r="G92" s="593"/>
    </row>
    <row r="93" spans="1:7" outlineLevel="1" x14ac:dyDescent="0.2">
      <c r="A93" s="593"/>
      <c r="B93" s="595"/>
      <c r="E93" s="593"/>
      <c r="G93" s="593"/>
    </row>
    <row r="94" spans="1:7" outlineLevel="1" x14ac:dyDescent="0.2">
      <c r="A94" s="593"/>
      <c r="B94" s="595"/>
      <c r="E94" s="593"/>
      <c r="G94" s="593"/>
    </row>
    <row r="95" spans="1:7" outlineLevel="1" x14ac:dyDescent="0.2">
      <c r="A95" s="593"/>
      <c r="B95" s="595"/>
      <c r="E95" s="593"/>
      <c r="G95" s="593"/>
    </row>
    <row r="96" spans="1:7" outlineLevel="1" x14ac:dyDescent="0.2">
      <c r="A96" s="593"/>
      <c r="B96" s="595"/>
      <c r="E96" s="593"/>
      <c r="G96" s="593"/>
    </row>
    <row r="97" spans="1:7" outlineLevel="1" x14ac:dyDescent="0.2">
      <c r="A97" s="593"/>
      <c r="B97" s="595"/>
      <c r="E97" s="593"/>
      <c r="G97" s="593"/>
    </row>
    <row r="98" spans="1:7" outlineLevel="1" x14ac:dyDescent="0.2">
      <c r="A98" s="593"/>
      <c r="B98" s="595"/>
      <c r="E98" s="593"/>
      <c r="G98" s="593"/>
    </row>
    <row r="99" spans="1:7" outlineLevel="1" x14ac:dyDescent="0.2">
      <c r="A99" s="593"/>
      <c r="B99" s="595"/>
      <c r="E99" s="593"/>
      <c r="G99" s="593"/>
    </row>
    <row r="100" spans="1:7" outlineLevel="1" x14ac:dyDescent="0.2">
      <c r="A100" s="593"/>
      <c r="B100" s="595"/>
      <c r="E100" s="593"/>
      <c r="G100" s="593"/>
    </row>
    <row r="101" spans="1:7" outlineLevel="1" x14ac:dyDescent="0.2">
      <c r="A101" s="593"/>
      <c r="B101" s="595"/>
      <c r="E101" s="593"/>
      <c r="G101" s="593"/>
    </row>
    <row r="102" spans="1:7" outlineLevel="1" x14ac:dyDescent="0.2">
      <c r="A102" s="593"/>
      <c r="B102" s="595"/>
      <c r="E102" s="593"/>
      <c r="G102" s="593"/>
    </row>
    <row r="103" spans="1:7" outlineLevel="1" x14ac:dyDescent="0.2">
      <c r="A103" s="593"/>
      <c r="B103" s="595"/>
      <c r="E103" s="593"/>
      <c r="G103" s="593"/>
    </row>
    <row r="104" spans="1:7" outlineLevel="1" x14ac:dyDescent="0.2">
      <c r="A104" s="593"/>
      <c r="B104" s="595"/>
      <c r="E104" s="593"/>
      <c r="G104" s="593"/>
    </row>
    <row r="105" spans="1:7" outlineLevel="1" x14ac:dyDescent="0.2">
      <c r="A105" s="593"/>
      <c r="B105" s="595"/>
      <c r="E105" s="593"/>
      <c r="G105" s="593"/>
    </row>
    <row r="106" spans="1:7" outlineLevel="1" x14ac:dyDescent="0.2">
      <c r="A106" s="593"/>
      <c r="B106" s="595"/>
      <c r="E106" s="593"/>
      <c r="G106" s="593"/>
    </row>
    <row r="107" spans="1:7" outlineLevel="1" x14ac:dyDescent="0.2">
      <c r="A107" s="593"/>
      <c r="B107" s="595"/>
      <c r="E107" s="593"/>
      <c r="G107" s="593"/>
    </row>
    <row r="108" spans="1:7" outlineLevel="1" x14ac:dyDescent="0.2">
      <c r="A108" s="593"/>
      <c r="B108" s="595"/>
      <c r="E108" s="593"/>
      <c r="G108" s="593"/>
    </row>
    <row r="109" spans="1:7" outlineLevel="1" x14ac:dyDescent="0.2">
      <c r="A109" s="593"/>
      <c r="B109" s="595"/>
      <c r="E109" s="593"/>
      <c r="G109" s="593"/>
    </row>
    <row r="110" spans="1:7" outlineLevel="1" x14ac:dyDescent="0.2">
      <c r="A110" s="593"/>
      <c r="B110" s="595"/>
      <c r="E110" s="593"/>
      <c r="G110" s="593"/>
    </row>
    <row r="111" spans="1:7" outlineLevel="1" x14ac:dyDescent="0.2">
      <c r="A111" s="593"/>
      <c r="B111" s="595"/>
      <c r="E111" s="593"/>
      <c r="G111" s="593"/>
    </row>
    <row r="112" spans="1:7" outlineLevel="1" x14ac:dyDescent="0.2">
      <c r="A112" s="593"/>
      <c r="B112" s="595"/>
      <c r="E112" s="593"/>
      <c r="G112" s="593"/>
    </row>
    <row r="113" spans="1:7" outlineLevel="1" x14ac:dyDescent="0.2">
      <c r="A113" s="593"/>
      <c r="B113" s="595"/>
      <c r="E113" s="593"/>
      <c r="G113" s="593"/>
    </row>
    <row r="114" spans="1:7" outlineLevel="1" x14ac:dyDescent="0.2">
      <c r="A114" s="593"/>
      <c r="B114" s="595"/>
      <c r="E114" s="593"/>
      <c r="G114" s="593"/>
    </row>
    <row r="115" spans="1:7" outlineLevel="1" x14ac:dyDescent="0.2">
      <c r="A115" s="593"/>
      <c r="B115" s="595"/>
      <c r="E115" s="593"/>
      <c r="G115" s="593"/>
    </row>
    <row r="116" spans="1:7" outlineLevel="1" x14ac:dyDescent="0.2">
      <c r="A116" s="593"/>
      <c r="B116" s="595"/>
      <c r="E116" s="593"/>
      <c r="G116" s="593"/>
    </row>
    <row r="117" spans="1:7" outlineLevel="1" x14ac:dyDescent="0.2">
      <c r="A117" s="593"/>
      <c r="B117" s="595"/>
      <c r="E117" s="593"/>
      <c r="G117" s="593"/>
    </row>
    <row r="118" spans="1:7" outlineLevel="1" x14ac:dyDescent="0.2">
      <c r="A118" s="593"/>
      <c r="B118" s="595"/>
      <c r="E118" s="593"/>
      <c r="G118" s="593"/>
    </row>
    <row r="119" spans="1:7" outlineLevel="1" x14ac:dyDescent="0.2">
      <c r="A119" s="593"/>
      <c r="B119" s="595"/>
      <c r="E119" s="593"/>
      <c r="G119" s="593"/>
    </row>
    <row r="120" spans="1:7" outlineLevel="1" x14ac:dyDescent="0.2">
      <c r="A120" s="593"/>
      <c r="B120" s="595"/>
      <c r="E120" s="593"/>
      <c r="G120" s="593"/>
    </row>
    <row r="121" spans="1:7" outlineLevel="1" x14ac:dyDescent="0.2">
      <c r="A121" s="593"/>
      <c r="B121" s="595"/>
      <c r="E121" s="593"/>
      <c r="G121" s="593"/>
    </row>
    <row r="122" spans="1:7" outlineLevel="1" x14ac:dyDescent="0.2">
      <c r="A122" s="593"/>
      <c r="B122" s="595"/>
      <c r="E122" s="593"/>
      <c r="G122" s="593"/>
    </row>
    <row r="123" spans="1:7" outlineLevel="1" x14ac:dyDescent="0.2">
      <c r="A123" s="593"/>
      <c r="B123" s="595"/>
      <c r="E123" s="593"/>
      <c r="G123" s="593"/>
    </row>
    <row r="124" spans="1:7" outlineLevel="1" x14ac:dyDescent="0.2">
      <c r="A124" s="593"/>
      <c r="B124" s="595"/>
      <c r="E124" s="593"/>
      <c r="G124" s="593"/>
    </row>
    <row r="125" spans="1:7" outlineLevel="1" x14ac:dyDescent="0.2">
      <c r="A125" s="593"/>
      <c r="B125" s="595"/>
      <c r="E125" s="593"/>
      <c r="G125" s="593"/>
    </row>
    <row r="126" spans="1:7" outlineLevel="1" x14ac:dyDescent="0.2">
      <c r="A126" s="593"/>
      <c r="B126" s="595"/>
      <c r="E126" s="593"/>
      <c r="G126" s="593"/>
    </row>
    <row r="127" spans="1:7" outlineLevel="1" x14ac:dyDescent="0.2">
      <c r="A127" s="593"/>
      <c r="B127" s="595"/>
      <c r="E127" s="593"/>
      <c r="G127" s="593"/>
    </row>
    <row r="128" spans="1:7" outlineLevel="1" x14ac:dyDescent="0.2">
      <c r="A128" s="593"/>
      <c r="B128" s="595"/>
      <c r="E128" s="593"/>
      <c r="G128" s="593"/>
    </row>
    <row r="129" spans="1:7" outlineLevel="1" x14ac:dyDescent="0.2">
      <c r="A129" s="593"/>
      <c r="B129" s="595"/>
      <c r="E129" s="593"/>
      <c r="G129" s="593"/>
    </row>
    <row r="130" spans="1:7" outlineLevel="1" x14ac:dyDescent="0.2">
      <c r="A130" s="593"/>
      <c r="B130" s="595"/>
      <c r="E130" s="593"/>
      <c r="G130" s="593"/>
    </row>
    <row r="131" spans="1:7" outlineLevel="1" x14ac:dyDescent="0.2">
      <c r="A131" s="593"/>
      <c r="B131" s="595"/>
      <c r="E131" s="593"/>
      <c r="G131" s="593"/>
    </row>
    <row r="132" spans="1:7" outlineLevel="1" x14ac:dyDescent="0.2">
      <c r="A132" s="593"/>
      <c r="B132" s="595"/>
      <c r="E132" s="593"/>
      <c r="G132" s="593"/>
    </row>
    <row r="133" spans="1:7" outlineLevel="1" x14ac:dyDescent="0.2">
      <c r="A133" s="593"/>
      <c r="B133" s="595"/>
      <c r="E133" s="593"/>
      <c r="G133" s="593"/>
    </row>
    <row r="134" spans="1:7" outlineLevel="1" x14ac:dyDescent="0.2">
      <c r="A134" s="593"/>
      <c r="B134" s="595"/>
      <c r="E134" s="593"/>
      <c r="G134" s="593"/>
    </row>
    <row r="135" spans="1:7" outlineLevel="1" x14ac:dyDescent="0.2">
      <c r="A135" s="593"/>
      <c r="B135" s="595"/>
      <c r="E135" s="593"/>
      <c r="G135" s="593"/>
    </row>
    <row r="136" spans="1:7" outlineLevel="1" x14ac:dyDescent="0.2">
      <c r="A136" s="593"/>
      <c r="B136" s="595"/>
      <c r="E136" s="593"/>
      <c r="G136" s="593"/>
    </row>
    <row r="137" spans="1:7" outlineLevel="1" x14ac:dyDescent="0.2">
      <c r="A137" s="593"/>
      <c r="B137" s="595"/>
      <c r="E137" s="593"/>
      <c r="G137" s="593"/>
    </row>
    <row r="138" spans="1:7" outlineLevel="1" x14ac:dyDescent="0.2">
      <c r="A138" s="593"/>
      <c r="B138" s="595"/>
      <c r="E138" s="593"/>
      <c r="G138" s="593"/>
    </row>
    <row r="139" spans="1:7" outlineLevel="1" x14ac:dyDescent="0.2">
      <c r="A139" s="593"/>
      <c r="B139" s="595"/>
      <c r="E139" s="593"/>
      <c r="G139" s="593"/>
    </row>
    <row r="140" spans="1:7" outlineLevel="1" x14ac:dyDescent="0.2">
      <c r="A140" s="593"/>
      <c r="B140" s="595"/>
      <c r="E140" s="593"/>
      <c r="G140" s="593"/>
    </row>
    <row r="141" spans="1:7" outlineLevel="1" x14ac:dyDescent="0.2">
      <c r="A141" s="593"/>
      <c r="B141" s="595"/>
      <c r="E141" s="593"/>
      <c r="G141" s="593"/>
    </row>
    <row r="142" spans="1:7" outlineLevel="1" x14ac:dyDescent="0.2">
      <c r="A142" s="593"/>
      <c r="B142" s="595"/>
      <c r="E142" s="593"/>
      <c r="G142" s="593"/>
    </row>
    <row r="143" spans="1:7" outlineLevel="1" x14ac:dyDescent="0.2">
      <c r="A143" s="593"/>
      <c r="B143" s="595"/>
      <c r="E143" s="593"/>
      <c r="G143" s="593"/>
    </row>
    <row r="144" spans="1:7" outlineLevel="1" x14ac:dyDescent="0.2">
      <c r="A144" s="593"/>
      <c r="B144" s="595"/>
      <c r="E144" s="593"/>
      <c r="G144" s="593"/>
    </row>
    <row r="145" spans="1:7" outlineLevel="1" x14ac:dyDescent="0.2">
      <c r="A145" s="593"/>
      <c r="B145" s="595"/>
      <c r="E145" s="593"/>
      <c r="G145" s="593"/>
    </row>
    <row r="146" spans="1:7" outlineLevel="1" x14ac:dyDescent="0.2">
      <c r="A146" s="593"/>
      <c r="B146" s="595"/>
      <c r="E146" s="593"/>
      <c r="G146" s="593"/>
    </row>
    <row r="147" spans="1:7" outlineLevel="1" x14ac:dyDescent="0.2">
      <c r="A147" s="593"/>
      <c r="B147" s="595"/>
      <c r="E147" s="593"/>
      <c r="G147" s="593"/>
    </row>
    <row r="148" spans="1:7" outlineLevel="1" x14ac:dyDescent="0.2">
      <c r="A148" s="593"/>
      <c r="B148" s="595"/>
      <c r="E148" s="593"/>
      <c r="G148" s="593"/>
    </row>
    <row r="149" spans="1:7" outlineLevel="1" x14ac:dyDescent="0.2">
      <c r="A149" s="593"/>
      <c r="B149" s="595"/>
      <c r="E149" s="593"/>
      <c r="G149" s="593"/>
    </row>
    <row r="150" spans="1:7" outlineLevel="1" x14ac:dyDescent="0.2">
      <c r="A150" s="593"/>
      <c r="B150" s="595"/>
      <c r="E150" s="593"/>
      <c r="G150" s="593"/>
    </row>
    <row r="151" spans="1:7" outlineLevel="1" x14ac:dyDescent="0.2">
      <c r="A151" s="593"/>
      <c r="B151" s="595"/>
      <c r="E151" s="593"/>
      <c r="G151" s="593"/>
    </row>
    <row r="152" spans="1:7" outlineLevel="1" x14ac:dyDescent="0.2">
      <c r="A152" s="593"/>
      <c r="B152" s="595"/>
      <c r="E152" s="593"/>
      <c r="G152" s="593"/>
    </row>
    <row r="153" spans="1:7" outlineLevel="1" x14ac:dyDescent="0.2">
      <c r="A153" s="593"/>
      <c r="B153" s="595"/>
      <c r="E153" s="593"/>
      <c r="G153" s="593"/>
    </row>
    <row r="154" spans="1:7" outlineLevel="1" x14ac:dyDescent="0.2">
      <c r="A154" s="593"/>
      <c r="B154" s="595"/>
      <c r="E154" s="593"/>
      <c r="G154" s="593"/>
    </row>
    <row r="155" spans="1:7" ht="15" customHeight="1" x14ac:dyDescent="0.2">
      <c r="A155" s="593"/>
      <c r="B155" s="595"/>
      <c r="E155" s="593"/>
      <c r="G155" s="593"/>
    </row>
    <row r="156" spans="1:7" ht="28.5" customHeight="1" x14ac:dyDescent="0.2">
      <c r="A156" s="593"/>
      <c r="B156" s="595"/>
      <c r="E156" s="593"/>
      <c r="G156" s="593"/>
    </row>
    <row r="157" spans="1:7" ht="15" customHeight="1" x14ac:dyDescent="0.2">
      <c r="A157" s="593"/>
      <c r="B157" s="595"/>
      <c r="E157" s="593"/>
      <c r="G157" s="593"/>
    </row>
    <row r="158" spans="1:7" x14ac:dyDescent="0.2">
      <c r="A158" s="593"/>
      <c r="B158" s="595"/>
      <c r="E158" s="593"/>
      <c r="G158" s="593"/>
    </row>
    <row r="159" spans="1:7" x14ac:dyDescent="0.2">
      <c r="A159" s="593"/>
      <c r="B159" s="595"/>
      <c r="E159" s="593"/>
      <c r="G159" s="593"/>
    </row>
    <row r="160" spans="1:7" x14ac:dyDescent="0.2">
      <c r="A160" s="593"/>
      <c r="B160" s="595"/>
      <c r="E160" s="593"/>
      <c r="G160" s="593"/>
    </row>
    <row r="161" spans="1:7" x14ac:dyDescent="0.2">
      <c r="A161" s="593"/>
      <c r="B161" s="595"/>
      <c r="E161" s="593"/>
      <c r="G161" s="593"/>
    </row>
    <row r="162" spans="1:7" x14ac:dyDescent="0.2">
      <c r="A162" s="593"/>
      <c r="B162" s="595"/>
      <c r="E162" s="593"/>
      <c r="G162" s="593"/>
    </row>
    <row r="163" spans="1:7" x14ac:dyDescent="0.2">
      <c r="A163" s="593"/>
      <c r="B163" s="595"/>
      <c r="E163" s="593"/>
      <c r="G163" s="593"/>
    </row>
    <row r="164" spans="1:7" x14ac:dyDescent="0.2">
      <c r="A164" s="593"/>
      <c r="B164" s="595"/>
      <c r="E164" s="593"/>
      <c r="G164" s="593"/>
    </row>
    <row r="165" spans="1:7" x14ac:dyDescent="0.2">
      <c r="A165" s="593"/>
      <c r="B165" s="595"/>
      <c r="E165" s="593"/>
      <c r="G165" s="593"/>
    </row>
    <row r="166" spans="1:7" x14ac:dyDescent="0.2">
      <c r="A166" s="593"/>
      <c r="B166" s="595"/>
      <c r="E166" s="593"/>
      <c r="G166" s="593"/>
    </row>
    <row r="167" spans="1:7" x14ac:dyDescent="0.2">
      <c r="A167" s="593"/>
      <c r="B167" s="595"/>
      <c r="E167" s="593"/>
      <c r="G167" s="593"/>
    </row>
    <row r="168" spans="1:7" ht="15.75" customHeight="1" x14ac:dyDescent="0.2"/>
    <row r="171" spans="1:7" ht="30" customHeight="1" x14ac:dyDescent="0.2"/>
    <row r="172" spans="1:7" ht="15" customHeight="1" x14ac:dyDescent="0.2"/>
  </sheetData>
  <autoFilter ref="A6:G35"/>
  <mergeCells count="9">
    <mergeCell ref="A1:G1"/>
    <mergeCell ref="A37:E37"/>
    <mergeCell ref="E2:G2"/>
    <mergeCell ref="B3:G3"/>
    <mergeCell ref="A5:A6"/>
    <mergeCell ref="B5:B6"/>
    <mergeCell ref="C5:C6"/>
    <mergeCell ref="D5:E5"/>
    <mergeCell ref="F5:G5"/>
  </mergeCells>
  <pageMargins left="1.2598425196850394" right="0.49212598425196852" top="0.74803149606299213" bottom="0.74803149606299213" header="0.31496062992125984" footer="0.31496062992125984"/>
  <pageSetup paperSize="9" scale="63"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1"/>
  <sheetViews>
    <sheetView view="pageBreakPreview" topLeftCell="A154" zoomScale="70" zoomScaleNormal="90" zoomScaleSheetLayoutView="70" workbookViewId="0">
      <selection activeCell="B186" sqref="B186"/>
    </sheetView>
  </sheetViews>
  <sheetFormatPr defaultRowHeight="12" outlineLevelRow="1" x14ac:dyDescent="0.2"/>
  <cols>
    <col min="1" max="1" width="7" style="596" customWidth="1"/>
    <col min="2" max="2" width="58.5703125" style="597" customWidth="1"/>
    <col min="3" max="4" width="9.85546875" style="593" customWidth="1"/>
    <col min="5" max="5" width="17.7109375" style="598" customWidth="1"/>
    <col min="6" max="6" width="9.85546875" style="593" customWidth="1"/>
    <col min="7" max="7" width="21.42578125" style="598" customWidth="1"/>
    <col min="8" max="16384" width="9.140625" style="488"/>
  </cols>
  <sheetData>
    <row r="1" spans="1:7" s="668" customFormat="1" ht="42" customHeight="1" x14ac:dyDescent="0.25">
      <c r="A1" s="1208" t="s">
        <v>6084</v>
      </c>
      <c r="B1" s="1208"/>
      <c r="C1" s="1208"/>
      <c r="D1" s="1208"/>
      <c r="E1" s="1208"/>
      <c r="F1" s="1208"/>
      <c r="G1" s="1208"/>
    </row>
    <row r="2" spans="1:7" s="444" customFormat="1" ht="74.25" customHeight="1" x14ac:dyDescent="0.25">
      <c r="A2" s="577"/>
      <c r="B2" s="578"/>
      <c r="C2" s="579"/>
      <c r="D2" s="579"/>
      <c r="E2" s="1185" t="s">
        <v>5956</v>
      </c>
      <c r="F2" s="1185"/>
      <c r="G2" s="1185"/>
    </row>
    <row r="3" spans="1:7" s="444" customFormat="1" ht="56.25" customHeight="1" x14ac:dyDescent="0.3">
      <c r="A3" s="451"/>
      <c r="B3" s="1186" t="s">
        <v>5310</v>
      </c>
      <c r="C3" s="1186"/>
      <c r="D3" s="1186"/>
      <c r="E3" s="1186"/>
      <c r="F3" s="1186"/>
      <c r="G3" s="1186"/>
    </row>
    <row r="4" spans="1:7" s="450" customFormat="1" ht="16.5" thickBot="1" x14ac:dyDescent="0.25">
      <c r="A4" s="446"/>
      <c r="B4" s="447"/>
      <c r="C4" s="446"/>
      <c r="D4" s="446"/>
      <c r="E4" s="448"/>
      <c r="F4" s="446"/>
      <c r="G4" s="448"/>
    </row>
    <row r="5" spans="1:7" s="481" customFormat="1" ht="43.5" customHeight="1" x14ac:dyDescent="0.2">
      <c r="A5" s="1187" t="s">
        <v>1135</v>
      </c>
      <c r="B5" s="1189" t="s">
        <v>4214</v>
      </c>
      <c r="C5" s="1191" t="s">
        <v>4016</v>
      </c>
      <c r="D5" s="1193" t="s">
        <v>825</v>
      </c>
      <c r="E5" s="1193"/>
      <c r="F5" s="1193" t="s">
        <v>4614</v>
      </c>
      <c r="G5" s="1194"/>
    </row>
    <row r="6" spans="1:7" s="481" customFormat="1" ht="42.75" x14ac:dyDescent="0.2">
      <c r="A6" s="1188"/>
      <c r="B6" s="1190"/>
      <c r="C6" s="1192"/>
      <c r="D6" s="482" t="s">
        <v>826</v>
      </c>
      <c r="E6" s="483" t="s">
        <v>2349</v>
      </c>
      <c r="F6" s="482" t="s">
        <v>826</v>
      </c>
      <c r="G6" s="580" t="s">
        <v>2349</v>
      </c>
    </row>
    <row r="7" spans="1:7" ht="15.75" outlineLevel="1" x14ac:dyDescent="0.2">
      <c r="A7" s="484" t="s">
        <v>5311</v>
      </c>
      <c r="B7" s="485"/>
      <c r="C7" s="486"/>
      <c r="D7" s="486"/>
      <c r="E7" s="487"/>
      <c r="F7" s="486"/>
      <c r="G7" s="581"/>
    </row>
    <row r="8" spans="1:7" s="490" customFormat="1" ht="15.75" outlineLevel="1" x14ac:dyDescent="0.25">
      <c r="A8" s="491" t="s">
        <v>5034</v>
      </c>
      <c r="B8" s="436" t="s">
        <v>5312</v>
      </c>
      <c r="C8" s="440" t="s">
        <v>2354</v>
      </c>
      <c r="D8" s="440" t="s">
        <v>5313</v>
      </c>
      <c r="E8" s="437">
        <v>1500</v>
      </c>
      <c r="F8" s="440" t="s">
        <v>5314</v>
      </c>
      <c r="G8" s="582">
        <f>E8</f>
        <v>1500</v>
      </c>
    </row>
    <row r="9" spans="1:7" s="490" customFormat="1" ht="15.75" outlineLevel="1" x14ac:dyDescent="0.25">
      <c r="A9" s="491" t="s">
        <v>5037</v>
      </c>
      <c r="B9" s="436" t="s">
        <v>5315</v>
      </c>
      <c r="C9" s="440" t="s">
        <v>2354</v>
      </c>
      <c r="D9" s="440" t="s">
        <v>5316</v>
      </c>
      <c r="E9" s="437">
        <v>1000</v>
      </c>
      <c r="F9" s="440" t="s">
        <v>5317</v>
      </c>
      <c r="G9" s="582">
        <f t="shared" ref="G9:G50" si="0">E9</f>
        <v>1000</v>
      </c>
    </row>
    <row r="10" spans="1:7" s="490" customFormat="1" ht="15.75" outlineLevel="1" x14ac:dyDescent="0.25">
      <c r="A10" s="491" t="s">
        <v>5039</v>
      </c>
      <c r="B10" s="436" t="s">
        <v>5318</v>
      </c>
      <c r="C10" s="440" t="s">
        <v>2354</v>
      </c>
      <c r="D10" s="440" t="s">
        <v>5319</v>
      </c>
      <c r="E10" s="437">
        <v>500</v>
      </c>
      <c r="F10" s="440" t="s">
        <v>5320</v>
      </c>
      <c r="G10" s="582">
        <f t="shared" si="0"/>
        <v>500</v>
      </c>
    </row>
    <row r="11" spans="1:7" s="490" customFormat="1" ht="15.75" outlineLevel="1" x14ac:dyDescent="0.25">
      <c r="A11" s="491" t="s">
        <v>5042</v>
      </c>
      <c r="B11" s="436" t="s">
        <v>5321</v>
      </c>
      <c r="C11" s="440" t="s">
        <v>2354</v>
      </c>
      <c r="D11" s="440" t="s">
        <v>5322</v>
      </c>
      <c r="E11" s="437" t="s">
        <v>5323</v>
      </c>
      <c r="F11" s="440" t="s">
        <v>5324</v>
      </c>
      <c r="G11" s="582" t="str">
        <f t="shared" si="0"/>
        <v xml:space="preserve">от 750 </v>
      </c>
    </row>
    <row r="12" spans="1:7" s="490" customFormat="1" ht="15.75" outlineLevel="1" x14ac:dyDescent="0.25">
      <c r="A12" s="491" t="s">
        <v>5045</v>
      </c>
      <c r="B12" s="436" t="s">
        <v>5325</v>
      </c>
      <c r="C12" s="440" t="s">
        <v>2354</v>
      </c>
      <c r="D12" s="440" t="s">
        <v>5326</v>
      </c>
      <c r="E12" s="437" t="s">
        <v>5323</v>
      </c>
      <c r="F12" s="440" t="s">
        <v>5327</v>
      </c>
      <c r="G12" s="582" t="str">
        <f t="shared" si="0"/>
        <v xml:space="preserve">от 750 </v>
      </c>
    </row>
    <row r="13" spans="1:7" s="490" customFormat="1" ht="15.75" outlineLevel="1" x14ac:dyDescent="0.25">
      <c r="A13" s="491" t="s">
        <v>5047</v>
      </c>
      <c r="B13" s="436" t="s">
        <v>5328</v>
      </c>
      <c r="C13" s="440" t="s">
        <v>2354</v>
      </c>
      <c r="D13" s="440" t="s">
        <v>5329</v>
      </c>
      <c r="E13" s="437" t="s">
        <v>5156</v>
      </c>
      <c r="F13" s="440" t="s">
        <v>5330</v>
      </c>
      <c r="G13" s="582" t="str">
        <f t="shared" si="0"/>
        <v xml:space="preserve">от 1500 </v>
      </c>
    </row>
    <row r="14" spans="1:7" s="490" customFormat="1" ht="15.75" outlineLevel="1" x14ac:dyDescent="0.25">
      <c r="A14" s="491" t="s">
        <v>5049</v>
      </c>
      <c r="B14" s="436" t="s">
        <v>5331</v>
      </c>
      <c r="C14" s="440" t="s">
        <v>2354</v>
      </c>
      <c r="D14" s="440" t="s">
        <v>5332</v>
      </c>
      <c r="E14" s="437" t="s">
        <v>5333</v>
      </c>
      <c r="F14" s="440" t="s">
        <v>5334</v>
      </c>
      <c r="G14" s="582" t="str">
        <f t="shared" si="0"/>
        <v xml:space="preserve">от 2000 </v>
      </c>
    </row>
    <row r="15" spans="1:7" s="490" customFormat="1" ht="15.75" outlineLevel="1" x14ac:dyDescent="0.25">
      <c r="A15" s="491" t="s">
        <v>5051</v>
      </c>
      <c r="B15" s="436" t="s">
        <v>5335</v>
      </c>
      <c r="C15" s="440" t="s">
        <v>2354</v>
      </c>
      <c r="D15" s="440" t="s">
        <v>5336</v>
      </c>
      <c r="E15" s="437" t="s">
        <v>5337</v>
      </c>
      <c r="F15" s="440" t="s">
        <v>5338</v>
      </c>
      <c r="G15" s="582" t="str">
        <f t="shared" si="0"/>
        <v xml:space="preserve">от 1800 </v>
      </c>
    </row>
    <row r="16" spans="1:7" s="490" customFormat="1" ht="15.75" outlineLevel="1" x14ac:dyDescent="0.25">
      <c r="A16" s="491" t="s">
        <v>5053</v>
      </c>
      <c r="B16" s="436" t="s">
        <v>5339</v>
      </c>
      <c r="C16" s="440" t="s">
        <v>2354</v>
      </c>
      <c r="D16" s="440" t="s">
        <v>5340</v>
      </c>
      <c r="E16" s="437" t="s">
        <v>5341</v>
      </c>
      <c r="F16" s="440" t="s">
        <v>5342</v>
      </c>
      <c r="G16" s="582" t="str">
        <f t="shared" si="0"/>
        <v xml:space="preserve">от 1600 </v>
      </c>
    </row>
    <row r="17" spans="1:7" s="490" customFormat="1" ht="15.75" outlineLevel="1" x14ac:dyDescent="0.25">
      <c r="A17" s="491" t="s">
        <v>5055</v>
      </c>
      <c r="B17" s="436" t="s">
        <v>5343</v>
      </c>
      <c r="C17" s="440" t="s">
        <v>2354</v>
      </c>
      <c r="D17" s="440" t="s">
        <v>5344</v>
      </c>
      <c r="E17" s="437" t="s">
        <v>5156</v>
      </c>
      <c r="F17" s="440" t="s">
        <v>5345</v>
      </c>
      <c r="G17" s="582" t="str">
        <f t="shared" si="0"/>
        <v xml:space="preserve">от 1500 </v>
      </c>
    </row>
    <row r="18" spans="1:7" s="490" customFormat="1" ht="15.75" outlineLevel="1" x14ac:dyDescent="0.25">
      <c r="A18" s="491" t="s">
        <v>5057</v>
      </c>
      <c r="B18" s="436" t="s">
        <v>5346</v>
      </c>
      <c r="C18" s="440" t="s">
        <v>2354</v>
      </c>
      <c r="D18" s="440" t="s">
        <v>5347</v>
      </c>
      <c r="E18" s="437" t="s">
        <v>5348</v>
      </c>
      <c r="F18" s="440" t="s">
        <v>5349</v>
      </c>
      <c r="G18" s="582" t="str">
        <f t="shared" si="0"/>
        <v xml:space="preserve">от 2500 </v>
      </c>
    </row>
    <row r="19" spans="1:7" s="490" customFormat="1" ht="15.75" outlineLevel="1" x14ac:dyDescent="0.25">
      <c r="A19" s="491" t="s">
        <v>5059</v>
      </c>
      <c r="B19" s="436" t="s">
        <v>5350</v>
      </c>
      <c r="C19" s="440" t="s">
        <v>2354</v>
      </c>
      <c r="D19" s="440" t="s">
        <v>5351</v>
      </c>
      <c r="E19" s="437" t="s">
        <v>5352</v>
      </c>
      <c r="F19" s="440" t="s">
        <v>5353</v>
      </c>
      <c r="G19" s="582" t="str">
        <f t="shared" si="0"/>
        <v xml:space="preserve">от 600 </v>
      </c>
    </row>
    <row r="20" spans="1:7" s="490" customFormat="1" ht="15.75" outlineLevel="1" x14ac:dyDescent="0.25">
      <c r="A20" s="491" t="s">
        <v>5062</v>
      </c>
      <c r="B20" s="436" t="s">
        <v>5354</v>
      </c>
      <c r="C20" s="440" t="s">
        <v>2354</v>
      </c>
      <c r="D20" s="440" t="s">
        <v>5355</v>
      </c>
      <c r="E20" s="437" t="s">
        <v>5156</v>
      </c>
      <c r="F20" s="440" t="s">
        <v>5356</v>
      </c>
      <c r="G20" s="582" t="str">
        <f t="shared" si="0"/>
        <v xml:space="preserve">от 1500 </v>
      </c>
    </row>
    <row r="21" spans="1:7" s="490" customFormat="1" ht="15.75" outlineLevel="1" x14ac:dyDescent="0.25">
      <c r="A21" s="491" t="s">
        <v>5065</v>
      </c>
      <c r="B21" s="436" t="s">
        <v>5357</v>
      </c>
      <c r="C21" s="440" t="s">
        <v>2354</v>
      </c>
      <c r="D21" s="440" t="s">
        <v>5358</v>
      </c>
      <c r="E21" s="437" t="s">
        <v>5156</v>
      </c>
      <c r="F21" s="440" t="s">
        <v>5359</v>
      </c>
      <c r="G21" s="582" t="str">
        <f t="shared" si="0"/>
        <v xml:space="preserve">от 1500 </v>
      </c>
    </row>
    <row r="22" spans="1:7" s="490" customFormat="1" ht="15.75" outlineLevel="1" x14ac:dyDescent="0.25">
      <c r="A22" s="491" t="s">
        <v>5067</v>
      </c>
      <c r="B22" s="436" t="s">
        <v>5360</v>
      </c>
      <c r="C22" s="440" t="s">
        <v>2354</v>
      </c>
      <c r="D22" s="440" t="s">
        <v>5361</v>
      </c>
      <c r="E22" s="437" t="s">
        <v>5348</v>
      </c>
      <c r="F22" s="440" t="s">
        <v>5362</v>
      </c>
      <c r="G22" s="582" t="str">
        <f t="shared" si="0"/>
        <v xml:space="preserve">от 2500 </v>
      </c>
    </row>
    <row r="23" spans="1:7" s="490" customFormat="1" ht="15.75" outlineLevel="1" x14ac:dyDescent="0.25">
      <c r="A23" s="491" t="s">
        <v>5070</v>
      </c>
      <c r="B23" s="436" t="s">
        <v>5363</v>
      </c>
      <c r="C23" s="440" t="s">
        <v>2354</v>
      </c>
      <c r="D23" s="440" t="s">
        <v>5364</v>
      </c>
      <c r="E23" s="437" t="s">
        <v>5156</v>
      </c>
      <c r="F23" s="440" t="s">
        <v>5365</v>
      </c>
      <c r="G23" s="582" t="str">
        <f t="shared" si="0"/>
        <v xml:space="preserve">от 1500 </v>
      </c>
    </row>
    <row r="24" spans="1:7" s="490" customFormat="1" ht="15.75" outlineLevel="1" x14ac:dyDescent="0.25">
      <c r="A24" s="491" t="s">
        <v>5073</v>
      </c>
      <c r="B24" s="436" t="s">
        <v>5366</v>
      </c>
      <c r="C24" s="440" t="s">
        <v>2354</v>
      </c>
      <c r="D24" s="440" t="s">
        <v>5367</v>
      </c>
      <c r="E24" s="437" t="s">
        <v>5337</v>
      </c>
      <c r="F24" s="440" t="s">
        <v>5368</v>
      </c>
      <c r="G24" s="582" t="str">
        <f t="shared" si="0"/>
        <v xml:space="preserve">от 1800 </v>
      </c>
    </row>
    <row r="25" spans="1:7" s="490" customFormat="1" ht="15.75" outlineLevel="1" x14ac:dyDescent="0.25">
      <c r="A25" s="491" t="s">
        <v>5075</v>
      </c>
      <c r="B25" s="436" t="s">
        <v>5369</v>
      </c>
      <c r="C25" s="440" t="s">
        <v>2354</v>
      </c>
      <c r="D25" s="440" t="s">
        <v>5370</v>
      </c>
      <c r="E25" s="437" t="s">
        <v>5333</v>
      </c>
      <c r="F25" s="440" t="s">
        <v>5371</v>
      </c>
      <c r="G25" s="582" t="str">
        <f t="shared" si="0"/>
        <v xml:space="preserve">от 2000 </v>
      </c>
    </row>
    <row r="26" spans="1:7" s="490" customFormat="1" ht="15.75" outlineLevel="1" x14ac:dyDescent="0.25">
      <c r="A26" s="491" t="s">
        <v>5077</v>
      </c>
      <c r="B26" s="436" t="s">
        <v>5372</v>
      </c>
      <c r="C26" s="440" t="s">
        <v>2354</v>
      </c>
      <c r="D26" s="440" t="s">
        <v>5373</v>
      </c>
      <c r="E26" s="437" t="s">
        <v>5156</v>
      </c>
      <c r="F26" s="440" t="s">
        <v>5374</v>
      </c>
      <c r="G26" s="582" t="str">
        <f t="shared" si="0"/>
        <v xml:space="preserve">от 1500 </v>
      </c>
    </row>
    <row r="27" spans="1:7" s="490" customFormat="1" ht="15.75" outlineLevel="1" x14ac:dyDescent="0.25">
      <c r="A27" s="491" t="s">
        <v>5079</v>
      </c>
      <c r="B27" s="436" t="s">
        <v>5375</v>
      </c>
      <c r="C27" s="440" t="s">
        <v>2354</v>
      </c>
      <c r="D27" s="440" t="s">
        <v>5376</v>
      </c>
      <c r="E27" s="437" t="s">
        <v>5377</v>
      </c>
      <c r="F27" s="440" t="s">
        <v>5378</v>
      </c>
      <c r="G27" s="582" t="str">
        <f t="shared" si="0"/>
        <v xml:space="preserve">от 3000 </v>
      </c>
    </row>
    <row r="28" spans="1:7" s="490" customFormat="1" ht="15.75" outlineLevel="1" x14ac:dyDescent="0.25">
      <c r="A28" s="491" t="s">
        <v>5081</v>
      </c>
      <c r="B28" s="436" t="s">
        <v>5379</v>
      </c>
      <c r="C28" s="440" t="s">
        <v>2354</v>
      </c>
      <c r="D28" s="440" t="s">
        <v>5380</v>
      </c>
      <c r="E28" s="437" t="s">
        <v>5156</v>
      </c>
      <c r="F28" s="440" t="s">
        <v>5381</v>
      </c>
      <c r="G28" s="582" t="str">
        <f t="shared" si="0"/>
        <v xml:space="preserve">от 1500 </v>
      </c>
    </row>
    <row r="29" spans="1:7" s="490" customFormat="1" ht="15.75" outlineLevel="1" x14ac:dyDescent="0.25">
      <c r="A29" s="491" t="s">
        <v>5084</v>
      </c>
      <c r="B29" s="436" t="s">
        <v>5382</v>
      </c>
      <c r="C29" s="440" t="s">
        <v>2354</v>
      </c>
      <c r="D29" s="440" t="s">
        <v>5383</v>
      </c>
      <c r="E29" s="437" t="s">
        <v>5384</v>
      </c>
      <c r="F29" s="440" t="s">
        <v>5385</v>
      </c>
      <c r="G29" s="582" t="str">
        <f t="shared" si="0"/>
        <v xml:space="preserve">от 1300 </v>
      </c>
    </row>
    <row r="30" spans="1:7" s="490" customFormat="1" ht="15.75" outlineLevel="1" x14ac:dyDescent="0.25">
      <c r="A30" s="491" t="s">
        <v>5086</v>
      </c>
      <c r="B30" s="436" t="s">
        <v>5386</v>
      </c>
      <c r="C30" s="440" t="s">
        <v>2354</v>
      </c>
      <c r="D30" s="440" t="s">
        <v>5387</v>
      </c>
      <c r="E30" s="437" t="s">
        <v>5384</v>
      </c>
      <c r="F30" s="440" t="s">
        <v>5388</v>
      </c>
      <c r="G30" s="582" t="str">
        <f t="shared" si="0"/>
        <v xml:space="preserve">от 1300 </v>
      </c>
    </row>
    <row r="31" spans="1:7" s="490" customFormat="1" ht="15.75" outlineLevel="1" x14ac:dyDescent="0.25">
      <c r="A31" s="491" t="s">
        <v>5088</v>
      </c>
      <c r="B31" s="436" t="s">
        <v>5389</v>
      </c>
      <c r="C31" s="440" t="s">
        <v>2354</v>
      </c>
      <c r="D31" s="440" t="s">
        <v>5390</v>
      </c>
      <c r="E31" s="437" t="s">
        <v>5156</v>
      </c>
      <c r="F31" s="440" t="s">
        <v>5391</v>
      </c>
      <c r="G31" s="582" t="str">
        <f t="shared" si="0"/>
        <v xml:space="preserve">от 1500 </v>
      </c>
    </row>
    <row r="32" spans="1:7" s="490" customFormat="1" ht="15.75" outlineLevel="1" x14ac:dyDescent="0.25">
      <c r="A32" s="491" t="s">
        <v>5090</v>
      </c>
      <c r="B32" s="436" t="s">
        <v>5392</v>
      </c>
      <c r="C32" s="440" t="s">
        <v>2354</v>
      </c>
      <c r="D32" s="440" t="s">
        <v>5393</v>
      </c>
      <c r="E32" s="437" t="s">
        <v>5394</v>
      </c>
      <c r="F32" s="440" t="s">
        <v>5395</v>
      </c>
      <c r="G32" s="582" t="str">
        <f t="shared" si="0"/>
        <v xml:space="preserve">от 3500 </v>
      </c>
    </row>
    <row r="33" spans="1:7" s="490" customFormat="1" ht="15.75" outlineLevel="1" x14ac:dyDescent="0.25">
      <c r="A33" s="491" t="s">
        <v>5091</v>
      </c>
      <c r="B33" s="436" t="s">
        <v>5396</v>
      </c>
      <c r="C33" s="440" t="s">
        <v>2354</v>
      </c>
      <c r="D33" s="440" t="s">
        <v>5397</v>
      </c>
      <c r="E33" s="437" t="s">
        <v>5398</v>
      </c>
      <c r="F33" s="440" t="s">
        <v>5399</v>
      </c>
      <c r="G33" s="582" t="str">
        <f t="shared" si="0"/>
        <v xml:space="preserve">от 3600 </v>
      </c>
    </row>
    <row r="34" spans="1:7" s="490" customFormat="1" ht="15.75" outlineLevel="1" x14ac:dyDescent="0.25">
      <c r="A34" s="491" t="s">
        <v>5092</v>
      </c>
      <c r="B34" s="436" t="s">
        <v>5400</v>
      </c>
      <c r="C34" s="440" t="s">
        <v>2354</v>
      </c>
      <c r="D34" s="440" t="s">
        <v>5401</v>
      </c>
      <c r="E34" s="437" t="s">
        <v>5377</v>
      </c>
      <c r="F34" s="440" t="s">
        <v>5402</v>
      </c>
      <c r="G34" s="582" t="str">
        <f t="shared" si="0"/>
        <v xml:space="preserve">от 3000 </v>
      </c>
    </row>
    <row r="35" spans="1:7" s="490" customFormat="1" ht="15.75" outlineLevel="1" x14ac:dyDescent="0.25">
      <c r="A35" s="491" t="s">
        <v>5094</v>
      </c>
      <c r="B35" s="436" t="s">
        <v>5403</v>
      </c>
      <c r="C35" s="440" t="s">
        <v>2354</v>
      </c>
      <c r="D35" s="583" t="s">
        <v>5404</v>
      </c>
      <c r="E35" s="437" t="s">
        <v>5398</v>
      </c>
      <c r="F35" s="583" t="s">
        <v>5405</v>
      </c>
      <c r="G35" s="582" t="str">
        <f t="shared" si="0"/>
        <v xml:space="preserve">от 3600 </v>
      </c>
    </row>
    <row r="36" spans="1:7" s="490" customFormat="1" ht="15.75" outlineLevel="1" x14ac:dyDescent="0.25">
      <c r="A36" s="491" t="s">
        <v>5096</v>
      </c>
      <c r="B36" s="436" t="s">
        <v>5406</v>
      </c>
      <c r="C36" s="440" t="s">
        <v>2354</v>
      </c>
      <c r="D36" s="583" t="s">
        <v>5407</v>
      </c>
      <c r="E36" s="437" t="s">
        <v>5348</v>
      </c>
      <c r="F36" s="583" t="s">
        <v>5408</v>
      </c>
      <c r="G36" s="582" t="str">
        <f t="shared" si="0"/>
        <v xml:space="preserve">от 2500 </v>
      </c>
    </row>
    <row r="37" spans="1:7" s="490" customFormat="1" ht="15.75" outlineLevel="1" x14ac:dyDescent="0.25">
      <c r="A37" s="491" t="s">
        <v>5098</v>
      </c>
      <c r="B37" s="436" t="s">
        <v>5409</v>
      </c>
      <c r="C37" s="440" t="s">
        <v>2354</v>
      </c>
      <c r="D37" s="583" t="s">
        <v>5410</v>
      </c>
      <c r="E37" s="437" t="s">
        <v>5348</v>
      </c>
      <c r="F37" s="583" t="s">
        <v>5411</v>
      </c>
      <c r="G37" s="582" t="str">
        <f t="shared" si="0"/>
        <v xml:space="preserve">от 2500 </v>
      </c>
    </row>
    <row r="38" spans="1:7" s="490" customFormat="1" ht="15.75" outlineLevel="1" x14ac:dyDescent="0.25">
      <c r="A38" s="491" t="s">
        <v>5412</v>
      </c>
      <c r="B38" s="436" t="s">
        <v>5413</v>
      </c>
      <c r="C38" s="440" t="s">
        <v>2354</v>
      </c>
      <c r="D38" s="583" t="s">
        <v>5414</v>
      </c>
      <c r="E38" s="437" t="s">
        <v>5415</v>
      </c>
      <c r="F38" s="583" t="s">
        <v>5416</v>
      </c>
      <c r="G38" s="582" t="str">
        <f t="shared" si="0"/>
        <v xml:space="preserve">от 3200 </v>
      </c>
    </row>
    <row r="39" spans="1:7" s="490" customFormat="1" ht="15.75" outlineLevel="1" x14ac:dyDescent="0.25">
      <c r="A39" s="491" t="s">
        <v>5417</v>
      </c>
      <c r="B39" s="436" t="s">
        <v>5418</v>
      </c>
      <c r="C39" s="440" t="s">
        <v>2354</v>
      </c>
      <c r="D39" s="583" t="s">
        <v>5419</v>
      </c>
      <c r="E39" s="437" t="s">
        <v>5348</v>
      </c>
      <c r="F39" s="583" t="s">
        <v>5420</v>
      </c>
      <c r="G39" s="582" t="str">
        <f t="shared" si="0"/>
        <v xml:space="preserve">от 2500 </v>
      </c>
    </row>
    <row r="40" spans="1:7" s="490" customFormat="1" ht="15.75" outlineLevel="1" x14ac:dyDescent="0.25">
      <c r="A40" s="491" t="s">
        <v>5421</v>
      </c>
      <c r="B40" s="436" t="s">
        <v>5422</v>
      </c>
      <c r="C40" s="440" t="s">
        <v>2354</v>
      </c>
      <c r="D40" s="583" t="s">
        <v>5423</v>
      </c>
      <c r="E40" s="437" t="s">
        <v>5348</v>
      </c>
      <c r="F40" s="583" t="s">
        <v>5424</v>
      </c>
      <c r="G40" s="582" t="str">
        <f t="shared" si="0"/>
        <v xml:space="preserve">от 2500 </v>
      </c>
    </row>
    <row r="41" spans="1:7" s="490" customFormat="1" ht="15.75" outlineLevel="1" x14ac:dyDescent="0.25">
      <c r="A41" s="491" t="s">
        <v>5425</v>
      </c>
      <c r="B41" s="436" t="s">
        <v>5426</v>
      </c>
      <c r="C41" s="440" t="s">
        <v>2354</v>
      </c>
      <c r="D41" s="583" t="s">
        <v>5427</v>
      </c>
      <c r="E41" s="437" t="s">
        <v>5428</v>
      </c>
      <c r="F41" s="583" t="s">
        <v>5429</v>
      </c>
      <c r="G41" s="582" t="str">
        <f t="shared" si="0"/>
        <v xml:space="preserve">от 2600 </v>
      </c>
    </row>
    <row r="42" spans="1:7" s="490" customFormat="1" ht="15.75" outlineLevel="1" x14ac:dyDescent="0.25">
      <c r="A42" s="491" t="s">
        <v>5430</v>
      </c>
      <c r="B42" s="436" t="s">
        <v>5431</v>
      </c>
      <c r="C42" s="440" t="s">
        <v>2354</v>
      </c>
      <c r="D42" s="583" t="s">
        <v>5432</v>
      </c>
      <c r="E42" s="437" t="s">
        <v>5394</v>
      </c>
      <c r="F42" s="583" t="s">
        <v>5433</v>
      </c>
      <c r="G42" s="582" t="str">
        <f t="shared" si="0"/>
        <v xml:space="preserve">от 3500 </v>
      </c>
    </row>
    <row r="43" spans="1:7" s="490" customFormat="1" ht="15.75" outlineLevel="1" x14ac:dyDescent="0.25">
      <c r="A43" s="491" t="s">
        <v>5434</v>
      </c>
      <c r="B43" s="436" t="s">
        <v>5435</v>
      </c>
      <c r="C43" s="440" t="s">
        <v>2354</v>
      </c>
      <c r="D43" s="583" t="s">
        <v>5436</v>
      </c>
      <c r="E43" s="437" t="s">
        <v>5437</v>
      </c>
      <c r="F43" s="583" t="s">
        <v>5438</v>
      </c>
      <c r="G43" s="582" t="str">
        <f t="shared" si="0"/>
        <v xml:space="preserve">от 5700 </v>
      </c>
    </row>
    <row r="44" spans="1:7" s="490" customFormat="1" ht="15.75" outlineLevel="1" x14ac:dyDescent="0.25">
      <c r="A44" s="491" t="s">
        <v>5439</v>
      </c>
      <c r="B44" s="436" t="s">
        <v>5440</v>
      </c>
      <c r="C44" s="440" t="s">
        <v>2354</v>
      </c>
      <c r="D44" s="583" t="s">
        <v>5441</v>
      </c>
      <c r="E44" s="437" t="s">
        <v>5442</v>
      </c>
      <c r="F44" s="583" t="s">
        <v>5443</v>
      </c>
      <c r="G44" s="582" t="str">
        <f t="shared" si="0"/>
        <v xml:space="preserve">от 4200 </v>
      </c>
    </row>
    <row r="45" spans="1:7" s="490" customFormat="1" ht="15.75" outlineLevel="1" x14ac:dyDescent="0.25">
      <c r="A45" s="491" t="s">
        <v>5444</v>
      </c>
      <c r="B45" s="436" t="s">
        <v>5445</v>
      </c>
      <c r="C45" s="440" t="s">
        <v>2354</v>
      </c>
      <c r="D45" s="583" t="s">
        <v>5446</v>
      </c>
      <c r="E45" s="437" t="s">
        <v>5415</v>
      </c>
      <c r="F45" s="583" t="s">
        <v>5447</v>
      </c>
      <c r="G45" s="582" t="str">
        <f t="shared" si="0"/>
        <v xml:space="preserve">от 3200 </v>
      </c>
    </row>
    <row r="46" spans="1:7" s="490" customFormat="1" ht="15.75" outlineLevel="1" x14ac:dyDescent="0.25">
      <c r="A46" s="491" t="s">
        <v>5448</v>
      </c>
      <c r="B46" s="436" t="s">
        <v>5449</v>
      </c>
      <c r="C46" s="440" t="s">
        <v>2354</v>
      </c>
      <c r="D46" s="583" t="s">
        <v>5450</v>
      </c>
      <c r="E46" s="437" t="s">
        <v>5377</v>
      </c>
      <c r="F46" s="583" t="s">
        <v>5451</v>
      </c>
      <c r="G46" s="582" t="str">
        <f t="shared" si="0"/>
        <v xml:space="preserve">от 3000 </v>
      </c>
    </row>
    <row r="47" spans="1:7" s="490" customFormat="1" ht="15.75" outlineLevel="1" x14ac:dyDescent="0.25">
      <c r="A47" s="491" t="s">
        <v>5452</v>
      </c>
      <c r="B47" s="436" t="s">
        <v>5453</v>
      </c>
      <c r="C47" s="440" t="s">
        <v>2354</v>
      </c>
      <c r="D47" s="583" t="s">
        <v>5454</v>
      </c>
      <c r="E47" s="437" t="s">
        <v>5455</v>
      </c>
      <c r="F47" s="583" t="s">
        <v>5456</v>
      </c>
      <c r="G47" s="582" t="str">
        <f t="shared" si="0"/>
        <v xml:space="preserve">от 3300 </v>
      </c>
    </row>
    <row r="48" spans="1:7" s="490" customFormat="1" ht="31.5" outlineLevel="1" x14ac:dyDescent="0.25">
      <c r="A48" s="491" t="s">
        <v>5457</v>
      </c>
      <c r="B48" s="436" t="s">
        <v>5458</v>
      </c>
      <c r="C48" s="440" t="s">
        <v>2354</v>
      </c>
      <c r="D48" s="583" t="s">
        <v>5459</v>
      </c>
      <c r="E48" s="437" t="s">
        <v>5460</v>
      </c>
      <c r="F48" s="583" t="s">
        <v>5461</v>
      </c>
      <c r="G48" s="582" t="str">
        <f t="shared" si="0"/>
        <v xml:space="preserve">от 5300 </v>
      </c>
    </row>
    <row r="49" spans="1:7" s="490" customFormat="1" ht="15.75" outlineLevel="1" x14ac:dyDescent="0.25">
      <c r="A49" s="491" t="s">
        <v>5462</v>
      </c>
      <c r="B49" s="436" t="s">
        <v>5463</v>
      </c>
      <c r="C49" s="440" t="s">
        <v>2354</v>
      </c>
      <c r="D49" s="583" t="s">
        <v>5464</v>
      </c>
      <c r="E49" s="437" t="s">
        <v>5465</v>
      </c>
      <c r="F49" s="583" t="s">
        <v>5466</v>
      </c>
      <c r="G49" s="582" t="str">
        <f t="shared" si="0"/>
        <v xml:space="preserve">от 4000 </v>
      </c>
    </row>
    <row r="50" spans="1:7" s="490" customFormat="1" ht="15.75" outlineLevel="1" x14ac:dyDescent="0.25">
      <c r="A50" s="491" t="s">
        <v>5467</v>
      </c>
      <c r="B50" s="436" t="s">
        <v>5468</v>
      </c>
      <c r="C50" s="440" t="s">
        <v>2354</v>
      </c>
      <c r="D50" s="583" t="s">
        <v>5469</v>
      </c>
      <c r="E50" s="437" t="s">
        <v>5428</v>
      </c>
      <c r="F50" s="583" t="s">
        <v>5470</v>
      </c>
      <c r="G50" s="582" t="str">
        <f t="shared" si="0"/>
        <v xml:space="preserve">от 2600 </v>
      </c>
    </row>
    <row r="51" spans="1:7" ht="15.75" outlineLevel="1" x14ac:dyDescent="0.2">
      <c r="A51" s="484" t="s">
        <v>5471</v>
      </c>
      <c r="B51" s="485"/>
      <c r="C51" s="486"/>
      <c r="D51" s="486"/>
      <c r="E51" s="487"/>
      <c r="F51" s="486"/>
      <c r="G51" s="581"/>
    </row>
    <row r="52" spans="1:7" s="490" customFormat="1" ht="15.75" outlineLevel="1" x14ac:dyDescent="0.25">
      <c r="A52" s="491" t="s">
        <v>5034</v>
      </c>
      <c r="B52" s="636" t="s">
        <v>5472</v>
      </c>
      <c r="C52" s="637" t="s">
        <v>2354</v>
      </c>
      <c r="D52" s="440" t="s">
        <v>5473</v>
      </c>
      <c r="E52" s="437">
        <v>1500</v>
      </c>
      <c r="F52" s="440" t="s">
        <v>5474</v>
      </c>
      <c r="G52" s="582">
        <f>E52</f>
        <v>1500</v>
      </c>
    </row>
    <row r="53" spans="1:7" s="490" customFormat="1" ht="15.75" outlineLevel="1" x14ac:dyDescent="0.25">
      <c r="A53" s="491" t="s">
        <v>5037</v>
      </c>
      <c r="B53" s="636" t="s">
        <v>5475</v>
      </c>
      <c r="C53" s="637" t="s">
        <v>2354</v>
      </c>
      <c r="D53" s="440" t="s">
        <v>5476</v>
      </c>
      <c r="E53" s="437">
        <v>1000</v>
      </c>
      <c r="F53" s="440" t="s">
        <v>5477</v>
      </c>
      <c r="G53" s="582">
        <f t="shared" ref="G53:G130" si="1">E53</f>
        <v>1000</v>
      </c>
    </row>
    <row r="54" spans="1:7" s="490" customFormat="1" ht="15.75" outlineLevel="1" x14ac:dyDescent="0.25">
      <c r="A54" s="491" t="s">
        <v>5039</v>
      </c>
      <c r="B54" s="636" t="s">
        <v>5318</v>
      </c>
      <c r="C54" s="637" t="s">
        <v>2354</v>
      </c>
      <c r="D54" s="440" t="s">
        <v>5478</v>
      </c>
      <c r="E54" s="437">
        <v>500</v>
      </c>
      <c r="F54" s="440" t="s">
        <v>5479</v>
      </c>
      <c r="G54" s="582">
        <f t="shared" si="1"/>
        <v>500</v>
      </c>
    </row>
    <row r="55" spans="1:7" s="490" customFormat="1" ht="15.75" outlineLevel="1" x14ac:dyDescent="0.25">
      <c r="A55" s="491" t="s">
        <v>5042</v>
      </c>
      <c r="B55" s="636" t="s">
        <v>5321</v>
      </c>
      <c r="C55" s="637" t="s">
        <v>2354</v>
      </c>
      <c r="D55" s="440" t="s">
        <v>5480</v>
      </c>
      <c r="E55" s="638" t="s">
        <v>5481</v>
      </c>
      <c r="F55" s="440" t="s">
        <v>5482</v>
      </c>
      <c r="G55" s="582" t="str">
        <f t="shared" si="1"/>
        <v>от 750</v>
      </c>
    </row>
    <row r="56" spans="1:7" s="490" customFormat="1" ht="15.75" outlineLevel="1" x14ac:dyDescent="0.25">
      <c r="A56" s="491" t="s">
        <v>5045</v>
      </c>
      <c r="B56" s="636" t="s">
        <v>5483</v>
      </c>
      <c r="C56" s="637" t="s">
        <v>2354</v>
      </c>
      <c r="D56" s="440" t="s">
        <v>5484</v>
      </c>
      <c r="E56" s="638" t="s">
        <v>5481</v>
      </c>
      <c r="F56" s="440" t="s">
        <v>5485</v>
      </c>
      <c r="G56" s="582" t="str">
        <f t="shared" si="1"/>
        <v>от 750</v>
      </c>
    </row>
    <row r="57" spans="1:7" s="490" customFormat="1" ht="15.75" outlineLevel="1" x14ac:dyDescent="0.25">
      <c r="A57" s="491" t="s">
        <v>5047</v>
      </c>
      <c r="B57" s="636" t="s">
        <v>5486</v>
      </c>
      <c r="C57" s="637" t="s">
        <v>2354</v>
      </c>
      <c r="D57" s="440" t="s">
        <v>5487</v>
      </c>
      <c r="E57" s="638" t="s">
        <v>5064</v>
      </c>
      <c r="F57" s="440" t="s">
        <v>5488</v>
      </c>
      <c r="G57" s="582" t="str">
        <f t="shared" si="1"/>
        <v>от 2000</v>
      </c>
    </row>
    <row r="58" spans="1:7" s="490" customFormat="1" ht="15.75" outlineLevel="1" x14ac:dyDescent="0.25">
      <c r="A58" s="491" t="s">
        <v>5049</v>
      </c>
      <c r="B58" s="636" t="s">
        <v>5489</v>
      </c>
      <c r="C58" s="637" t="s">
        <v>2354</v>
      </c>
      <c r="D58" s="440" t="s">
        <v>5490</v>
      </c>
      <c r="E58" s="638" t="s">
        <v>5064</v>
      </c>
      <c r="F58" s="440" t="s">
        <v>5491</v>
      </c>
      <c r="G58" s="582" t="str">
        <f t="shared" si="1"/>
        <v>от 2000</v>
      </c>
    </row>
    <row r="59" spans="1:7" s="490" customFormat="1" ht="15.75" outlineLevel="1" x14ac:dyDescent="0.25">
      <c r="A59" s="491" t="s">
        <v>5051</v>
      </c>
      <c r="B59" s="636" t="s">
        <v>5492</v>
      </c>
      <c r="C59" s="637" t="s">
        <v>2354</v>
      </c>
      <c r="D59" s="440" t="s">
        <v>5493</v>
      </c>
      <c r="E59" s="638" t="s">
        <v>5494</v>
      </c>
      <c r="F59" s="440" t="s">
        <v>5495</v>
      </c>
      <c r="G59" s="582" t="str">
        <f t="shared" si="1"/>
        <v>от 1800</v>
      </c>
    </row>
    <row r="60" spans="1:7" s="490" customFormat="1" ht="15.75" outlineLevel="1" x14ac:dyDescent="0.25">
      <c r="A60" s="491" t="s">
        <v>5053</v>
      </c>
      <c r="B60" s="636" t="s">
        <v>5339</v>
      </c>
      <c r="C60" s="637" t="s">
        <v>2354</v>
      </c>
      <c r="D60" s="440" t="s">
        <v>5496</v>
      </c>
      <c r="E60" s="638" t="s">
        <v>5301</v>
      </c>
      <c r="F60" s="440" t="s">
        <v>5497</v>
      </c>
      <c r="G60" s="582" t="str">
        <f t="shared" si="1"/>
        <v>от 1600</v>
      </c>
    </row>
    <row r="61" spans="1:7" s="490" customFormat="1" ht="15.75" outlineLevel="1" x14ac:dyDescent="0.25">
      <c r="A61" s="491" t="s">
        <v>5055</v>
      </c>
      <c r="B61" s="636" t="s">
        <v>5343</v>
      </c>
      <c r="C61" s="637" t="s">
        <v>2354</v>
      </c>
      <c r="D61" s="440" t="s">
        <v>5498</v>
      </c>
      <c r="E61" s="638" t="s">
        <v>5499</v>
      </c>
      <c r="F61" s="440" t="s">
        <v>5500</v>
      </c>
      <c r="G61" s="582" t="str">
        <f t="shared" si="1"/>
        <v>от 1700</v>
      </c>
    </row>
    <row r="62" spans="1:7" s="490" customFormat="1" ht="15.75" outlineLevel="1" x14ac:dyDescent="0.25">
      <c r="A62" s="491" t="s">
        <v>5057</v>
      </c>
      <c r="B62" s="636" t="s">
        <v>5501</v>
      </c>
      <c r="C62" s="637" t="s">
        <v>2354</v>
      </c>
      <c r="D62" s="440" t="s">
        <v>5502</v>
      </c>
      <c r="E62" s="638" t="s">
        <v>5494</v>
      </c>
      <c r="F62" s="440" t="s">
        <v>5503</v>
      </c>
      <c r="G62" s="582" t="str">
        <f t="shared" si="1"/>
        <v>от 1800</v>
      </c>
    </row>
    <row r="63" spans="1:7" s="490" customFormat="1" ht="15.75" outlineLevel="1" x14ac:dyDescent="0.25">
      <c r="A63" s="491" t="s">
        <v>5059</v>
      </c>
      <c r="B63" s="636" t="s">
        <v>5504</v>
      </c>
      <c r="C63" s="637" t="s">
        <v>2354</v>
      </c>
      <c r="D63" s="440" t="s">
        <v>5505</v>
      </c>
      <c r="E63" s="638" t="s">
        <v>5506</v>
      </c>
      <c r="F63" s="440" t="s">
        <v>5507</v>
      </c>
      <c r="G63" s="582" t="str">
        <f t="shared" si="1"/>
        <v>от 600</v>
      </c>
    </row>
    <row r="64" spans="1:7" s="490" customFormat="1" ht="15.75" outlineLevel="1" x14ac:dyDescent="0.25">
      <c r="A64" s="491" t="s">
        <v>5062</v>
      </c>
      <c r="B64" s="636" t="s">
        <v>5354</v>
      </c>
      <c r="C64" s="637" t="s">
        <v>2354</v>
      </c>
      <c r="D64" s="440" t="s">
        <v>5508</v>
      </c>
      <c r="E64" s="638" t="s">
        <v>5044</v>
      </c>
      <c r="F64" s="440" t="s">
        <v>5509</v>
      </c>
      <c r="G64" s="582" t="str">
        <f t="shared" si="1"/>
        <v>от 1500</v>
      </c>
    </row>
    <row r="65" spans="1:7" s="490" customFormat="1" ht="15.75" outlineLevel="1" x14ac:dyDescent="0.25">
      <c r="A65" s="491" t="s">
        <v>5065</v>
      </c>
      <c r="B65" s="636" t="s">
        <v>5510</v>
      </c>
      <c r="C65" s="637" t="s">
        <v>2354</v>
      </c>
      <c r="D65" s="440" t="s">
        <v>5511</v>
      </c>
      <c r="E65" s="638" t="s">
        <v>5044</v>
      </c>
      <c r="F65" s="440" t="s">
        <v>5512</v>
      </c>
      <c r="G65" s="582" t="str">
        <f t="shared" si="1"/>
        <v>от 1500</v>
      </c>
    </row>
    <row r="66" spans="1:7" s="490" customFormat="1" ht="15.75" outlineLevel="1" x14ac:dyDescent="0.25">
      <c r="A66" s="491" t="s">
        <v>5067</v>
      </c>
      <c r="B66" s="636" t="s">
        <v>5513</v>
      </c>
      <c r="C66" s="637" t="s">
        <v>2354</v>
      </c>
      <c r="D66" s="440" t="s">
        <v>5514</v>
      </c>
      <c r="E66" s="638" t="s">
        <v>5044</v>
      </c>
      <c r="F66" s="440" t="s">
        <v>5515</v>
      </c>
      <c r="G66" s="582" t="str">
        <f t="shared" si="1"/>
        <v>от 1500</v>
      </c>
    </row>
    <row r="67" spans="1:7" s="490" customFormat="1" ht="15.75" outlineLevel="1" x14ac:dyDescent="0.25">
      <c r="A67" s="491" t="s">
        <v>5070</v>
      </c>
      <c r="B67" s="636" t="s">
        <v>5516</v>
      </c>
      <c r="C67" s="637" t="s">
        <v>2354</v>
      </c>
      <c r="D67" s="440" t="s">
        <v>5517</v>
      </c>
      <c r="E67" s="638" t="s">
        <v>5064</v>
      </c>
      <c r="F67" s="440" t="s">
        <v>5518</v>
      </c>
      <c r="G67" s="582" t="str">
        <f t="shared" si="1"/>
        <v>от 2000</v>
      </c>
    </row>
    <row r="68" spans="1:7" s="490" customFormat="1" ht="15.75" outlineLevel="1" x14ac:dyDescent="0.25">
      <c r="A68" s="491" t="s">
        <v>5073</v>
      </c>
      <c r="B68" s="636" t="s">
        <v>5519</v>
      </c>
      <c r="C68" s="637" t="s">
        <v>2354</v>
      </c>
      <c r="D68" s="440" t="s">
        <v>5520</v>
      </c>
      <c r="E68" s="638" t="s">
        <v>5064</v>
      </c>
      <c r="F68" s="440" t="s">
        <v>5521</v>
      </c>
      <c r="G68" s="582" t="str">
        <f t="shared" si="1"/>
        <v>от 2000</v>
      </c>
    </row>
    <row r="69" spans="1:7" s="490" customFormat="1" ht="15.75" outlineLevel="1" x14ac:dyDescent="0.25">
      <c r="A69" s="491" t="s">
        <v>5075</v>
      </c>
      <c r="B69" s="636" t="s">
        <v>5522</v>
      </c>
      <c r="C69" s="637" t="s">
        <v>2354</v>
      </c>
      <c r="D69" s="440" t="s">
        <v>5523</v>
      </c>
      <c r="E69" s="638" t="s">
        <v>5044</v>
      </c>
      <c r="F69" s="440" t="s">
        <v>5524</v>
      </c>
      <c r="G69" s="582" t="str">
        <f t="shared" si="1"/>
        <v>от 1500</v>
      </c>
    </row>
    <row r="70" spans="1:7" s="490" customFormat="1" ht="15.75" outlineLevel="1" x14ac:dyDescent="0.25">
      <c r="A70" s="491" t="s">
        <v>5077</v>
      </c>
      <c r="B70" s="636" t="s">
        <v>5525</v>
      </c>
      <c r="C70" s="637" t="s">
        <v>2354</v>
      </c>
      <c r="D70" s="440" t="s">
        <v>5526</v>
      </c>
      <c r="E70" s="638" t="s">
        <v>5044</v>
      </c>
      <c r="F70" s="440" t="s">
        <v>5527</v>
      </c>
      <c r="G70" s="582" t="str">
        <f t="shared" si="1"/>
        <v>от 1500</v>
      </c>
    </row>
    <row r="71" spans="1:7" s="490" customFormat="1" ht="15.75" outlineLevel="1" x14ac:dyDescent="0.25">
      <c r="A71" s="491" t="s">
        <v>5079</v>
      </c>
      <c r="B71" s="636" t="s">
        <v>5382</v>
      </c>
      <c r="C71" s="637" t="s">
        <v>2354</v>
      </c>
      <c r="D71" s="583" t="s">
        <v>5528</v>
      </c>
      <c r="E71" s="638" t="s">
        <v>5529</v>
      </c>
      <c r="F71" s="583" t="s">
        <v>5530</v>
      </c>
      <c r="G71" s="582" t="str">
        <f t="shared" si="1"/>
        <v>от 1300</v>
      </c>
    </row>
    <row r="72" spans="1:7" s="490" customFormat="1" ht="15.75" outlineLevel="1" x14ac:dyDescent="0.25">
      <c r="A72" s="491" t="s">
        <v>5081</v>
      </c>
      <c r="B72" s="636" t="s">
        <v>5386</v>
      </c>
      <c r="C72" s="637" t="s">
        <v>2354</v>
      </c>
      <c r="D72" s="440" t="s">
        <v>5531</v>
      </c>
      <c r="E72" s="638" t="s">
        <v>5529</v>
      </c>
      <c r="F72" s="583" t="s">
        <v>5532</v>
      </c>
      <c r="G72" s="582" t="str">
        <f t="shared" si="1"/>
        <v>от 1300</v>
      </c>
    </row>
    <row r="73" spans="1:7" s="490" customFormat="1" ht="15.75" outlineLevel="1" x14ac:dyDescent="0.25">
      <c r="A73" s="491" t="s">
        <v>5084</v>
      </c>
      <c r="B73" s="636" t="s">
        <v>5375</v>
      </c>
      <c r="C73" s="637" t="s">
        <v>2354</v>
      </c>
      <c r="D73" s="440" t="s">
        <v>5533</v>
      </c>
      <c r="E73" s="638" t="s">
        <v>5083</v>
      </c>
      <c r="F73" s="440" t="s">
        <v>5534</v>
      </c>
      <c r="G73" s="582" t="str">
        <f t="shared" si="1"/>
        <v>от 3000</v>
      </c>
    </row>
    <row r="74" spans="1:7" s="490" customFormat="1" ht="15.75" outlineLevel="1" x14ac:dyDescent="0.25">
      <c r="A74" s="491" t="s">
        <v>5086</v>
      </c>
      <c r="B74" s="636" t="s">
        <v>5535</v>
      </c>
      <c r="C74" s="637" t="s">
        <v>2354</v>
      </c>
      <c r="D74" s="440" t="s">
        <v>5536</v>
      </c>
      <c r="E74" s="638" t="s">
        <v>5537</v>
      </c>
      <c r="F74" s="440" t="s">
        <v>5538</v>
      </c>
      <c r="G74" s="582" t="str">
        <f t="shared" si="1"/>
        <v>от 3200</v>
      </c>
    </row>
    <row r="75" spans="1:7" s="490" customFormat="1" ht="15.75" outlineLevel="1" x14ac:dyDescent="0.25">
      <c r="A75" s="491" t="s">
        <v>5088</v>
      </c>
      <c r="B75" s="636" t="s">
        <v>5539</v>
      </c>
      <c r="C75" s="637" t="s">
        <v>2354</v>
      </c>
      <c r="D75" s="440" t="s">
        <v>5540</v>
      </c>
      <c r="E75" s="638" t="s">
        <v>5541</v>
      </c>
      <c r="F75" s="440" t="s">
        <v>5542</v>
      </c>
      <c r="G75" s="582" t="str">
        <f t="shared" si="1"/>
        <v>от 3900</v>
      </c>
    </row>
    <row r="76" spans="1:7" s="490" customFormat="1" ht="15.75" outlineLevel="1" x14ac:dyDescent="0.25">
      <c r="A76" s="491" t="s">
        <v>5090</v>
      </c>
      <c r="B76" s="636" t="s">
        <v>5543</v>
      </c>
      <c r="C76" s="637" t="s">
        <v>2354</v>
      </c>
      <c r="D76" s="440" t="s">
        <v>5544</v>
      </c>
      <c r="E76" s="638" t="s">
        <v>5061</v>
      </c>
      <c r="F76" s="440" t="s">
        <v>5545</v>
      </c>
      <c r="G76" s="582" t="str">
        <f t="shared" si="1"/>
        <v>от 2500</v>
      </c>
    </row>
    <row r="77" spans="1:7" s="490" customFormat="1" ht="15.75" outlineLevel="1" x14ac:dyDescent="0.25">
      <c r="A77" s="491" t="s">
        <v>5091</v>
      </c>
      <c r="B77" s="636" t="s">
        <v>5413</v>
      </c>
      <c r="C77" s="637" t="s">
        <v>2354</v>
      </c>
      <c r="D77" s="440" t="s">
        <v>5546</v>
      </c>
      <c r="E77" s="638" t="s">
        <v>5547</v>
      </c>
      <c r="F77" s="440" t="s">
        <v>5548</v>
      </c>
      <c r="G77" s="582" t="str">
        <f t="shared" si="1"/>
        <v>от 3500</v>
      </c>
    </row>
    <row r="78" spans="1:7" s="490" customFormat="1" ht="15.75" outlineLevel="1" x14ac:dyDescent="0.25">
      <c r="A78" s="491" t="s">
        <v>5092</v>
      </c>
      <c r="B78" s="636" t="s">
        <v>5406</v>
      </c>
      <c r="C78" s="637" t="s">
        <v>2354</v>
      </c>
      <c r="D78" s="440" t="s">
        <v>5549</v>
      </c>
      <c r="E78" s="638" t="s">
        <v>5061</v>
      </c>
      <c r="F78" s="440" t="s">
        <v>5550</v>
      </c>
      <c r="G78" s="582" t="str">
        <f t="shared" si="1"/>
        <v>от 2500</v>
      </c>
    </row>
    <row r="79" spans="1:7" s="490" customFormat="1" ht="15.75" outlineLevel="1" x14ac:dyDescent="0.25">
      <c r="A79" s="491" t="s">
        <v>5094</v>
      </c>
      <c r="B79" s="636" t="s">
        <v>5449</v>
      </c>
      <c r="C79" s="637" t="s">
        <v>2354</v>
      </c>
      <c r="D79" s="440" t="s">
        <v>5551</v>
      </c>
      <c r="E79" s="638" t="s">
        <v>5083</v>
      </c>
      <c r="F79" s="440" t="s">
        <v>5552</v>
      </c>
      <c r="G79" s="582" t="str">
        <f t="shared" si="1"/>
        <v>от 3000</v>
      </c>
    </row>
    <row r="80" spans="1:7" s="490" customFormat="1" ht="15.75" outlineLevel="1" x14ac:dyDescent="0.25">
      <c r="A80" s="491" t="s">
        <v>5096</v>
      </c>
      <c r="B80" s="636" t="s">
        <v>5553</v>
      </c>
      <c r="C80" s="637" t="s">
        <v>2354</v>
      </c>
      <c r="D80" s="440" t="s">
        <v>5554</v>
      </c>
      <c r="E80" s="638" t="s">
        <v>5064</v>
      </c>
      <c r="F80" s="440" t="s">
        <v>5555</v>
      </c>
      <c r="G80" s="582" t="str">
        <f t="shared" si="1"/>
        <v>от 2000</v>
      </c>
    </row>
    <row r="81" spans="1:7" s="490" customFormat="1" ht="15.75" outlineLevel="1" x14ac:dyDescent="0.25">
      <c r="A81" s="491" t="s">
        <v>5098</v>
      </c>
      <c r="B81" s="636" t="s">
        <v>5556</v>
      </c>
      <c r="C81" s="637" t="s">
        <v>2354</v>
      </c>
      <c r="D81" s="440" t="s">
        <v>5557</v>
      </c>
      <c r="E81" s="638" t="s">
        <v>5064</v>
      </c>
      <c r="F81" s="440" t="s">
        <v>5558</v>
      </c>
      <c r="G81" s="582" t="str">
        <f t="shared" si="1"/>
        <v>от 2000</v>
      </c>
    </row>
    <row r="82" spans="1:7" s="490" customFormat="1" ht="15.75" outlineLevel="1" x14ac:dyDescent="0.25">
      <c r="A82" s="491" t="s">
        <v>5412</v>
      </c>
      <c r="B82" s="636" t="s">
        <v>5559</v>
      </c>
      <c r="C82" s="637" t="s">
        <v>2354</v>
      </c>
      <c r="D82" s="440" t="s">
        <v>5560</v>
      </c>
      <c r="E82" s="638" t="s">
        <v>5561</v>
      </c>
      <c r="F82" s="440" t="s">
        <v>5562</v>
      </c>
      <c r="G82" s="582" t="str">
        <f t="shared" si="1"/>
        <v>от 2600</v>
      </c>
    </row>
    <row r="83" spans="1:7" s="490" customFormat="1" ht="15.75" outlineLevel="1" x14ac:dyDescent="0.25">
      <c r="A83" s="491" t="s">
        <v>5417</v>
      </c>
      <c r="B83" s="636" t="s">
        <v>5563</v>
      </c>
      <c r="C83" s="637" t="s">
        <v>2354</v>
      </c>
      <c r="D83" s="440" t="s">
        <v>5564</v>
      </c>
      <c r="E83" s="638" t="s">
        <v>5083</v>
      </c>
      <c r="F83" s="440" t="s">
        <v>5565</v>
      </c>
      <c r="G83" s="582" t="str">
        <f t="shared" si="1"/>
        <v>от 3000</v>
      </c>
    </row>
    <row r="84" spans="1:7" s="490" customFormat="1" ht="15.75" outlineLevel="1" x14ac:dyDescent="0.25">
      <c r="A84" s="491" t="s">
        <v>5421</v>
      </c>
      <c r="B84" s="636" t="s">
        <v>5422</v>
      </c>
      <c r="C84" s="637" t="s">
        <v>2354</v>
      </c>
      <c r="D84" s="440" t="s">
        <v>5566</v>
      </c>
      <c r="E84" s="638" t="s">
        <v>5567</v>
      </c>
      <c r="F84" s="440" t="s">
        <v>5568</v>
      </c>
      <c r="G84" s="582" t="str">
        <f t="shared" si="1"/>
        <v>от 2900</v>
      </c>
    </row>
    <row r="85" spans="1:7" s="490" customFormat="1" ht="15.75" outlineLevel="1" x14ac:dyDescent="0.25">
      <c r="A85" s="491" t="s">
        <v>5425</v>
      </c>
      <c r="B85" s="636" t="s">
        <v>5569</v>
      </c>
      <c r="C85" s="637" t="s">
        <v>2354</v>
      </c>
      <c r="D85" s="440" t="s">
        <v>5570</v>
      </c>
      <c r="E85" s="638" t="s">
        <v>5064</v>
      </c>
      <c r="F85" s="440" t="s">
        <v>5571</v>
      </c>
      <c r="G85" s="582" t="str">
        <f t="shared" si="1"/>
        <v>от 2000</v>
      </c>
    </row>
    <row r="86" spans="1:7" s="490" customFormat="1" ht="15.75" outlineLevel="1" x14ac:dyDescent="0.25">
      <c r="A86" s="491" t="s">
        <v>5430</v>
      </c>
      <c r="B86" s="636" t="s">
        <v>5572</v>
      </c>
      <c r="C86" s="637" t="s">
        <v>2354</v>
      </c>
      <c r="D86" s="440" t="s">
        <v>5573</v>
      </c>
      <c r="E86" s="638" t="s">
        <v>5567</v>
      </c>
      <c r="F86" s="440" t="s">
        <v>5574</v>
      </c>
      <c r="G86" s="582" t="str">
        <f t="shared" si="1"/>
        <v>от 2900</v>
      </c>
    </row>
    <row r="87" spans="1:7" s="490" customFormat="1" ht="15.75" outlineLevel="1" x14ac:dyDescent="0.25">
      <c r="A87" s="491" t="s">
        <v>5434</v>
      </c>
      <c r="B87" s="636" t="s">
        <v>5575</v>
      </c>
      <c r="C87" s="637" t="s">
        <v>2354</v>
      </c>
      <c r="D87" s="440" t="s">
        <v>5576</v>
      </c>
      <c r="E87" s="638" t="s">
        <v>5577</v>
      </c>
      <c r="F87" s="440" t="s">
        <v>5578</v>
      </c>
      <c r="G87" s="582" t="str">
        <f t="shared" si="1"/>
        <v>от 2800</v>
      </c>
    </row>
    <row r="88" spans="1:7" s="490" customFormat="1" ht="15.75" outlineLevel="1" x14ac:dyDescent="0.25">
      <c r="A88" s="491" t="s">
        <v>5439</v>
      </c>
      <c r="B88" s="636" t="s">
        <v>5579</v>
      </c>
      <c r="C88" s="637" t="s">
        <v>2354</v>
      </c>
      <c r="D88" s="440" t="s">
        <v>5578</v>
      </c>
      <c r="E88" s="638" t="s">
        <v>5061</v>
      </c>
      <c r="F88" s="440" t="s">
        <v>5580</v>
      </c>
      <c r="G88" s="582" t="str">
        <f t="shared" si="1"/>
        <v>от 2500</v>
      </c>
    </row>
    <row r="89" spans="1:7" s="490" customFormat="1" ht="15.75" outlineLevel="1" x14ac:dyDescent="0.25">
      <c r="A89" s="491" t="s">
        <v>5444</v>
      </c>
      <c r="B89" s="636" t="s">
        <v>5581</v>
      </c>
      <c r="C89" s="637" t="s">
        <v>2354</v>
      </c>
      <c r="D89" s="440" t="s">
        <v>5582</v>
      </c>
      <c r="E89" s="638" t="s">
        <v>5044</v>
      </c>
      <c r="F89" s="440" t="s">
        <v>5583</v>
      </c>
      <c r="G89" s="582" t="str">
        <f t="shared" si="1"/>
        <v>от 1500</v>
      </c>
    </row>
    <row r="90" spans="1:7" ht="15.75" outlineLevel="1" x14ac:dyDescent="0.2">
      <c r="A90" s="484" t="s">
        <v>5584</v>
      </c>
      <c r="B90" s="485"/>
      <c r="C90" s="486"/>
      <c r="D90" s="486"/>
      <c r="E90" s="487"/>
      <c r="F90" s="486"/>
      <c r="G90" s="581"/>
    </row>
    <row r="91" spans="1:7" s="490" customFormat="1" ht="15.75" outlineLevel="1" x14ac:dyDescent="0.25">
      <c r="A91" s="491" t="s">
        <v>5034</v>
      </c>
      <c r="B91" s="436" t="s">
        <v>5312</v>
      </c>
      <c r="C91" s="440" t="s">
        <v>2354</v>
      </c>
      <c r="D91" s="440" t="s">
        <v>5585</v>
      </c>
      <c r="E91" s="437">
        <v>1500</v>
      </c>
      <c r="F91" s="440" t="s">
        <v>5586</v>
      </c>
      <c r="G91" s="582">
        <f>E91</f>
        <v>1500</v>
      </c>
    </row>
    <row r="92" spans="1:7" s="490" customFormat="1" ht="15.75" outlineLevel="1" x14ac:dyDescent="0.25">
      <c r="A92" s="491" t="s">
        <v>5037</v>
      </c>
      <c r="B92" s="436" t="s">
        <v>5315</v>
      </c>
      <c r="C92" s="440" t="s">
        <v>2354</v>
      </c>
      <c r="D92" s="440" t="s">
        <v>5587</v>
      </c>
      <c r="E92" s="437">
        <v>1000</v>
      </c>
      <c r="F92" s="440" t="s">
        <v>5588</v>
      </c>
      <c r="G92" s="582">
        <f t="shared" ref="G92:G127" si="2">E92</f>
        <v>1000</v>
      </c>
    </row>
    <row r="93" spans="1:7" s="490" customFormat="1" ht="15.75" outlineLevel="1" x14ac:dyDescent="0.25">
      <c r="A93" s="491" t="s">
        <v>5039</v>
      </c>
      <c r="B93" s="436" t="s">
        <v>5318</v>
      </c>
      <c r="C93" s="440" t="s">
        <v>2354</v>
      </c>
      <c r="D93" s="440" t="s">
        <v>5589</v>
      </c>
      <c r="E93" s="437">
        <v>500</v>
      </c>
      <c r="F93" s="440" t="s">
        <v>5590</v>
      </c>
      <c r="G93" s="582">
        <f t="shared" si="2"/>
        <v>500</v>
      </c>
    </row>
    <row r="94" spans="1:7" s="490" customFormat="1" ht="15.75" outlineLevel="1" x14ac:dyDescent="0.25">
      <c r="A94" s="491" t="s">
        <v>5042</v>
      </c>
      <c r="B94" s="436" t="s">
        <v>5321</v>
      </c>
      <c r="C94" s="440" t="s">
        <v>2354</v>
      </c>
      <c r="D94" s="440" t="s">
        <v>5591</v>
      </c>
      <c r="E94" s="437" t="s">
        <v>5481</v>
      </c>
      <c r="F94" s="440" t="s">
        <v>5592</v>
      </c>
      <c r="G94" s="582" t="str">
        <f t="shared" si="2"/>
        <v>от 750</v>
      </c>
    </row>
    <row r="95" spans="1:7" s="490" customFormat="1" ht="15.75" outlineLevel="1" x14ac:dyDescent="0.25">
      <c r="A95" s="491" t="s">
        <v>5045</v>
      </c>
      <c r="B95" s="436" t="s">
        <v>5325</v>
      </c>
      <c r="C95" s="440" t="s">
        <v>2354</v>
      </c>
      <c r="D95" s="440" t="s">
        <v>5593</v>
      </c>
      <c r="E95" s="437" t="s">
        <v>5481</v>
      </c>
      <c r="F95" s="440" t="s">
        <v>5594</v>
      </c>
      <c r="G95" s="582" t="str">
        <f t="shared" si="2"/>
        <v>от 750</v>
      </c>
    </row>
    <row r="96" spans="1:7" s="490" customFormat="1" ht="15.75" outlineLevel="1" x14ac:dyDescent="0.25">
      <c r="A96" s="491" t="s">
        <v>5047</v>
      </c>
      <c r="B96" s="436" t="s">
        <v>5595</v>
      </c>
      <c r="C96" s="440" t="s">
        <v>2354</v>
      </c>
      <c r="D96" s="440" t="s">
        <v>5596</v>
      </c>
      <c r="E96" s="437" t="s">
        <v>5064</v>
      </c>
      <c r="F96" s="440" t="s">
        <v>5597</v>
      </c>
      <c r="G96" s="582" t="str">
        <f t="shared" si="2"/>
        <v>от 2000</v>
      </c>
    </row>
    <row r="97" spans="1:7" s="490" customFormat="1" ht="15.75" outlineLevel="1" x14ac:dyDescent="0.25">
      <c r="A97" s="491" t="s">
        <v>5049</v>
      </c>
      <c r="B97" s="436" t="s">
        <v>5598</v>
      </c>
      <c r="C97" s="440" t="s">
        <v>2354</v>
      </c>
      <c r="D97" s="440" t="s">
        <v>5599</v>
      </c>
      <c r="E97" s="437" t="s">
        <v>5577</v>
      </c>
      <c r="F97" s="440" t="s">
        <v>5600</v>
      </c>
      <c r="G97" s="582" t="str">
        <f t="shared" si="2"/>
        <v>от 2800</v>
      </c>
    </row>
    <row r="98" spans="1:7" s="490" customFormat="1" ht="15.75" outlineLevel="1" x14ac:dyDescent="0.25">
      <c r="A98" s="491" t="s">
        <v>5051</v>
      </c>
      <c r="B98" s="436" t="s">
        <v>5601</v>
      </c>
      <c r="C98" s="440" t="s">
        <v>2354</v>
      </c>
      <c r="D98" s="440" t="s">
        <v>5602</v>
      </c>
      <c r="E98" s="437" t="s">
        <v>5064</v>
      </c>
      <c r="F98" s="440" t="s">
        <v>5603</v>
      </c>
      <c r="G98" s="582" t="str">
        <f t="shared" si="2"/>
        <v>от 2000</v>
      </c>
    </row>
    <row r="99" spans="1:7" s="490" customFormat="1" ht="15.75" outlineLevel="1" x14ac:dyDescent="0.25">
      <c r="A99" s="491" t="s">
        <v>5053</v>
      </c>
      <c r="B99" s="436" t="s">
        <v>5604</v>
      </c>
      <c r="C99" s="440" t="s">
        <v>2354</v>
      </c>
      <c r="D99" s="440" t="s">
        <v>5605</v>
      </c>
      <c r="E99" s="437" t="s">
        <v>5606</v>
      </c>
      <c r="F99" s="440" t="s">
        <v>5607</v>
      </c>
      <c r="G99" s="582" t="str">
        <f t="shared" si="2"/>
        <v>от 2100</v>
      </c>
    </row>
    <row r="100" spans="1:7" s="490" customFormat="1" ht="15.75" outlineLevel="1" x14ac:dyDescent="0.25">
      <c r="A100" s="491" t="s">
        <v>5055</v>
      </c>
      <c r="B100" s="436" t="s">
        <v>5608</v>
      </c>
      <c r="C100" s="440" t="s">
        <v>2354</v>
      </c>
      <c r="D100" s="440" t="s">
        <v>5609</v>
      </c>
      <c r="E100" s="437" t="s">
        <v>5567</v>
      </c>
      <c r="F100" s="440" t="s">
        <v>5610</v>
      </c>
      <c r="G100" s="582" t="str">
        <f t="shared" si="2"/>
        <v>от 2900</v>
      </c>
    </row>
    <row r="101" spans="1:7" s="490" customFormat="1" ht="15.75" outlineLevel="1" x14ac:dyDescent="0.25">
      <c r="A101" s="491" t="s">
        <v>5057</v>
      </c>
      <c r="B101" s="436" t="s">
        <v>5611</v>
      </c>
      <c r="C101" s="440" t="s">
        <v>2354</v>
      </c>
      <c r="D101" s="440" t="s">
        <v>5612</v>
      </c>
      <c r="E101" s="437" t="s">
        <v>5064</v>
      </c>
      <c r="F101" s="440" t="s">
        <v>5613</v>
      </c>
      <c r="G101" s="582" t="str">
        <f t="shared" si="2"/>
        <v>от 2000</v>
      </c>
    </row>
    <row r="102" spans="1:7" s="490" customFormat="1" ht="15.75" outlineLevel="1" x14ac:dyDescent="0.25">
      <c r="A102" s="491" t="s">
        <v>5059</v>
      </c>
      <c r="B102" s="436" t="s">
        <v>5614</v>
      </c>
      <c r="C102" s="440" t="s">
        <v>2354</v>
      </c>
      <c r="D102" s="440" t="s">
        <v>5615</v>
      </c>
      <c r="E102" s="437" t="s">
        <v>5606</v>
      </c>
      <c r="F102" s="440" t="s">
        <v>5616</v>
      </c>
      <c r="G102" s="582" t="str">
        <f t="shared" si="2"/>
        <v>от 2100</v>
      </c>
    </row>
    <row r="103" spans="1:7" s="490" customFormat="1" ht="15.75" outlineLevel="1" x14ac:dyDescent="0.25">
      <c r="A103" s="491" t="s">
        <v>5062</v>
      </c>
      <c r="B103" s="436" t="s">
        <v>5617</v>
      </c>
      <c r="C103" s="440" t="s">
        <v>2354</v>
      </c>
      <c r="D103" s="440" t="s">
        <v>5618</v>
      </c>
      <c r="E103" s="437" t="s">
        <v>5083</v>
      </c>
      <c r="F103" s="440" t="s">
        <v>5619</v>
      </c>
      <c r="G103" s="582" t="str">
        <f t="shared" si="2"/>
        <v>от 3000</v>
      </c>
    </row>
    <row r="104" spans="1:7" s="490" customFormat="1" ht="15.75" outlineLevel="1" x14ac:dyDescent="0.25">
      <c r="A104" s="491" t="s">
        <v>5065</v>
      </c>
      <c r="B104" s="436" t="s">
        <v>5620</v>
      </c>
      <c r="C104" s="440" t="s">
        <v>2354</v>
      </c>
      <c r="D104" s="440" t="s">
        <v>5621</v>
      </c>
      <c r="E104" s="437" t="s">
        <v>5083</v>
      </c>
      <c r="F104" s="440" t="s">
        <v>5622</v>
      </c>
      <c r="G104" s="582" t="str">
        <f t="shared" si="2"/>
        <v>от 3000</v>
      </c>
    </row>
    <row r="105" spans="1:7" s="490" customFormat="1" ht="15.75" outlineLevel="1" x14ac:dyDescent="0.25">
      <c r="A105" s="491" t="s">
        <v>5067</v>
      </c>
      <c r="B105" s="436" t="s">
        <v>5623</v>
      </c>
      <c r="C105" s="440" t="s">
        <v>2354</v>
      </c>
      <c r="D105" s="440" t="s">
        <v>5624</v>
      </c>
      <c r="E105" s="437" t="s">
        <v>5295</v>
      </c>
      <c r="F105" s="440" t="s">
        <v>5625</v>
      </c>
      <c r="G105" s="582" t="str">
        <f t="shared" si="2"/>
        <v>от 6000</v>
      </c>
    </row>
    <row r="106" spans="1:7" s="490" customFormat="1" ht="15.75" outlineLevel="1" x14ac:dyDescent="0.25">
      <c r="A106" s="491" t="s">
        <v>5070</v>
      </c>
      <c r="B106" s="436" t="s">
        <v>5626</v>
      </c>
      <c r="C106" s="440" t="s">
        <v>2354</v>
      </c>
      <c r="D106" s="440" t="s">
        <v>5627</v>
      </c>
      <c r="E106" s="437" t="s">
        <v>5628</v>
      </c>
      <c r="F106" s="440" t="s">
        <v>5629</v>
      </c>
      <c r="G106" s="582" t="str">
        <f t="shared" si="2"/>
        <v>от 5800</v>
      </c>
    </row>
    <row r="107" spans="1:7" s="490" customFormat="1" ht="15.75" outlineLevel="1" x14ac:dyDescent="0.25">
      <c r="A107" s="491" t="s">
        <v>5073</v>
      </c>
      <c r="B107" s="436" t="s">
        <v>5630</v>
      </c>
      <c r="C107" s="440" t="s">
        <v>2354</v>
      </c>
      <c r="D107" s="440" t="s">
        <v>5631</v>
      </c>
      <c r="E107" s="437" t="s">
        <v>5632</v>
      </c>
      <c r="F107" s="440" t="s">
        <v>5633</v>
      </c>
      <c r="G107" s="582" t="str">
        <f t="shared" si="2"/>
        <v>от 3300</v>
      </c>
    </row>
    <row r="108" spans="1:7" s="490" customFormat="1" ht="15.75" outlineLevel="1" x14ac:dyDescent="0.25">
      <c r="A108" s="491" t="s">
        <v>5075</v>
      </c>
      <c r="B108" s="436" t="s">
        <v>5634</v>
      </c>
      <c r="C108" s="440" t="s">
        <v>2354</v>
      </c>
      <c r="D108" s="440" t="s">
        <v>5635</v>
      </c>
      <c r="E108" s="437" t="s">
        <v>5278</v>
      </c>
      <c r="F108" s="440" t="s">
        <v>5636</v>
      </c>
      <c r="G108" s="582" t="str">
        <f t="shared" si="2"/>
        <v>от 4000</v>
      </c>
    </row>
    <row r="109" spans="1:7" s="490" customFormat="1" ht="31.5" outlineLevel="1" x14ac:dyDescent="0.25">
      <c r="A109" s="491" t="s">
        <v>5077</v>
      </c>
      <c r="B109" s="436" t="s">
        <v>5637</v>
      </c>
      <c r="C109" s="440" t="s">
        <v>2354</v>
      </c>
      <c r="D109" s="440" t="s">
        <v>5638</v>
      </c>
      <c r="E109" s="437" t="s">
        <v>5632</v>
      </c>
      <c r="F109" s="440" t="s">
        <v>5639</v>
      </c>
      <c r="G109" s="582" t="str">
        <f t="shared" si="2"/>
        <v>от 3300</v>
      </c>
    </row>
    <row r="110" spans="1:7" s="490" customFormat="1" ht="31.5" outlineLevel="1" x14ac:dyDescent="0.25">
      <c r="A110" s="491" t="s">
        <v>5079</v>
      </c>
      <c r="B110" s="436" t="s">
        <v>5640</v>
      </c>
      <c r="C110" s="440" t="s">
        <v>2354</v>
      </c>
      <c r="D110" s="440" t="s">
        <v>5641</v>
      </c>
      <c r="E110" s="437">
        <v>1600</v>
      </c>
      <c r="F110" s="440" t="s">
        <v>5642</v>
      </c>
      <c r="G110" s="582">
        <f t="shared" si="2"/>
        <v>1600</v>
      </c>
    </row>
    <row r="111" spans="1:7" s="490" customFormat="1" ht="15.75" outlineLevel="1" x14ac:dyDescent="0.25">
      <c r="A111" s="491" t="s">
        <v>5081</v>
      </c>
      <c r="B111" s="436" t="s">
        <v>5643</v>
      </c>
      <c r="C111" s="440" t="s">
        <v>2354</v>
      </c>
      <c r="D111" s="440" t="s">
        <v>5644</v>
      </c>
      <c r="E111" s="437" t="s">
        <v>5083</v>
      </c>
      <c r="F111" s="440" t="s">
        <v>5645</v>
      </c>
      <c r="G111" s="582" t="str">
        <f t="shared" si="2"/>
        <v>от 3000</v>
      </c>
    </row>
    <row r="112" spans="1:7" s="490" customFormat="1" ht="15.75" outlineLevel="1" x14ac:dyDescent="0.25">
      <c r="A112" s="491" t="s">
        <v>5084</v>
      </c>
      <c r="B112" s="436" t="s">
        <v>5646</v>
      </c>
      <c r="C112" s="440" t="s">
        <v>2354</v>
      </c>
      <c r="D112" s="440" t="s">
        <v>5647</v>
      </c>
      <c r="E112" s="437" t="s">
        <v>5064</v>
      </c>
      <c r="F112" s="440" t="s">
        <v>5648</v>
      </c>
      <c r="G112" s="582" t="str">
        <f t="shared" si="2"/>
        <v>от 2000</v>
      </c>
    </row>
    <row r="113" spans="1:7" s="490" customFormat="1" ht="15.75" outlineLevel="1" x14ac:dyDescent="0.25">
      <c r="A113" s="491" t="s">
        <v>5086</v>
      </c>
      <c r="B113" s="436" t="s">
        <v>5649</v>
      </c>
      <c r="C113" s="440" t="s">
        <v>2354</v>
      </c>
      <c r="D113" s="440" t="s">
        <v>5650</v>
      </c>
      <c r="E113" s="437" t="s">
        <v>5651</v>
      </c>
      <c r="F113" s="440" t="s">
        <v>5652</v>
      </c>
      <c r="G113" s="582" t="str">
        <f t="shared" si="2"/>
        <v>от 2300</v>
      </c>
    </row>
    <row r="114" spans="1:7" s="490" customFormat="1" ht="31.5" outlineLevel="1" x14ac:dyDescent="0.25">
      <c r="A114" s="491" t="s">
        <v>5088</v>
      </c>
      <c r="B114" s="436" t="s">
        <v>5653</v>
      </c>
      <c r="C114" s="440" t="s">
        <v>2354</v>
      </c>
      <c r="D114" s="440" t="s">
        <v>5654</v>
      </c>
      <c r="E114" s="437" t="s">
        <v>5655</v>
      </c>
      <c r="F114" s="440" t="s">
        <v>5656</v>
      </c>
      <c r="G114" s="582" t="str">
        <f t="shared" si="2"/>
        <v>от 3800</v>
      </c>
    </row>
    <row r="115" spans="1:7" s="490" customFormat="1" ht="15.75" outlineLevel="1" x14ac:dyDescent="0.25">
      <c r="A115" s="491" t="s">
        <v>5090</v>
      </c>
      <c r="B115" s="436" t="s">
        <v>5657</v>
      </c>
      <c r="C115" s="440" t="s">
        <v>2354</v>
      </c>
      <c r="D115" s="440" t="s">
        <v>5658</v>
      </c>
      <c r="E115" s="437" t="s">
        <v>5659</v>
      </c>
      <c r="F115" s="440" t="s">
        <v>5660</v>
      </c>
      <c r="G115" s="582" t="str">
        <f t="shared" si="2"/>
        <v>от 3600</v>
      </c>
    </row>
    <row r="116" spans="1:7" s="490" customFormat="1" ht="15.75" outlineLevel="1" x14ac:dyDescent="0.25">
      <c r="A116" s="491" t="s">
        <v>5091</v>
      </c>
      <c r="B116" s="436" t="s">
        <v>5661</v>
      </c>
      <c r="C116" s="440" t="s">
        <v>2354</v>
      </c>
      <c r="D116" s="440" t="s">
        <v>5662</v>
      </c>
      <c r="E116" s="437" t="s">
        <v>5577</v>
      </c>
      <c r="F116" s="440" t="s">
        <v>5663</v>
      </c>
      <c r="G116" s="582" t="str">
        <f t="shared" si="2"/>
        <v>от 2800</v>
      </c>
    </row>
    <row r="117" spans="1:7" s="490" customFormat="1" ht="31.5" outlineLevel="1" x14ac:dyDescent="0.25">
      <c r="A117" s="491" t="s">
        <v>5092</v>
      </c>
      <c r="B117" s="436" t="s">
        <v>5664</v>
      </c>
      <c r="C117" s="440" t="s">
        <v>2354</v>
      </c>
      <c r="D117" s="440" t="s">
        <v>5665</v>
      </c>
      <c r="E117" s="437" t="s">
        <v>5295</v>
      </c>
      <c r="F117" s="440" t="s">
        <v>5666</v>
      </c>
      <c r="G117" s="582" t="str">
        <f t="shared" si="2"/>
        <v>от 6000</v>
      </c>
    </row>
    <row r="118" spans="1:7" s="490" customFormat="1" ht="15.75" outlineLevel="1" x14ac:dyDescent="0.25">
      <c r="A118" s="491" t="s">
        <v>5094</v>
      </c>
      <c r="B118" s="436" t="s">
        <v>5667</v>
      </c>
      <c r="C118" s="440" t="s">
        <v>2354</v>
      </c>
      <c r="D118" s="440" t="s">
        <v>5668</v>
      </c>
      <c r="E118" s="437" t="s">
        <v>5669</v>
      </c>
      <c r="F118" s="440" t="s">
        <v>5670</v>
      </c>
      <c r="G118" s="582" t="str">
        <f t="shared" si="2"/>
        <v>от 2 500</v>
      </c>
    </row>
    <row r="119" spans="1:7" s="490" customFormat="1" ht="15.75" outlineLevel="1" x14ac:dyDescent="0.25">
      <c r="A119" s="491" t="s">
        <v>5096</v>
      </c>
      <c r="B119" s="436" t="s">
        <v>5671</v>
      </c>
      <c r="C119" s="440" t="s">
        <v>2354</v>
      </c>
      <c r="D119" s="440" t="s">
        <v>5672</v>
      </c>
      <c r="E119" s="437" t="s">
        <v>5673</v>
      </c>
      <c r="F119" s="440" t="s">
        <v>5674</v>
      </c>
      <c r="G119" s="582" t="str">
        <f t="shared" si="2"/>
        <v>от 900</v>
      </c>
    </row>
    <row r="120" spans="1:7" s="490" customFormat="1" ht="15.75" outlineLevel="1" x14ac:dyDescent="0.25">
      <c r="A120" s="491" t="s">
        <v>5098</v>
      </c>
      <c r="B120" s="436" t="s">
        <v>5675</v>
      </c>
      <c r="C120" s="440" t="s">
        <v>2354</v>
      </c>
      <c r="D120" s="440" t="s">
        <v>5676</v>
      </c>
      <c r="E120" s="437" t="s">
        <v>5677</v>
      </c>
      <c r="F120" s="440" t="s">
        <v>5678</v>
      </c>
      <c r="G120" s="582" t="str">
        <f t="shared" si="2"/>
        <v>от 4 200</v>
      </c>
    </row>
    <row r="121" spans="1:7" s="490" customFormat="1" ht="15.75" outlineLevel="1" x14ac:dyDescent="0.25">
      <c r="A121" s="491" t="s">
        <v>5412</v>
      </c>
      <c r="B121" s="436" t="s">
        <v>5679</v>
      </c>
      <c r="C121" s="440" t="s">
        <v>2354</v>
      </c>
      <c r="D121" s="440" t="s">
        <v>5680</v>
      </c>
      <c r="E121" s="437" t="s">
        <v>5681</v>
      </c>
      <c r="F121" s="440" t="s">
        <v>5682</v>
      </c>
      <c r="G121" s="582" t="str">
        <f t="shared" si="2"/>
        <v>от 3 500</v>
      </c>
    </row>
    <row r="122" spans="1:7" s="490" customFormat="1" ht="15.75" outlineLevel="1" x14ac:dyDescent="0.25">
      <c r="A122" s="491" t="s">
        <v>5417</v>
      </c>
      <c r="B122" s="436" t="s">
        <v>5683</v>
      </c>
      <c r="C122" s="440" t="s">
        <v>2354</v>
      </c>
      <c r="D122" s="440" t="s">
        <v>5684</v>
      </c>
      <c r="E122" s="437" t="s">
        <v>5685</v>
      </c>
      <c r="F122" s="440" t="s">
        <v>5686</v>
      </c>
      <c r="G122" s="582" t="str">
        <f t="shared" si="2"/>
        <v>от 6 100</v>
      </c>
    </row>
    <row r="123" spans="1:7" s="490" customFormat="1" ht="15.75" outlineLevel="1" x14ac:dyDescent="0.25">
      <c r="A123" s="491" t="s">
        <v>5421</v>
      </c>
      <c r="B123" s="436" t="s">
        <v>5687</v>
      </c>
      <c r="C123" s="440" t="s">
        <v>2354</v>
      </c>
      <c r="D123" s="440" t="s">
        <v>5688</v>
      </c>
      <c r="E123" s="437" t="s">
        <v>5689</v>
      </c>
      <c r="F123" s="440" t="s">
        <v>5690</v>
      </c>
      <c r="G123" s="582" t="str">
        <f t="shared" si="2"/>
        <v>от 6 000</v>
      </c>
    </row>
    <row r="124" spans="1:7" s="490" customFormat="1" ht="15.75" outlineLevel="1" x14ac:dyDescent="0.25">
      <c r="A124" s="491" t="s">
        <v>5425</v>
      </c>
      <c r="B124" s="436" t="s">
        <v>5691</v>
      </c>
      <c r="C124" s="440" t="s">
        <v>2354</v>
      </c>
      <c r="D124" s="440" t="s">
        <v>5692</v>
      </c>
      <c r="E124" s="437" t="s">
        <v>5693</v>
      </c>
      <c r="F124" s="440" t="s">
        <v>5694</v>
      </c>
      <c r="G124" s="582" t="str">
        <f t="shared" si="2"/>
        <v>от 6 200</v>
      </c>
    </row>
    <row r="125" spans="1:7" s="490" customFormat="1" ht="15.75" outlineLevel="1" x14ac:dyDescent="0.25">
      <c r="A125" s="491" t="s">
        <v>5430</v>
      </c>
      <c r="B125" s="436" t="s">
        <v>5695</v>
      </c>
      <c r="C125" s="440" t="s">
        <v>2354</v>
      </c>
      <c r="D125" s="440" t="s">
        <v>5696</v>
      </c>
      <c r="E125" s="437" t="s">
        <v>5697</v>
      </c>
      <c r="F125" s="440" t="s">
        <v>5698</v>
      </c>
      <c r="G125" s="582" t="str">
        <f t="shared" si="2"/>
        <v>от 6 300</v>
      </c>
    </row>
    <row r="126" spans="1:7" s="490" customFormat="1" ht="15.75" outlineLevel="1" x14ac:dyDescent="0.25">
      <c r="A126" s="491" t="s">
        <v>5434</v>
      </c>
      <c r="B126" s="436" t="s">
        <v>5699</v>
      </c>
      <c r="C126" s="440" t="s">
        <v>2354</v>
      </c>
      <c r="D126" s="440" t="s">
        <v>5700</v>
      </c>
      <c r="E126" s="437" t="s">
        <v>5701</v>
      </c>
      <c r="F126" s="440" t="s">
        <v>5702</v>
      </c>
      <c r="G126" s="582" t="str">
        <f t="shared" si="2"/>
        <v>от 5 900</v>
      </c>
    </row>
    <row r="127" spans="1:7" s="490" customFormat="1" ht="31.5" outlineLevel="1" x14ac:dyDescent="0.25">
      <c r="A127" s="491" t="s">
        <v>5439</v>
      </c>
      <c r="B127" s="436" t="s">
        <v>5703</v>
      </c>
      <c r="C127" s="440" t="s">
        <v>2354</v>
      </c>
      <c r="D127" s="440" t="s">
        <v>5704</v>
      </c>
      <c r="E127" s="437" t="s">
        <v>5689</v>
      </c>
      <c r="F127" s="440" t="s">
        <v>5705</v>
      </c>
      <c r="G127" s="582" t="str">
        <f t="shared" si="2"/>
        <v>от 6 000</v>
      </c>
    </row>
    <row r="128" spans="1:7" s="490" customFormat="1" ht="47.25" outlineLevel="1" x14ac:dyDescent="0.25">
      <c r="A128" s="491" t="s">
        <v>5444</v>
      </c>
      <c r="B128" s="436" t="s">
        <v>5706</v>
      </c>
      <c r="C128" s="440" t="s">
        <v>2354</v>
      </c>
      <c r="D128" s="440" t="s">
        <v>5707</v>
      </c>
      <c r="E128" s="437" t="s">
        <v>5708</v>
      </c>
      <c r="F128" s="440" t="s">
        <v>5709</v>
      </c>
      <c r="G128" s="582" t="str">
        <f t="shared" si="1"/>
        <v>от 6 500</v>
      </c>
    </row>
    <row r="129" spans="1:7" s="490" customFormat="1" ht="31.5" outlineLevel="1" x14ac:dyDescent="0.25">
      <c r="A129" s="491" t="s">
        <v>5448</v>
      </c>
      <c r="B129" s="436" t="s">
        <v>5710</v>
      </c>
      <c r="C129" s="440" t="s">
        <v>2354</v>
      </c>
      <c r="D129" s="440" t="s">
        <v>5711</v>
      </c>
      <c r="E129" s="437" t="s">
        <v>5712</v>
      </c>
      <c r="F129" s="440" t="s">
        <v>5713</v>
      </c>
      <c r="G129" s="582" t="str">
        <f t="shared" si="1"/>
        <v>от 4 500</v>
      </c>
    </row>
    <row r="130" spans="1:7" s="490" customFormat="1" ht="16.5" outlineLevel="1" thickBot="1" x14ac:dyDescent="0.3">
      <c r="A130" s="584" t="s">
        <v>5452</v>
      </c>
      <c r="B130" s="585" t="s">
        <v>5714</v>
      </c>
      <c r="C130" s="586" t="s">
        <v>2354</v>
      </c>
      <c r="D130" s="586" t="s">
        <v>5715</v>
      </c>
      <c r="E130" s="639" t="s">
        <v>5193</v>
      </c>
      <c r="F130" s="586" t="s">
        <v>5716</v>
      </c>
      <c r="G130" s="635" t="str">
        <f t="shared" si="1"/>
        <v>от 250</v>
      </c>
    </row>
    <row r="131" spans="1:7" ht="15.75" outlineLevel="1" x14ac:dyDescent="0.2">
      <c r="A131" s="484" t="s">
        <v>5928</v>
      </c>
      <c r="B131" s="485"/>
      <c r="C131" s="486"/>
      <c r="D131" s="486"/>
      <c r="E131" s="487"/>
      <c r="F131" s="486"/>
      <c r="G131" s="581"/>
    </row>
    <row r="132" spans="1:7" s="640" customFormat="1" ht="15.75" outlineLevel="1" x14ac:dyDescent="0.25">
      <c r="A132" s="491" t="s">
        <v>5034</v>
      </c>
      <c r="B132" s="436" t="s">
        <v>5472</v>
      </c>
      <c r="C132" s="440" t="s">
        <v>2354</v>
      </c>
      <c r="D132" s="440" t="s">
        <v>5717</v>
      </c>
      <c r="E132" s="437" t="s">
        <v>5718</v>
      </c>
      <c r="F132" s="440" t="s">
        <v>5719</v>
      </c>
      <c r="G132" s="582" t="str">
        <f>E132</f>
        <v>1 500</v>
      </c>
    </row>
    <row r="133" spans="1:7" s="640" customFormat="1" ht="15.75" outlineLevel="1" x14ac:dyDescent="0.25">
      <c r="A133" s="491" t="s">
        <v>5037</v>
      </c>
      <c r="B133" s="436" t="s">
        <v>5475</v>
      </c>
      <c r="C133" s="440" t="s">
        <v>2354</v>
      </c>
      <c r="D133" s="440" t="s">
        <v>5720</v>
      </c>
      <c r="E133" s="437" t="s">
        <v>5721</v>
      </c>
      <c r="F133" s="440" t="s">
        <v>5722</v>
      </c>
      <c r="G133" s="582" t="str">
        <f t="shared" ref="G133:G154" si="3">E133</f>
        <v>1 000</v>
      </c>
    </row>
    <row r="134" spans="1:7" s="640" customFormat="1" ht="15.75" outlineLevel="1" x14ac:dyDescent="0.25">
      <c r="A134" s="491" t="s">
        <v>5039</v>
      </c>
      <c r="B134" s="436" t="s">
        <v>5318</v>
      </c>
      <c r="C134" s="440" t="s">
        <v>2354</v>
      </c>
      <c r="D134" s="440" t="s">
        <v>5723</v>
      </c>
      <c r="E134" s="437">
        <v>500</v>
      </c>
      <c r="F134" s="440" t="s">
        <v>5724</v>
      </c>
      <c r="G134" s="582">
        <f t="shared" si="3"/>
        <v>500</v>
      </c>
    </row>
    <row r="135" spans="1:7" s="640" customFormat="1" ht="15.75" outlineLevel="1" x14ac:dyDescent="0.25">
      <c r="A135" s="491" t="s">
        <v>5042</v>
      </c>
      <c r="B135" s="436" t="s">
        <v>5321</v>
      </c>
      <c r="C135" s="440" t="s">
        <v>2354</v>
      </c>
      <c r="D135" s="440" t="s">
        <v>5725</v>
      </c>
      <c r="E135" s="437" t="s">
        <v>5481</v>
      </c>
      <c r="F135" s="440" t="s">
        <v>5726</v>
      </c>
      <c r="G135" s="582" t="str">
        <f t="shared" si="3"/>
        <v>от 750</v>
      </c>
    </row>
    <row r="136" spans="1:7" s="640" customFormat="1" ht="15.75" outlineLevel="1" x14ac:dyDescent="0.25">
      <c r="A136" s="491" t="s">
        <v>5045</v>
      </c>
      <c r="B136" s="436" t="s">
        <v>5483</v>
      </c>
      <c r="C136" s="440" t="s">
        <v>2354</v>
      </c>
      <c r="D136" s="440" t="s">
        <v>5727</v>
      </c>
      <c r="E136" s="437" t="s">
        <v>5481</v>
      </c>
      <c r="F136" s="440" t="s">
        <v>5728</v>
      </c>
      <c r="G136" s="582" t="str">
        <f t="shared" si="3"/>
        <v>от 750</v>
      </c>
    </row>
    <row r="137" spans="1:7" s="640" customFormat="1" ht="15.75" outlineLevel="1" x14ac:dyDescent="0.25">
      <c r="A137" s="491" t="s">
        <v>5047</v>
      </c>
      <c r="B137" s="436" t="s">
        <v>5729</v>
      </c>
      <c r="C137" s="440" t="s">
        <v>2354</v>
      </c>
      <c r="D137" s="440" t="s">
        <v>5730</v>
      </c>
      <c r="E137" s="641" t="s">
        <v>5193</v>
      </c>
      <c r="F137" s="440" t="s">
        <v>5731</v>
      </c>
      <c r="G137" s="582" t="str">
        <f t="shared" si="3"/>
        <v>от 250</v>
      </c>
    </row>
    <row r="138" spans="1:7" s="640" customFormat="1" ht="15.75" outlineLevel="1" x14ac:dyDescent="0.25">
      <c r="A138" s="491" t="s">
        <v>5049</v>
      </c>
      <c r="B138" s="436" t="s">
        <v>5732</v>
      </c>
      <c r="C138" s="440" t="s">
        <v>2354</v>
      </c>
      <c r="D138" s="440" t="s">
        <v>5733</v>
      </c>
      <c r="E138" s="437" t="s">
        <v>5061</v>
      </c>
      <c r="F138" s="440" t="s">
        <v>5734</v>
      </c>
      <c r="G138" s="582" t="str">
        <f t="shared" si="3"/>
        <v>от 2500</v>
      </c>
    </row>
    <row r="139" spans="1:7" s="640" customFormat="1" ht="15.75" outlineLevel="1" x14ac:dyDescent="0.25">
      <c r="A139" s="491" t="s">
        <v>5051</v>
      </c>
      <c r="B139" s="436" t="s">
        <v>5735</v>
      </c>
      <c r="C139" s="440" t="s">
        <v>2354</v>
      </c>
      <c r="D139" s="440" t="s">
        <v>5736</v>
      </c>
      <c r="E139" s="437" t="s">
        <v>5083</v>
      </c>
      <c r="F139" s="440" t="s">
        <v>5737</v>
      </c>
      <c r="G139" s="582" t="str">
        <f t="shared" si="3"/>
        <v>от 3000</v>
      </c>
    </row>
    <row r="140" spans="1:7" s="640" customFormat="1" ht="15.75" outlineLevel="1" x14ac:dyDescent="0.25">
      <c r="A140" s="491" t="s">
        <v>5053</v>
      </c>
      <c r="B140" s="436" t="s">
        <v>5738</v>
      </c>
      <c r="C140" s="440" t="s">
        <v>2354</v>
      </c>
      <c r="D140" s="440" t="s">
        <v>5739</v>
      </c>
      <c r="E140" s="437" t="s">
        <v>5577</v>
      </c>
      <c r="F140" s="440" t="s">
        <v>5740</v>
      </c>
      <c r="G140" s="582" t="str">
        <f t="shared" si="3"/>
        <v>от 2800</v>
      </c>
    </row>
    <row r="141" spans="1:7" s="640" customFormat="1" ht="15.75" outlineLevel="1" x14ac:dyDescent="0.25">
      <c r="A141" s="491" t="s">
        <v>5055</v>
      </c>
      <c r="B141" s="436" t="s">
        <v>5741</v>
      </c>
      <c r="C141" s="440" t="s">
        <v>2354</v>
      </c>
      <c r="D141" s="440" t="s">
        <v>5742</v>
      </c>
      <c r="E141" s="437" t="s">
        <v>5083</v>
      </c>
      <c r="F141" s="440" t="s">
        <v>5743</v>
      </c>
      <c r="G141" s="582" t="str">
        <f t="shared" si="3"/>
        <v>от 3000</v>
      </c>
    </row>
    <row r="142" spans="1:7" s="640" customFormat="1" ht="15.75" outlineLevel="1" x14ac:dyDescent="0.25">
      <c r="A142" s="491" t="s">
        <v>5057</v>
      </c>
      <c r="B142" s="436" t="s">
        <v>5744</v>
      </c>
      <c r="C142" s="440" t="s">
        <v>2354</v>
      </c>
      <c r="D142" s="440" t="s">
        <v>5745</v>
      </c>
      <c r="E142" s="437" t="s">
        <v>5061</v>
      </c>
      <c r="F142" s="440" t="s">
        <v>5746</v>
      </c>
      <c r="G142" s="582" t="str">
        <f t="shared" si="3"/>
        <v>от 2500</v>
      </c>
    </row>
    <row r="143" spans="1:7" s="640" customFormat="1" ht="15.75" outlineLevel="1" x14ac:dyDescent="0.25">
      <c r="A143" s="491" t="s">
        <v>5059</v>
      </c>
      <c r="B143" s="436" t="s">
        <v>5747</v>
      </c>
      <c r="C143" s="440" t="s">
        <v>2354</v>
      </c>
      <c r="D143" s="440" t="s">
        <v>5748</v>
      </c>
      <c r="E143" s="437" t="s">
        <v>5547</v>
      </c>
      <c r="F143" s="440" t="s">
        <v>5749</v>
      </c>
      <c r="G143" s="582" t="str">
        <f t="shared" si="3"/>
        <v>от 3500</v>
      </c>
    </row>
    <row r="144" spans="1:7" s="640" customFormat="1" ht="15.75" outlineLevel="1" x14ac:dyDescent="0.25">
      <c r="A144" s="491" t="s">
        <v>5062</v>
      </c>
      <c r="B144" s="436" t="s">
        <v>5750</v>
      </c>
      <c r="C144" s="440" t="s">
        <v>2354</v>
      </c>
      <c r="D144" s="440" t="s">
        <v>5751</v>
      </c>
      <c r="E144" s="437" t="s">
        <v>5083</v>
      </c>
      <c r="F144" s="440" t="s">
        <v>5752</v>
      </c>
      <c r="G144" s="582" t="str">
        <f t="shared" si="3"/>
        <v>от 3000</v>
      </c>
    </row>
    <row r="145" spans="1:7" s="640" customFormat="1" ht="15.75" outlineLevel="1" x14ac:dyDescent="0.25">
      <c r="A145" s="491" t="s">
        <v>5065</v>
      </c>
      <c r="B145" s="436" t="s">
        <v>5753</v>
      </c>
      <c r="C145" s="440" t="s">
        <v>2354</v>
      </c>
      <c r="D145" s="440" t="s">
        <v>5754</v>
      </c>
      <c r="E145" s="437" t="s">
        <v>5547</v>
      </c>
      <c r="F145" s="440" t="s">
        <v>5755</v>
      </c>
      <c r="G145" s="582" t="str">
        <f t="shared" si="3"/>
        <v>от 3500</v>
      </c>
    </row>
    <row r="146" spans="1:7" s="640" customFormat="1" ht="15.75" outlineLevel="1" x14ac:dyDescent="0.25">
      <c r="A146" s="491" t="s">
        <v>5067</v>
      </c>
      <c r="B146" s="436" t="s">
        <v>5756</v>
      </c>
      <c r="C146" s="440" t="s">
        <v>2354</v>
      </c>
      <c r="D146" s="440" t="s">
        <v>5757</v>
      </c>
      <c r="E146" s="437" t="s">
        <v>5547</v>
      </c>
      <c r="F146" s="440" t="s">
        <v>5758</v>
      </c>
      <c r="G146" s="582" t="str">
        <f t="shared" si="3"/>
        <v>от 3500</v>
      </c>
    </row>
    <row r="147" spans="1:7" s="640" customFormat="1" ht="15.75" outlineLevel="1" x14ac:dyDescent="0.25">
      <c r="A147" s="491" t="s">
        <v>5070</v>
      </c>
      <c r="B147" s="436" t="s">
        <v>5759</v>
      </c>
      <c r="C147" s="440" t="s">
        <v>2354</v>
      </c>
      <c r="D147" s="440" t="s">
        <v>5760</v>
      </c>
      <c r="E147" s="437" t="s">
        <v>5547</v>
      </c>
      <c r="F147" s="440" t="s">
        <v>5761</v>
      </c>
      <c r="G147" s="582" t="str">
        <f t="shared" si="3"/>
        <v>от 3500</v>
      </c>
    </row>
    <row r="148" spans="1:7" s="640" customFormat="1" ht="15.75" outlineLevel="1" x14ac:dyDescent="0.25">
      <c r="A148" s="491" t="s">
        <v>5073</v>
      </c>
      <c r="B148" s="436" t="s">
        <v>5762</v>
      </c>
      <c r="C148" s="440" t="s">
        <v>2354</v>
      </c>
      <c r="D148" s="440" t="s">
        <v>5763</v>
      </c>
      <c r="E148" s="437" t="s">
        <v>5061</v>
      </c>
      <c r="F148" s="440" t="s">
        <v>5764</v>
      </c>
      <c r="G148" s="582" t="str">
        <f t="shared" si="3"/>
        <v>от 2500</v>
      </c>
    </row>
    <row r="149" spans="1:7" s="640" customFormat="1" ht="15.75" outlineLevel="1" x14ac:dyDescent="0.25">
      <c r="A149" s="491" t="s">
        <v>5075</v>
      </c>
      <c r="B149" s="436" t="s">
        <v>5765</v>
      </c>
      <c r="C149" s="440" t="s">
        <v>2354</v>
      </c>
      <c r="D149" s="440" t="s">
        <v>5766</v>
      </c>
      <c r="E149" s="437" t="s">
        <v>5767</v>
      </c>
      <c r="F149" s="440" t="s">
        <v>5768</v>
      </c>
      <c r="G149" s="582" t="str">
        <f t="shared" si="3"/>
        <v>от 4500</v>
      </c>
    </row>
    <row r="150" spans="1:7" s="640" customFormat="1" ht="15.75" outlineLevel="1" x14ac:dyDescent="0.25">
      <c r="A150" s="491" t="s">
        <v>5077</v>
      </c>
      <c r="B150" s="436" t="s">
        <v>5769</v>
      </c>
      <c r="C150" s="440" t="s">
        <v>2354</v>
      </c>
      <c r="D150" s="440" t="s">
        <v>5770</v>
      </c>
      <c r="E150" s="437" t="s">
        <v>5577</v>
      </c>
      <c r="F150" s="440" t="s">
        <v>5771</v>
      </c>
      <c r="G150" s="582" t="str">
        <f t="shared" si="3"/>
        <v>от 2800</v>
      </c>
    </row>
    <row r="151" spans="1:7" s="640" customFormat="1" ht="15.75" outlineLevel="1" x14ac:dyDescent="0.25">
      <c r="A151" s="491" t="s">
        <v>5079</v>
      </c>
      <c r="B151" s="436" t="s">
        <v>5772</v>
      </c>
      <c r="C151" s="440" t="s">
        <v>2354</v>
      </c>
      <c r="D151" s="440" t="s">
        <v>5773</v>
      </c>
      <c r="E151" s="437" t="s">
        <v>5561</v>
      </c>
      <c r="F151" s="440" t="s">
        <v>5774</v>
      </c>
      <c r="G151" s="582" t="str">
        <f t="shared" si="3"/>
        <v>от 2600</v>
      </c>
    </row>
    <row r="152" spans="1:7" s="640" customFormat="1" ht="15.75" outlineLevel="1" x14ac:dyDescent="0.25">
      <c r="A152" s="491" t="s">
        <v>5081</v>
      </c>
      <c r="B152" s="436" t="s">
        <v>5775</v>
      </c>
      <c r="C152" s="440" t="s">
        <v>2354</v>
      </c>
      <c r="D152" s="440" t="s">
        <v>5776</v>
      </c>
      <c r="E152" s="437" t="s">
        <v>5061</v>
      </c>
      <c r="F152" s="440" t="s">
        <v>5777</v>
      </c>
      <c r="G152" s="582" t="str">
        <f t="shared" si="3"/>
        <v>от 2500</v>
      </c>
    </row>
    <row r="153" spans="1:7" s="640" customFormat="1" ht="15.75" outlineLevel="1" x14ac:dyDescent="0.25">
      <c r="A153" s="491" t="s">
        <v>5084</v>
      </c>
      <c r="B153" s="436" t="s">
        <v>5778</v>
      </c>
      <c r="C153" s="440" t="s">
        <v>2354</v>
      </c>
      <c r="D153" s="440" t="s">
        <v>5779</v>
      </c>
      <c r="E153" s="437" t="s">
        <v>5061</v>
      </c>
      <c r="F153" s="440" t="s">
        <v>5780</v>
      </c>
      <c r="G153" s="582" t="str">
        <f t="shared" si="3"/>
        <v>от 2500</v>
      </c>
    </row>
    <row r="154" spans="1:7" s="640" customFormat="1" ht="16.5" outlineLevel="1" thickBot="1" x14ac:dyDescent="0.3">
      <c r="A154" s="584" t="s">
        <v>5086</v>
      </c>
      <c r="B154" s="585" t="s">
        <v>5781</v>
      </c>
      <c r="C154" s="586" t="s">
        <v>2354</v>
      </c>
      <c r="D154" s="586" t="s">
        <v>5782</v>
      </c>
      <c r="E154" s="634" t="s">
        <v>5278</v>
      </c>
      <c r="F154" s="586" t="s">
        <v>5783</v>
      </c>
      <c r="G154" s="635" t="str">
        <f t="shared" si="3"/>
        <v>от 4000</v>
      </c>
    </row>
    <row r="155" spans="1:7" outlineLevel="1" x14ac:dyDescent="0.2">
      <c r="A155" s="590"/>
      <c r="B155" s="591"/>
      <c r="C155" s="592"/>
      <c r="D155" s="592"/>
      <c r="E155" s="593"/>
      <c r="F155" s="592"/>
      <c r="G155" s="593"/>
    </row>
    <row r="156" spans="1:7" s="108" customFormat="1" ht="15.75" x14ac:dyDescent="0.25">
      <c r="A156" s="1209" t="s">
        <v>5100</v>
      </c>
      <c r="B156" s="1209"/>
      <c r="C156" s="1209"/>
      <c r="D156" s="1209"/>
      <c r="E156" s="1209"/>
      <c r="F156" s="642"/>
      <c r="G156" s="642"/>
    </row>
    <row r="157" spans="1:7" ht="18.75" outlineLevel="1" x14ac:dyDescent="0.2">
      <c r="A157" s="643" t="s">
        <v>5784</v>
      </c>
      <c r="B157" s="595"/>
      <c r="E157" s="593"/>
      <c r="G157" s="593"/>
    </row>
    <row r="158" spans="1:7" ht="18.75" outlineLevel="1" x14ac:dyDescent="0.2">
      <c r="A158" s="643"/>
      <c r="B158" s="595"/>
      <c r="E158" s="593"/>
      <c r="G158" s="593"/>
    </row>
    <row r="159" spans="1:7" ht="14.25" outlineLevel="1" x14ac:dyDescent="0.2">
      <c r="A159" s="644" t="s">
        <v>6067</v>
      </c>
      <c r="B159" s="595"/>
      <c r="E159" s="593"/>
      <c r="G159" s="593"/>
    </row>
    <row r="160" spans="1:7" ht="14.25" outlineLevel="1" x14ac:dyDescent="0.2">
      <c r="A160" s="644" t="s">
        <v>5785</v>
      </c>
      <c r="B160" s="595"/>
      <c r="E160" s="593"/>
      <c r="G160" s="593"/>
    </row>
    <row r="161" spans="1:7" ht="14.25" outlineLevel="1" x14ac:dyDescent="0.2">
      <c r="A161" s="644" t="s">
        <v>5786</v>
      </c>
      <c r="B161" s="595"/>
      <c r="E161" s="593"/>
      <c r="G161" s="593"/>
    </row>
    <row r="162" spans="1:7" ht="14.25" outlineLevel="1" x14ac:dyDescent="0.2">
      <c r="A162" s="644" t="s">
        <v>5787</v>
      </c>
      <c r="B162" s="595"/>
      <c r="E162" s="593"/>
      <c r="G162" s="593"/>
    </row>
    <row r="163" spans="1:7" ht="14.25" outlineLevel="1" x14ac:dyDescent="0.2">
      <c r="A163" s="644" t="s">
        <v>5929</v>
      </c>
      <c r="B163" s="595"/>
      <c r="E163" s="593"/>
      <c r="G163" s="593"/>
    </row>
    <row r="164" spans="1:7" ht="14.25" outlineLevel="1" x14ac:dyDescent="0.2">
      <c r="A164" s="644" t="s">
        <v>5788</v>
      </c>
      <c r="B164" s="595"/>
      <c r="E164" s="593"/>
      <c r="G164" s="593"/>
    </row>
    <row r="165" spans="1:7" ht="14.25" outlineLevel="1" x14ac:dyDescent="0.2">
      <c r="A165" s="644" t="s">
        <v>5789</v>
      </c>
      <c r="B165" s="595"/>
      <c r="E165" s="593"/>
      <c r="G165" s="593"/>
    </row>
    <row r="166" spans="1:7" ht="14.25" outlineLevel="1" x14ac:dyDescent="0.2">
      <c r="A166" s="644" t="s">
        <v>5930</v>
      </c>
      <c r="B166" s="595"/>
      <c r="E166" s="593"/>
      <c r="G166" s="593"/>
    </row>
    <row r="167" spans="1:7" outlineLevel="1" x14ac:dyDescent="0.2">
      <c r="A167" s="593"/>
      <c r="B167" s="595"/>
      <c r="E167" s="593"/>
      <c r="G167" s="593"/>
    </row>
    <row r="168" spans="1:7" outlineLevel="1" x14ac:dyDescent="0.2">
      <c r="A168" s="593"/>
      <c r="B168" s="595"/>
      <c r="E168" s="593"/>
      <c r="G168" s="593"/>
    </row>
    <row r="169" spans="1:7" outlineLevel="1" x14ac:dyDescent="0.2">
      <c r="A169" s="593"/>
      <c r="B169" s="595"/>
      <c r="E169" s="593"/>
      <c r="G169" s="593"/>
    </row>
    <row r="170" spans="1:7" outlineLevel="1" x14ac:dyDescent="0.2">
      <c r="A170" s="593"/>
      <c r="B170" s="595"/>
      <c r="E170" s="593"/>
      <c r="G170" s="593"/>
    </row>
    <row r="171" spans="1:7" outlineLevel="1" x14ac:dyDescent="0.2">
      <c r="A171" s="593"/>
      <c r="B171" s="595"/>
      <c r="E171" s="593"/>
      <c r="G171" s="593"/>
    </row>
    <row r="172" spans="1:7" outlineLevel="1" x14ac:dyDescent="0.2">
      <c r="A172" s="593"/>
      <c r="B172" s="595"/>
      <c r="E172" s="593"/>
      <c r="G172" s="593"/>
    </row>
    <row r="173" spans="1:7" outlineLevel="1" x14ac:dyDescent="0.2">
      <c r="A173" s="593"/>
      <c r="B173" s="595"/>
      <c r="E173" s="593"/>
      <c r="G173" s="593"/>
    </row>
    <row r="174" spans="1:7" outlineLevel="1" x14ac:dyDescent="0.2">
      <c r="A174" s="593"/>
      <c r="B174" s="595"/>
      <c r="E174" s="593"/>
      <c r="G174" s="593"/>
    </row>
    <row r="175" spans="1:7" outlineLevel="1" x14ac:dyDescent="0.2">
      <c r="A175" s="593"/>
      <c r="B175" s="595"/>
      <c r="E175" s="593"/>
      <c r="G175" s="593"/>
    </row>
    <row r="176" spans="1:7" outlineLevel="1" x14ac:dyDescent="0.2">
      <c r="A176" s="593"/>
      <c r="B176" s="595"/>
      <c r="E176" s="593"/>
      <c r="G176" s="593"/>
    </row>
    <row r="177" spans="1:7" outlineLevel="1" x14ac:dyDescent="0.2">
      <c r="A177" s="593"/>
      <c r="B177" s="595"/>
      <c r="E177" s="593"/>
      <c r="G177" s="593"/>
    </row>
    <row r="178" spans="1:7" outlineLevel="1" x14ac:dyDescent="0.2">
      <c r="A178" s="593"/>
      <c r="B178" s="595"/>
      <c r="E178" s="593"/>
      <c r="G178" s="593"/>
    </row>
    <row r="179" spans="1:7" outlineLevel="1" x14ac:dyDescent="0.2">
      <c r="A179" s="593"/>
      <c r="B179" s="595"/>
      <c r="E179" s="593"/>
      <c r="G179" s="593"/>
    </row>
    <row r="180" spans="1:7" outlineLevel="1" x14ac:dyDescent="0.2">
      <c r="A180" s="593"/>
      <c r="B180" s="595"/>
      <c r="E180" s="593"/>
      <c r="G180" s="593"/>
    </row>
    <row r="181" spans="1:7" outlineLevel="1" x14ac:dyDescent="0.2">
      <c r="A181" s="593"/>
      <c r="B181" s="595"/>
      <c r="E181" s="593"/>
      <c r="G181" s="593"/>
    </row>
    <row r="182" spans="1:7" outlineLevel="1" x14ac:dyDescent="0.2">
      <c r="A182" s="593"/>
      <c r="B182" s="595"/>
      <c r="E182" s="593"/>
      <c r="G182" s="593"/>
    </row>
    <row r="183" spans="1:7" outlineLevel="1" x14ac:dyDescent="0.2">
      <c r="A183" s="593"/>
      <c r="B183" s="595"/>
      <c r="E183" s="593"/>
      <c r="G183" s="593"/>
    </row>
    <row r="184" spans="1:7" outlineLevel="1" x14ac:dyDescent="0.2">
      <c r="A184" s="593"/>
      <c r="B184" s="595"/>
      <c r="E184" s="593"/>
      <c r="G184" s="593"/>
    </row>
    <row r="185" spans="1:7" outlineLevel="1" x14ac:dyDescent="0.2">
      <c r="A185" s="593"/>
      <c r="B185" s="595"/>
      <c r="E185" s="593"/>
      <c r="G185" s="593"/>
    </row>
    <row r="186" spans="1:7" outlineLevel="1" x14ac:dyDescent="0.2">
      <c r="A186" s="593"/>
      <c r="B186" s="595"/>
      <c r="E186" s="593"/>
      <c r="G186" s="593"/>
    </row>
    <row r="187" spans="1:7" outlineLevel="1" x14ac:dyDescent="0.2">
      <c r="A187" s="593"/>
      <c r="B187" s="595"/>
      <c r="E187" s="593"/>
      <c r="G187" s="593"/>
    </row>
    <row r="188" spans="1:7" outlineLevel="1" x14ac:dyDescent="0.2">
      <c r="A188" s="593"/>
      <c r="B188" s="595"/>
      <c r="E188" s="593"/>
      <c r="G188" s="593"/>
    </row>
    <row r="189" spans="1:7" outlineLevel="1" x14ac:dyDescent="0.2">
      <c r="A189" s="593"/>
      <c r="B189" s="595"/>
      <c r="E189" s="593"/>
      <c r="G189" s="593"/>
    </row>
    <row r="190" spans="1:7" outlineLevel="1" x14ac:dyDescent="0.2">
      <c r="A190" s="593"/>
      <c r="B190" s="595"/>
      <c r="E190" s="593"/>
      <c r="G190" s="593"/>
    </row>
    <row r="191" spans="1:7" outlineLevel="1" x14ac:dyDescent="0.2">
      <c r="A191" s="593"/>
      <c r="B191" s="595"/>
      <c r="E191" s="593"/>
      <c r="G191" s="593"/>
    </row>
    <row r="192" spans="1:7" outlineLevel="1" x14ac:dyDescent="0.2">
      <c r="A192" s="593"/>
      <c r="B192" s="595"/>
      <c r="E192" s="593"/>
      <c r="G192" s="593"/>
    </row>
    <row r="193" spans="1:7" outlineLevel="1" x14ac:dyDescent="0.2">
      <c r="A193" s="593"/>
      <c r="B193" s="595"/>
      <c r="E193" s="593"/>
      <c r="G193" s="593"/>
    </row>
    <row r="194" spans="1:7" outlineLevel="1" x14ac:dyDescent="0.2">
      <c r="A194" s="593"/>
      <c r="B194" s="595"/>
      <c r="E194" s="593"/>
      <c r="G194" s="593"/>
    </row>
    <row r="195" spans="1:7" outlineLevel="1" x14ac:dyDescent="0.2">
      <c r="A195" s="593"/>
      <c r="B195" s="595"/>
      <c r="E195" s="593"/>
      <c r="G195" s="593"/>
    </row>
    <row r="196" spans="1:7" outlineLevel="1" x14ac:dyDescent="0.2">
      <c r="A196" s="593"/>
      <c r="B196" s="595"/>
      <c r="E196" s="593"/>
      <c r="G196" s="593"/>
    </row>
    <row r="197" spans="1:7" outlineLevel="1" x14ac:dyDescent="0.2">
      <c r="A197" s="593"/>
      <c r="B197" s="595"/>
      <c r="E197" s="593"/>
      <c r="G197" s="593"/>
    </row>
    <row r="198" spans="1:7" outlineLevel="1" x14ac:dyDescent="0.2">
      <c r="A198" s="593"/>
      <c r="B198" s="595"/>
      <c r="E198" s="593"/>
      <c r="G198" s="593"/>
    </row>
    <row r="199" spans="1:7" outlineLevel="1" x14ac:dyDescent="0.2">
      <c r="A199" s="593"/>
      <c r="B199" s="595"/>
      <c r="E199" s="593"/>
      <c r="G199" s="593"/>
    </row>
    <row r="200" spans="1:7" outlineLevel="1" x14ac:dyDescent="0.2">
      <c r="A200" s="593"/>
      <c r="B200" s="595"/>
      <c r="E200" s="593"/>
      <c r="G200" s="593"/>
    </row>
    <row r="201" spans="1:7" outlineLevel="1" x14ac:dyDescent="0.2">
      <c r="A201" s="593"/>
      <c r="B201" s="595"/>
      <c r="E201" s="593"/>
      <c r="G201" s="593"/>
    </row>
    <row r="202" spans="1:7" outlineLevel="1" x14ac:dyDescent="0.2">
      <c r="A202" s="593"/>
      <c r="B202" s="595"/>
      <c r="E202" s="593"/>
      <c r="G202" s="593"/>
    </row>
    <row r="203" spans="1:7" outlineLevel="1" x14ac:dyDescent="0.2">
      <c r="A203" s="593"/>
      <c r="B203" s="595"/>
      <c r="E203" s="593"/>
      <c r="G203" s="593"/>
    </row>
    <row r="204" spans="1:7" outlineLevel="1" x14ac:dyDescent="0.2">
      <c r="A204" s="593"/>
      <c r="B204" s="595"/>
      <c r="E204" s="593"/>
      <c r="G204" s="593"/>
    </row>
    <row r="205" spans="1:7" outlineLevel="1" x14ac:dyDescent="0.2">
      <c r="A205" s="593"/>
      <c r="B205" s="595"/>
      <c r="E205" s="593"/>
      <c r="G205" s="593"/>
    </row>
    <row r="206" spans="1:7" outlineLevel="1" x14ac:dyDescent="0.2">
      <c r="A206" s="593"/>
      <c r="B206" s="595"/>
      <c r="E206" s="593"/>
      <c r="G206" s="593"/>
    </row>
    <row r="207" spans="1:7" outlineLevel="1" x14ac:dyDescent="0.2">
      <c r="A207" s="593"/>
      <c r="B207" s="595"/>
      <c r="E207" s="593"/>
      <c r="G207" s="593"/>
    </row>
    <row r="208" spans="1:7" outlineLevel="1" x14ac:dyDescent="0.2">
      <c r="A208" s="593"/>
      <c r="B208" s="595"/>
      <c r="E208" s="593"/>
      <c r="G208" s="593"/>
    </row>
    <row r="209" spans="1:7" outlineLevel="1" x14ac:dyDescent="0.2">
      <c r="A209" s="593"/>
      <c r="B209" s="595"/>
      <c r="E209" s="593"/>
      <c r="G209" s="593"/>
    </row>
    <row r="210" spans="1:7" outlineLevel="1" x14ac:dyDescent="0.2">
      <c r="A210" s="593"/>
      <c r="B210" s="595"/>
      <c r="E210" s="593"/>
      <c r="G210" s="593"/>
    </row>
    <row r="211" spans="1:7" outlineLevel="1" x14ac:dyDescent="0.2">
      <c r="A211" s="593"/>
      <c r="B211" s="595"/>
      <c r="E211" s="593"/>
      <c r="G211" s="593"/>
    </row>
    <row r="212" spans="1:7" outlineLevel="1" x14ac:dyDescent="0.2">
      <c r="A212" s="593"/>
      <c r="B212" s="595"/>
      <c r="E212" s="593"/>
      <c r="G212" s="593"/>
    </row>
    <row r="213" spans="1:7" outlineLevel="1" x14ac:dyDescent="0.2">
      <c r="A213" s="593"/>
      <c r="B213" s="595"/>
      <c r="E213" s="593"/>
      <c r="G213" s="593"/>
    </row>
    <row r="214" spans="1:7" outlineLevel="1" x14ac:dyDescent="0.2">
      <c r="A214" s="593"/>
      <c r="B214" s="595"/>
      <c r="E214" s="593"/>
      <c r="G214" s="593"/>
    </row>
    <row r="215" spans="1:7" outlineLevel="1" x14ac:dyDescent="0.2">
      <c r="A215" s="593"/>
      <c r="B215" s="595"/>
      <c r="E215" s="593"/>
      <c r="G215" s="593"/>
    </row>
    <row r="216" spans="1:7" outlineLevel="1" x14ac:dyDescent="0.2">
      <c r="A216" s="593"/>
      <c r="B216" s="595"/>
      <c r="E216" s="593"/>
      <c r="G216" s="593"/>
    </row>
    <row r="217" spans="1:7" outlineLevel="1" x14ac:dyDescent="0.2">
      <c r="A217" s="593"/>
      <c r="B217" s="595"/>
      <c r="E217" s="593"/>
      <c r="G217" s="593"/>
    </row>
    <row r="218" spans="1:7" outlineLevel="1" x14ac:dyDescent="0.2">
      <c r="A218" s="593"/>
      <c r="B218" s="595"/>
      <c r="E218" s="593"/>
      <c r="G218" s="593"/>
    </row>
    <row r="219" spans="1:7" outlineLevel="1" x14ac:dyDescent="0.2">
      <c r="A219" s="593"/>
      <c r="B219" s="595"/>
      <c r="E219" s="593"/>
      <c r="G219" s="593"/>
    </row>
    <row r="220" spans="1:7" outlineLevel="1" x14ac:dyDescent="0.2">
      <c r="A220" s="593"/>
      <c r="B220" s="595"/>
      <c r="E220" s="593"/>
      <c r="G220" s="593"/>
    </row>
    <row r="221" spans="1:7" outlineLevel="1" x14ac:dyDescent="0.2">
      <c r="A221" s="593"/>
      <c r="B221" s="595"/>
      <c r="E221" s="593"/>
      <c r="G221" s="593"/>
    </row>
    <row r="222" spans="1:7" outlineLevel="1" x14ac:dyDescent="0.2">
      <c r="A222" s="593"/>
      <c r="B222" s="595"/>
      <c r="E222" s="593"/>
      <c r="G222" s="593"/>
    </row>
    <row r="223" spans="1:7" outlineLevel="1" x14ac:dyDescent="0.2">
      <c r="A223" s="593"/>
      <c r="B223" s="595"/>
      <c r="E223" s="593"/>
      <c r="G223" s="593"/>
    </row>
    <row r="224" spans="1:7" outlineLevel="1" x14ac:dyDescent="0.2">
      <c r="A224" s="593"/>
      <c r="B224" s="595"/>
      <c r="E224" s="593"/>
      <c r="G224" s="593"/>
    </row>
    <row r="225" spans="1:7" outlineLevel="1" x14ac:dyDescent="0.2">
      <c r="A225" s="593"/>
      <c r="B225" s="595"/>
      <c r="E225" s="593"/>
      <c r="G225" s="593"/>
    </row>
    <row r="226" spans="1:7" outlineLevel="1" x14ac:dyDescent="0.2">
      <c r="A226" s="593"/>
      <c r="B226" s="595"/>
      <c r="E226" s="593"/>
      <c r="G226" s="593"/>
    </row>
    <row r="227" spans="1:7" outlineLevel="1" x14ac:dyDescent="0.2">
      <c r="A227" s="593"/>
      <c r="B227" s="595"/>
      <c r="E227" s="593"/>
      <c r="G227" s="593"/>
    </row>
    <row r="228" spans="1:7" outlineLevel="1" x14ac:dyDescent="0.2">
      <c r="A228" s="593"/>
      <c r="B228" s="595"/>
      <c r="E228" s="593"/>
      <c r="G228" s="593"/>
    </row>
    <row r="229" spans="1:7" outlineLevel="1" x14ac:dyDescent="0.2">
      <c r="A229" s="593"/>
      <c r="B229" s="595"/>
      <c r="E229" s="593"/>
      <c r="G229" s="593"/>
    </row>
    <row r="230" spans="1:7" outlineLevel="1" x14ac:dyDescent="0.2">
      <c r="A230" s="593"/>
      <c r="B230" s="595"/>
      <c r="E230" s="593"/>
      <c r="G230" s="593"/>
    </row>
    <row r="231" spans="1:7" outlineLevel="1" x14ac:dyDescent="0.2">
      <c r="A231" s="593"/>
      <c r="B231" s="595"/>
      <c r="E231" s="593"/>
      <c r="G231" s="593"/>
    </row>
    <row r="232" spans="1:7" outlineLevel="1" x14ac:dyDescent="0.2">
      <c r="A232" s="593"/>
      <c r="B232" s="595"/>
      <c r="E232" s="593"/>
      <c r="G232" s="593"/>
    </row>
    <row r="233" spans="1:7" outlineLevel="1" x14ac:dyDescent="0.2">
      <c r="A233" s="593"/>
      <c r="B233" s="595"/>
      <c r="E233" s="593"/>
      <c r="G233" s="593"/>
    </row>
    <row r="234" spans="1:7" outlineLevel="1" x14ac:dyDescent="0.2">
      <c r="A234" s="593"/>
      <c r="B234" s="595"/>
      <c r="E234" s="593"/>
      <c r="G234" s="593"/>
    </row>
    <row r="235" spans="1:7" outlineLevel="1" x14ac:dyDescent="0.2">
      <c r="A235" s="593"/>
      <c r="B235" s="595"/>
      <c r="E235" s="593"/>
      <c r="G235" s="593"/>
    </row>
    <row r="236" spans="1:7" outlineLevel="1" x14ac:dyDescent="0.2">
      <c r="A236" s="593"/>
      <c r="B236" s="595"/>
      <c r="E236" s="593"/>
      <c r="G236" s="593"/>
    </row>
    <row r="237" spans="1:7" outlineLevel="1" x14ac:dyDescent="0.2">
      <c r="A237" s="593"/>
      <c r="B237" s="595"/>
      <c r="E237" s="593"/>
      <c r="G237" s="593"/>
    </row>
    <row r="238" spans="1:7" outlineLevel="1" x14ac:dyDescent="0.2">
      <c r="A238" s="593"/>
      <c r="B238" s="595"/>
      <c r="E238" s="593"/>
      <c r="G238" s="593"/>
    </row>
    <row r="239" spans="1:7" outlineLevel="1" x14ac:dyDescent="0.2">
      <c r="A239" s="593"/>
      <c r="B239" s="595"/>
      <c r="E239" s="593"/>
      <c r="G239" s="593"/>
    </row>
    <row r="240" spans="1:7" outlineLevel="1" x14ac:dyDescent="0.2">
      <c r="A240" s="593"/>
      <c r="B240" s="595"/>
      <c r="E240" s="593"/>
      <c r="G240" s="593"/>
    </row>
    <row r="241" spans="1:7" outlineLevel="1" x14ac:dyDescent="0.2">
      <c r="A241" s="593"/>
      <c r="B241" s="595"/>
      <c r="E241" s="593"/>
      <c r="G241" s="593"/>
    </row>
    <row r="242" spans="1:7" outlineLevel="1" x14ac:dyDescent="0.2">
      <c r="A242" s="593"/>
      <c r="B242" s="595"/>
      <c r="E242" s="593"/>
      <c r="G242" s="593"/>
    </row>
    <row r="243" spans="1:7" outlineLevel="1" x14ac:dyDescent="0.2">
      <c r="A243" s="593"/>
      <c r="B243" s="595"/>
      <c r="E243" s="593"/>
      <c r="G243" s="593"/>
    </row>
    <row r="244" spans="1:7" outlineLevel="1" x14ac:dyDescent="0.2">
      <c r="A244" s="593"/>
      <c r="B244" s="595"/>
      <c r="E244" s="593"/>
      <c r="G244" s="593"/>
    </row>
    <row r="245" spans="1:7" outlineLevel="1" x14ac:dyDescent="0.2">
      <c r="A245" s="593"/>
      <c r="B245" s="595"/>
      <c r="E245" s="593"/>
      <c r="G245" s="593"/>
    </row>
    <row r="246" spans="1:7" outlineLevel="1" x14ac:dyDescent="0.2">
      <c r="A246" s="593"/>
      <c r="B246" s="595"/>
      <c r="E246" s="593"/>
      <c r="G246" s="593"/>
    </row>
    <row r="247" spans="1:7" outlineLevel="1" x14ac:dyDescent="0.2">
      <c r="A247" s="593"/>
      <c r="B247" s="595"/>
      <c r="E247" s="593"/>
      <c r="G247" s="593"/>
    </row>
    <row r="248" spans="1:7" outlineLevel="1" x14ac:dyDescent="0.2">
      <c r="A248" s="593"/>
      <c r="B248" s="595"/>
      <c r="E248" s="593"/>
      <c r="G248" s="593"/>
    </row>
    <row r="249" spans="1:7" outlineLevel="1" x14ac:dyDescent="0.2">
      <c r="A249" s="593"/>
      <c r="B249" s="595"/>
      <c r="E249" s="593"/>
      <c r="G249" s="593"/>
    </row>
    <row r="250" spans="1:7" outlineLevel="1" x14ac:dyDescent="0.2">
      <c r="A250" s="593"/>
      <c r="B250" s="595"/>
      <c r="E250" s="593"/>
      <c r="G250" s="593"/>
    </row>
    <row r="251" spans="1:7" outlineLevel="1" x14ac:dyDescent="0.2">
      <c r="A251" s="593"/>
      <c r="B251" s="595"/>
      <c r="E251" s="593"/>
      <c r="G251" s="593"/>
    </row>
    <row r="252" spans="1:7" outlineLevel="1" x14ac:dyDescent="0.2">
      <c r="A252" s="593"/>
      <c r="B252" s="595"/>
      <c r="E252" s="593"/>
      <c r="G252" s="593"/>
    </row>
    <row r="253" spans="1:7" outlineLevel="1" x14ac:dyDescent="0.2">
      <c r="A253" s="593"/>
      <c r="B253" s="595"/>
      <c r="E253" s="593"/>
      <c r="G253" s="593"/>
    </row>
    <row r="254" spans="1:7" outlineLevel="1" x14ac:dyDescent="0.2">
      <c r="A254" s="593"/>
      <c r="B254" s="595"/>
      <c r="E254" s="593"/>
      <c r="G254" s="593"/>
    </row>
    <row r="255" spans="1:7" outlineLevel="1" x14ac:dyDescent="0.2">
      <c r="A255" s="593"/>
      <c r="B255" s="595"/>
      <c r="E255" s="593"/>
      <c r="G255" s="593"/>
    </row>
    <row r="256" spans="1:7" outlineLevel="1" x14ac:dyDescent="0.2">
      <c r="A256" s="593"/>
      <c r="B256" s="595"/>
      <c r="E256" s="593"/>
      <c r="G256" s="593"/>
    </row>
    <row r="257" spans="1:7" outlineLevel="1" x14ac:dyDescent="0.2">
      <c r="A257" s="593"/>
      <c r="B257" s="595"/>
      <c r="E257" s="593"/>
      <c r="G257" s="593"/>
    </row>
    <row r="258" spans="1:7" outlineLevel="1" x14ac:dyDescent="0.2">
      <c r="A258" s="593"/>
      <c r="B258" s="595"/>
      <c r="E258" s="593"/>
      <c r="G258" s="593"/>
    </row>
    <row r="259" spans="1:7" outlineLevel="1" x14ac:dyDescent="0.2">
      <c r="A259" s="593"/>
      <c r="B259" s="595"/>
      <c r="E259" s="593"/>
      <c r="G259" s="593"/>
    </row>
    <row r="260" spans="1:7" outlineLevel="1" x14ac:dyDescent="0.2">
      <c r="A260" s="593"/>
      <c r="B260" s="595"/>
      <c r="E260" s="593"/>
      <c r="G260" s="593"/>
    </row>
    <row r="261" spans="1:7" outlineLevel="1" x14ac:dyDescent="0.2">
      <c r="A261" s="593"/>
      <c r="B261" s="595"/>
      <c r="E261" s="593"/>
      <c r="G261" s="593"/>
    </row>
    <row r="262" spans="1:7" outlineLevel="1" x14ac:dyDescent="0.2">
      <c r="A262" s="593"/>
      <c r="B262" s="595"/>
      <c r="E262" s="593"/>
      <c r="G262" s="593"/>
    </row>
    <row r="263" spans="1:7" outlineLevel="1" x14ac:dyDescent="0.2">
      <c r="A263" s="593"/>
      <c r="B263" s="595"/>
      <c r="E263" s="593"/>
      <c r="G263" s="593"/>
    </row>
    <row r="264" spans="1:7" outlineLevel="1" x14ac:dyDescent="0.2">
      <c r="A264" s="593"/>
      <c r="B264" s="595"/>
      <c r="E264" s="593"/>
      <c r="G264" s="593"/>
    </row>
    <row r="265" spans="1:7" outlineLevel="1" x14ac:dyDescent="0.2">
      <c r="A265" s="593"/>
      <c r="B265" s="595"/>
      <c r="E265" s="593"/>
      <c r="G265" s="593"/>
    </row>
    <row r="266" spans="1:7" outlineLevel="1" x14ac:dyDescent="0.2">
      <c r="A266" s="593"/>
      <c r="B266" s="595"/>
      <c r="E266" s="593"/>
      <c r="G266" s="593"/>
    </row>
    <row r="267" spans="1:7" outlineLevel="1" x14ac:dyDescent="0.2">
      <c r="A267" s="593"/>
      <c r="B267" s="595"/>
      <c r="E267" s="593"/>
      <c r="G267" s="593"/>
    </row>
    <row r="268" spans="1:7" outlineLevel="1" x14ac:dyDescent="0.2">
      <c r="A268" s="593"/>
      <c r="B268" s="595"/>
      <c r="E268" s="593"/>
      <c r="G268" s="593"/>
    </row>
    <row r="269" spans="1:7" outlineLevel="1" x14ac:dyDescent="0.2">
      <c r="A269" s="593"/>
      <c r="B269" s="595"/>
      <c r="E269" s="593"/>
      <c r="G269" s="593"/>
    </row>
    <row r="270" spans="1:7" outlineLevel="1" x14ac:dyDescent="0.2">
      <c r="A270" s="593"/>
      <c r="B270" s="595"/>
      <c r="E270" s="593"/>
      <c r="G270" s="593"/>
    </row>
    <row r="271" spans="1:7" outlineLevel="1" x14ac:dyDescent="0.2">
      <c r="A271" s="593"/>
      <c r="B271" s="595"/>
      <c r="E271" s="593"/>
      <c r="G271" s="593"/>
    </row>
    <row r="272" spans="1:7" outlineLevel="1" x14ac:dyDescent="0.2">
      <c r="A272" s="593"/>
      <c r="B272" s="595"/>
      <c r="E272" s="593"/>
      <c r="G272" s="593"/>
    </row>
    <row r="273" spans="1:7" outlineLevel="1" x14ac:dyDescent="0.2">
      <c r="A273" s="593"/>
      <c r="B273" s="595"/>
      <c r="E273" s="593"/>
      <c r="G273" s="593"/>
    </row>
    <row r="274" spans="1:7" x14ac:dyDescent="0.2">
      <c r="A274" s="593"/>
      <c r="B274" s="595"/>
      <c r="E274" s="593"/>
      <c r="G274" s="593"/>
    </row>
    <row r="275" spans="1:7" x14ac:dyDescent="0.2">
      <c r="A275" s="593"/>
      <c r="B275" s="595"/>
      <c r="E275" s="593"/>
      <c r="G275" s="593"/>
    </row>
    <row r="276" spans="1:7" x14ac:dyDescent="0.2">
      <c r="A276" s="593"/>
      <c r="B276" s="595"/>
      <c r="E276" s="593"/>
      <c r="G276" s="593"/>
    </row>
    <row r="277" spans="1:7" x14ac:dyDescent="0.2">
      <c r="A277" s="593"/>
      <c r="B277" s="595"/>
      <c r="E277" s="593"/>
      <c r="G277" s="593"/>
    </row>
    <row r="278" spans="1:7" x14ac:dyDescent="0.2">
      <c r="A278" s="593"/>
      <c r="B278" s="595"/>
      <c r="E278" s="593"/>
      <c r="G278" s="593"/>
    </row>
    <row r="279" spans="1:7" x14ac:dyDescent="0.2">
      <c r="A279" s="593"/>
      <c r="B279" s="595"/>
      <c r="E279" s="593"/>
      <c r="G279" s="593"/>
    </row>
    <row r="280" spans="1:7" x14ac:dyDescent="0.2">
      <c r="A280" s="593"/>
      <c r="B280" s="595"/>
      <c r="E280" s="593"/>
      <c r="G280" s="593"/>
    </row>
    <row r="281" spans="1:7" x14ac:dyDescent="0.2">
      <c r="A281" s="593"/>
      <c r="B281" s="595"/>
      <c r="E281" s="593"/>
      <c r="G281" s="593"/>
    </row>
    <row r="282" spans="1:7" x14ac:dyDescent="0.2">
      <c r="A282" s="593"/>
      <c r="B282" s="595"/>
      <c r="E282" s="593"/>
      <c r="G282" s="593"/>
    </row>
    <row r="283" spans="1:7" x14ac:dyDescent="0.2">
      <c r="A283" s="593"/>
      <c r="B283" s="595"/>
      <c r="E283" s="593"/>
      <c r="G283" s="593"/>
    </row>
    <row r="284" spans="1:7" x14ac:dyDescent="0.2">
      <c r="A284" s="593"/>
      <c r="B284" s="595"/>
      <c r="E284" s="593"/>
      <c r="G284" s="593"/>
    </row>
    <row r="285" spans="1:7" x14ac:dyDescent="0.2">
      <c r="A285" s="593"/>
      <c r="B285" s="595"/>
      <c r="E285" s="593"/>
      <c r="G285" s="593"/>
    </row>
    <row r="286" spans="1:7" x14ac:dyDescent="0.2">
      <c r="A286" s="593"/>
      <c r="B286" s="595"/>
      <c r="E286" s="593"/>
      <c r="G286" s="593"/>
    </row>
    <row r="287" spans="1:7" s="596" customFormat="1" x14ac:dyDescent="0.25">
      <c r="B287" s="597"/>
      <c r="C287" s="593"/>
      <c r="D287" s="593"/>
      <c r="E287" s="598"/>
      <c r="F287" s="593"/>
      <c r="G287" s="598"/>
    </row>
    <row r="290" spans="2:7" s="596" customFormat="1" x14ac:dyDescent="0.25">
      <c r="B290" s="597"/>
      <c r="C290" s="593"/>
      <c r="D290" s="593"/>
      <c r="E290" s="598"/>
      <c r="F290" s="593"/>
      <c r="G290" s="598"/>
    </row>
    <row r="291" spans="2:7" s="596" customFormat="1" x14ac:dyDescent="0.25">
      <c r="B291" s="597"/>
      <c r="C291" s="593"/>
      <c r="D291" s="593"/>
      <c r="E291" s="598"/>
      <c r="F291" s="593"/>
      <c r="G291" s="598"/>
    </row>
  </sheetData>
  <autoFilter ref="A6:G154"/>
  <mergeCells count="9">
    <mergeCell ref="A1:G1"/>
    <mergeCell ref="A156:E156"/>
    <mergeCell ref="E2:G2"/>
    <mergeCell ref="B3:G3"/>
    <mergeCell ref="A5:A6"/>
    <mergeCell ref="B5:B6"/>
    <mergeCell ref="C5:C6"/>
    <mergeCell ref="D5:E5"/>
    <mergeCell ref="F5:G5"/>
  </mergeCells>
  <pageMargins left="1.2598425196850394" right="0.51181102362204722" top="0.74803149606299213" bottom="0.74803149606299213" header="0.31496062992125984" footer="0.31496062992125984"/>
  <pageSetup paperSize="9" scale="61"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2"/>
  <sheetViews>
    <sheetView view="pageBreakPreview" zoomScale="55" zoomScaleNormal="100" zoomScaleSheetLayoutView="55" workbookViewId="0">
      <selection activeCell="L9" sqref="L9"/>
    </sheetView>
  </sheetViews>
  <sheetFormatPr defaultRowHeight="15" outlineLevelCol="1" x14ac:dyDescent="0.25"/>
  <cols>
    <col min="1" max="1" width="9.140625" style="669"/>
    <col min="2" max="2" width="44.85546875" style="687" customWidth="1"/>
    <col min="3" max="3" width="10.85546875" style="669" customWidth="1"/>
    <col min="4" max="4" width="13.5703125" style="669" customWidth="1"/>
    <col min="5" max="5" width="15" style="669" customWidth="1"/>
    <col min="6" max="6" width="13.5703125" style="669" customWidth="1"/>
    <col min="7" max="7" width="16.5703125" style="669" customWidth="1"/>
    <col min="8" max="8" width="65.7109375" style="669" customWidth="1"/>
    <col min="9" max="9" width="37.7109375" style="669" hidden="1" customWidth="1" outlineLevel="1"/>
    <col min="10" max="10" width="9.140625" style="669" collapsed="1"/>
    <col min="11" max="16384" width="9.140625" style="669"/>
  </cols>
  <sheetData>
    <row r="1" spans="1:12" s="668" customFormat="1" ht="48" customHeight="1" x14ac:dyDescent="0.25">
      <c r="A1" s="1143" t="s">
        <v>6085</v>
      </c>
      <c r="B1" s="1143"/>
      <c r="C1" s="1143"/>
      <c r="D1" s="1143"/>
      <c r="E1" s="1143"/>
      <c r="F1" s="1143"/>
      <c r="G1" s="573"/>
      <c r="H1" s="573"/>
      <c r="I1" s="573"/>
      <c r="J1" s="573"/>
      <c r="K1" s="573"/>
      <c r="L1" s="573"/>
    </row>
    <row r="2" spans="1:12" s="444" customFormat="1" ht="87" customHeight="1" x14ac:dyDescent="0.25">
      <c r="A2" s="441"/>
      <c r="B2" s="442"/>
      <c r="C2" s="443"/>
      <c r="D2" s="443"/>
      <c r="E2" s="441"/>
      <c r="F2" s="443"/>
      <c r="G2" s="441"/>
      <c r="H2" s="599" t="s">
        <v>5955</v>
      </c>
      <c r="I2" s="599"/>
    </row>
    <row r="3" spans="1:12" s="674" customFormat="1" ht="14.25" customHeight="1" x14ac:dyDescent="0.2">
      <c r="A3" s="670"/>
      <c r="B3" s="671"/>
      <c r="C3" s="670"/>
      <c r="D3" s="672"/>
      <c r="E3" s="673"/>
      <c r="F3" s="672"/>
      <c r="G3" s="673"/>
      <c r="H3" s="670"/>
      <c r="I3" s="670"/>
    </row>
    <row r="4" spans="1:12" s="444" customFormat="1" ht="73.5" customHeight="1" x14ac:dyDescent="0.3">
      <c r="A4" s="451"/>
      <c r="B4" s="1195" t="s">
        <v>5812</v>
      </c>
      <c r="C4" s="1195"/>
      <c r="D4" s="1195"/>
      <c r="E4" s="1195"/>
      <c r="F4" s="1195"/>
      <c r="G4" s="1195"/>
      <c r="H4" s="1195"/>
      <c r="I4" s="737"/>
    </row>
    <row r="5" spans="1:12" s="674" customFormat="1" ht="12" customHeight="1" thickBot="1" x14ac:dyDescent="0.25">
      <c r="A5" s="670"/>
      <c r="B5" s="671"/>
      <c r="C5" s="670"/>
      <c r="D5" s="670"/>
      <c r="E5" s="672"/>
      <c r="F5" s="670"/>
      <c r="G5" s="672"/>
      <c r="H5" s="673"/>
      <c r="I5" s="673"/>
    </row>
    <row r="6" spans="1:12" s="675" customFormat="1" ht="44.25" customHeight="1" thickBot="1" x14ac:dyDescent="0.25">
      <c r="A6" s="1187" t="s">
        <v>1135</v>
      </c>
      <c r="B6" s="1189" t="s">
        <v>4214</v>
      </c>
      <c r="C6" s="1210" t="s">
        <v>4016</v>
      </c>
      <c r="D6" s="1193" t="s">
        <v>825</v>
      </c>
      <c r="E6" s="1193"/>
      <c r="F6" s="1193" t="s">
        <v>5813</v>
      </c>
      <c r="G6" s="1193"/>
      <c r="H6" s="1212" t="s">
        <v>4213</v>
      </c>
      <c r="I6" s="774" t="s">
        <v>6079</v>
      </c>
    </row>
    <row r="7" spans="1:12" s="675" customFormat="1" ht="48" customHeight="1" thickBot="1" x14ac:dyDescent="0.25">
      <c r="A7" s="1188"/>
      <c r="B7" s="1190"/>
      <c r="C7" s="1211"/>
      <c r="D7" s="482" t="s">
        <v>826</v>
      </c>
      <c r="E7" s="483" t="s">
        <v>2349</v>
      </c>
      <c r="F7" s="482" t="s">
        <v>826</v>
      </c>
      <c r="G7" s="483" t="s">
        <v>2349</v>
      </c>
      <c r="H7" s="1213"/>
      <c r="I7" s="690" t="s">
        <v>6086</v>
      </c>
    </row>
    <row r="8" spans="1:12" ht="15.75" x14ac:dyDescent="0.25">
      <c r="A8" s="676"/>
      <c r="B8" s="677"/>
      <c r="C8" s="678"/>
      <c r="D8" s="678"/>
      <c r="E8" s="679"/>
      <c r="F8" s="678"/>
      <c r="G8" s="679"/>
      <c r="H8" s="680"/>
      <c r="I8" s="677"/>
    </row>
    <row r="9" spans="1:12" ht="84" customHeight="1" x14ac:dyDescent="0.25">
      <c r="A9" s="681" t="s">
        <v>5034</v>
      </c>
      <c r="B9" s="682" t="s">
        <v>5814</v>
      </c>
      <c r="C9" s="683" t="s">
        <v>801</v>
      </c>
      <c r="D9" s="683" t="s">
        <v>5815</v>
      </c>
      <c r="E9" s="684" t="s">
        <v>3937</v>
      </c>
      <c r="F9" s="683" t="s">
        <v>5816</v>
      </c>
      <c r="G9" s="684" t="s">
        <v>3937</v>
      </c>
      <c r="H9" s="685" t="s">
        <v>5817</v>
      </c>
      <c r="I9" s="688"/>
    </row>
    <row r="10" spans="1:12" ht="84" customHeight="1" x14ac:dyDescent="0.25">
      <c r="A10" s="681" t="s">
        <v>5037</v>
      </c>
      <c r="B10" s="682" t="s">
        <v>5818</v>
      </c>
      <c r="C10" s="683" t="s">
        <v>801</v>
      </c>
      <c r="D10" s="683" t="s">
        <v>5819</v>
      </c>
      <c r="E10" s="684" t="s">
        <v>3937</v>
      </c>
      <c r="F10" s="683" t="s">
        <v>5820</v>
      </c>
      <c r="G10" s="684" t="s">
        <v>3937</v>
      </c>
      <c r="H10" s="685" t="s">
        <v>5821</v>
      </c>
      <c r="I10" s="688"/>
    </row>
    <row r="11" spans="1:12" ht="84" customHeight="1" x14ac:dyDescent="0.25">
      <c r="A11" s="681" t="s">
        <v>5039</v>
      </c>
      <c r="B11" s="682" t="s">
        <v>5105</v>
      </c>
      <c r="C11" s="683" t="s">
        <v>801</v>
      </c>
      <c r="D11" s="683" t="s">
        <v>5822</v>
      </c>
      <c r="E11" s="684" t="s">
        <v>3937</v>
      </c>
      <c r="F11" s="683" t="s">
        <v>5823</v>
      </c>
      <c r="G11" s="684" t="s">
        <v>3937</v>
      </c>
      <c r="H11" s="686" t="s">
        <v>5106</v>
      </c>
      <c r="I11" s="689"/>
    </row>
    <row r="12" spans="1:12" ht="84" customHeight="1" x14ac:dyDescent="0.25">
      <c r="A12" s="681" t="s">
        <v>5042</v>
      </c>
      <c r="B12" s="682" t="s">
        <v>5824</v>
      </c>
      <c r="C12" s="683" t="s">
        <v>801</v>
      </c>
      <c r="D12" s="683" t="s">
        <v>5825</v>
      </c>
      <c r="E12" s="684" t="s">
        <v>3937</v>
      </c>
      <c r="F12" s="683" t="s">
        <v>5826</v>
      </c>
      <c r="G12" s="684" t="s">
        <v>3937</v>
      </c>
      <c r="H12" s="685" t="s">
        <v>5827</v>
      </c>
      <c r="I12" s="688"/>
    </row>
  </sheetData>
  <mergeCells count="8">
    <mergeCell ref="A1:F1"/>
    <mergeCell ref="B4:H4"/>
    <mergeCell ref="A6:A7"/>
    <mergeCell ref="B6:B7"/>
    <mergeCell ref="C6:C7"/>
    <mergeCell ref="D6:E6"/>
    <mergeCell ref="F6:G6"/>
    <mergeCell ref="H6:H7"/>
  </mergeCells>
  <pageMargins left="0.70866141732283472" right="0.70866141732283472" top="0.74803149606299213" bottom="0.74803149606299213" header="0.31496062992125984" footer="0.31496062992125984"/>
  <pageSetup paperSize="9" scale="4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512"/>
  <sheetViews>
    <sheetView view="pageBreakPreview" zoomScale="55" zoomScaleNormal="40" zoomScaleSheetLayoutView="55" zoomScalePageLayoutView="40" workbookViewId="0">
      <selection activeCell="I11" sqref="I11"/>
    </sheetView>
  </sheetViews>
  <sheetFormatPr defaultColWidth="9.140625" defaultRowHeight="15" outlineLevelRow="2" x14ac:dyDescent="0.25"/>
  <cols>
    <col min="1" max="1" width="15" customWidth="1"/>
    <col min="2" max="2" width="101.28515625" customWidth="1"/>
    <col min="3" max="3" width="14" customWidth="1"/>
    <col min="4" max="4" width="23.85546875" customWidth="1"/>
    <col min="5" max="5" width="15.28515625" customWidth="1"/>
    <col min="6" max="6" width="26.85546875" customWidth="1"/>
  </cols>
  <sheetData>
    <row r="1" spans="1:6" ht="57.75" customHeight="1" x14ac:dyDescent="0.25">
      <c r="A1" s="1066" t="s">
        <v>6161</v>
      </c>
      <c r="B1" s="1066"/>
      <c r="C1" s="1067"/>
      <c r="D1" s="1067"/>
      <c r="E1" s="1067"/>
      <c r="F1" s="1067"/>
    </row>
    <row r="2" spans="1:6" ht="39" customHeight="1" outlineLevel="1" x14ac:dyDescent="0.35">
      <c r="A2" s="792"/>
      <c r="B2" s="1068"/>
      <c r="C2" s="1069"/>
      <c r="D2" s="793"/>
      <c r="E2" s="1024" t="s">
        <v>522</v>
      </c>
    </row>
    <row r="3" spans="1:6" ht="32.25" customHeight="1" outlineLevel="1" x14ac:dyDescent="0.3">
      <c r="A3" s="792"/>
      <c r="B3" s="795"/>
      <c r="C3" s="796"/>
      <c r="D3" s="793"/>
      <c r="E3" s="791" t="s">
        <v>6159</v>
      </c>
    </row>
    <row r="4" spans="1:6" ht="30" customHeight="1" outlineLevel="1" x14ac:dyDescent="0.3">
      <c r="A4" s="792"/>
      <c r="B4" s="795"/>
      <c r="C4" s="796"/>
      <c r="D4" s="793"/>
      <c r="E4" s="1070"/>
      <c r="F4" s="1071"/>
    </row>
    <row r="5" spans="1:6" ht="18.75" outlineLevel="1" x14ac:dyDescent="0.3">
      <c r="A5" s="792"/>
      <c r="B5" s="795"/>
      <c r="C5" s="796"/>
      <c r="D5" s="793"/>
      <c r="E5" s="794"/>
      <c r="F5" s="794"/>
    </row>
    <row r="6" spans="1:6" ht="18.75" outlineLevel="1" x14ac:dyDescent="0.3">
      <c r="A6" s="792"/>
      <c r="B6" s="1068"/>
      <c r="C6" s="1069"/>
      <c r="D6" s="793"/>
      <c r="E6" s="797"/>
      <c r="F6" s="797"/>
    </row>
    <row r="7" spans="1:6" ht="15" customHeight="1" outlineLevel="1" x14ac:dyDescent="0.25">
      <c r="A7" s="1072" t="s">
        <v>4875</v>
      </c>
      <c r="B7" s="1073"/>
      <c r="C7" s="1073"/>
      <c r="D7" s="1073"/>
      <c r="E7" s="1073"/>
      <c r="F7" s="1073"/>
    </row>
    <row r="8" spans="1:6" ht="75" customHeight="1" outlineLevel="1" x14ac:dyDescent="0.25">
      <c r="A8" s="1074"/>
      <c r="B8" s="1074"/>
      <c r="C8" s="1074"/>
      <c r="D8" s="1074"/>
      <c r="E8" s="1074"/>
      <c r="F8" s="1074"/>
    </row>
    <row r="9" spans="1:6" ht="11.25" customHeight="1" outlineLevel="1" x14ac:dyDescent="0.25">
      <c r="A9" s="798"/>
      <c r="B9" s="798"/>
      <c r="C9" s="798"/>
      <c r="D9" s="798"/>
      <c r="E9" s="798"/>
      <c r="F9" s="798"/>
    </row>
    <row r="10" spans="1:6" ht="9.75" customHeight="1" thickBot="1" x14ac:dyDescent="0.35">
      <c r="A10" s="799"/>
      <c r="B10" s="799"/>
      <c r="C10" s="799"/>
      <c r="D10" s="800"/>
      <c r="E10" s="801"/>
      <c r="F10" s="802"/>
    </row>
    <row r="11" spans="1:6" ht="72" customHeight="1" thickTop="1" thickBot="1" x14ac:dyDescent="0.3">
      <c r="A11" s="1084" t="s">
        <v>1</v>
      </c>
      <c r="B11" s="1086" t="s">
        <v>2</v>
      </c>
      <c r="C11" s="1088" t="s">
        <v>825</v>
      </c>
      <c r="D11" s="1089"/>
      <c r="E11" s="1090" t="s">
        <v>4599</v>
      </c>
      <c r="F11" s="1091"/>
    </row>
    <row r="12" spans="1:6" ht="72.75" customHeight="1" thickBot="1" x14ac:dyDescent="0.3">
      <c r="A12" s="1085"/>
      <c r="B12" s="1087"/>
      <c r="C12" s="803" t="s">
        <v>833</v>
      </c>
      <c r="D12" s="803" t="s">
        <v>827</v>
      </c>
      <c r="E12" s="803" t="s">
        <v>833</v>
      </c>
      <c r="F12" s="804" t="s">
        <v>827</v>
      </c>
    </row>
    <row r="13" spans="1:6" s="809" customFormat="1" ht="39.75" customHeight="1" x14ac:dyDescent="0.25">
      <c r="A13" s="805" t="s">
        <v>3</v>
      </c>
      <c r="B13" s="806" t="s">
        <v>3996</v>
      </c>
      <c r="C13" s="807"/>
      <c r="D13" s="807"/>
      <c r="E13" s="807"/>
      <c r="F13" s="808"/>
    </row>
    <row r="14" spans="1:6" ht="36" customHeight="1" x14ac:dyDescent="0.25">
      <c r="A14" s="810" t="s">
        <v>5</v>
      </c>
      <c r="B14" s="811" t="s">
        <v>205</v>
      </c>
      <c r="C14" s="812"/>
      <c r="D14" s="813"/>
      <c r="E14" s="812"/>
      <c r="F14" s="814"/>
    </row>
    <row r="15" spans="1:6" ht="93" customHeight="1" thickBot="1" x14ac:dyDescent="0.3">
      <c r="A15" s="815"/>
      <c r="B15" s="816" t="s">
        <v>523</v>
      </c>
      <c r="C15" s="817">
        <v>329</v>
      </c>
      <c r="D15" s="818"/>
      <c r="E15" s="817">
        <v>329</v>
      </c>
      <c r="F15" s="819"/>
    </row>
    <row r="16" spans="1:6" ht="19.5" thickBot="1" x14ac:dyDescent="0.3">
      <c r="A16" s="820"/>
      <c r="B16" s="821" t="s">
        <v>206</v>
      </c>
      <c r="C16" s="822"/>
      <c r="D16" s="823"/>
      <c r="E16" s="822"/>
      <c r="F16" s="824"/>
    </row>
    <row r="17" spans="1:6" ht="19.5" thickBot="1" x14ac:dyDescent="0.3">
      <c r="A17" s="820"/>
      <c r="B17" s="825" t="s">
        <v>207</v>
      </c>
      <c r="C17" s="822" t="s">
        <v>524</v>
      </c>
      <c r="D17" s="823">
        <v>2900</v>
      </c>
      <c r="E17" s="822" t="s">
        <v>525</v>
      </c>
      <c r="F17" s="824">
        <v>2900</v>
      </c>
    </row>
    <row r="18" spans="1:6" ht="19.5" thickBot="1" x14ac:dyDescent="0.3">
      <c r="A18" s="820"/>
      <c r="B18" s="825" t="s">
        <v>823</v>
      </c>
      <c r="C18" s="822" t="s">
        <v>804</v>
      </c>
      <c r="D18" s="823">
        <v>2900</v>
      </c>
      <c r="E18" s="822" t="s">
        <v>805</v>
      </c>
      <c r="F18" s="824" t="s">
        <v>805</v>
      </c>
    </row>
    <row r="19" spans="1:6" ht="19.5" thickBot="1" x14ac:dyDescent="0.3">
      <c r="A19" s="820"/>
      <c r="B19" s="825" t="s">
        <v>210</v>
      </c>
      <c r="C19" s="822" t="s">
        <v>526</v>
      </c>
      <c r="D19" s="823">
        <v>4650</v>
      </c>
      <c r="E19" s="822" t="s">
        <v>527</v>
      </c>
      <c r="F19" s="824">
        <v>4700</v>
      </c>
    </row>
    <row r="20" spans="1:6" ht="19.5" thickBot="1" x14ac:dyDescent="0.3">
      <c r="A20" s="820"/>
      <c r="B20" s="825" t="s">
        <v>824</v>
      </c>
      <c r="C20" s="822" t="s">
        <v>806</v>
      </c>
      <c r="D20" s="823">
        <v>4650</v>
      </c>
      <c r="E20" s="822" t="s">
        <v>805</v>
      </c>
      <c r="F20" s="826" t="s">
        <v>805</v>
      </c>
    </row>
    <row r="21" spans="1:6" ht="19.5" thickBot="1" x14ac:dyDescent="0.3">
      <c r="A21" s="820"/>
      <c r="B21" s="825" t="s">
        <v>347</v>
      </c>
      <c r="C21" s="822" t="s">
        <v>528</v>
      </c>
      <c r="D21" s="823">
        <v>5450</v>
      </c>
      <c r="E21" s="822" t="s">
        <v>529</v>
      </c>
      <c r="F21" s="824">
        <v>5450</v>
      </c>
    </row>
    <row r="22" spans="1:6" ht="19.5" thickBot="1" x14ac:dyDescent="0.3">
      <c r="A22" s="820"/>
      <c r="B22" s="825" t="s">
        <v>6010</v>
      </c>
      <c r="C22" s="822" t="s">
        <v>807</v>
      </c>
      <c r="D22" s="823">
        <v>5450</v>
      </c>
      <c r="E22" s="822" t="s">
        <v>805</v>
      </c>
      <c r="F22" s="826" t="s">
        <v>805</v>
      </c>
    </row>
    <row r="23" spans="1:6" ht="29.25" customHeight="1" thickBot="1" x14ac:dyDescent="0.3">
      <c r="A23" s="820"/>
      <c r="B23" s="821" t="s">
        <v>3680</v>
      </c>
      <c r="C23" s="822"/>
      <c r="D23" s="823"/>
      <c r="E23" s="822"/>
      <c r="F23" s="824"/>
    </row>
    <row r="24" spans="1:6" ht="19.5" thickBot="1" x14ac:dyDescent="0.3">
      <c r="A24" s="820"/>
      <c r="B24" s="825" t="s">
        <v>237</v>
      </c>
      <c r="C24" s="822" t="s">
        <v>530</v>
      </c>
      <c r="D24" s="823">
        <v>4800</v>
      </c>
      <c r="E24" s="822" t="s">
        <v>531</v>
      </c>
      <c r="F24" s="824">
        <v>4900</v>
      </c>
    </row>
    <row r="25" spans="1:6" ht="19.5" thickBot="1" x14ac:dyDescent="0.3">
      <c r="A25" s="820"/>
      <c r="B25" s="825" t="s">
        <v>3683</v>
      </c>
      <c r="C25" s="822" t="s">
        <v>808</v>
      </c>
      <c r="D25" s="823">
        <v>4800</v>
      </c>
      <c r="E25" s="822" t="s">
        <v>805</v>
      </c>
      <c r="F25" s="824" t="s">
        <v>805</v>
      </c>
    </row>
    <row r="26" spans="1:6" s="833" customFormat="1" ht="100.5" customHeight="1" thickBot="1" x14ac:dyDescent="0.3">
      <c r="A26" s="828"/>
      <c r="B26" s="829" t="s">
        <v>5865</v>
      </c>
      <c r="C26" s="830" t="s">
        <v>532</v>
      </c>
      <c r="D26" s="831">
        <v>4150</v>
      </c>
      <c r="E26" s="830" t="s">
        <v>533</v>
      </c>
      <c r="F26" s="832">
        <v>4650</v>
      </c>
    </row>
    <row r="27" spans="1:6" s="833" customFormat="1" ht="82.5" customHeight="1" thickBot="1" x14ac:dyDescent="0.3">
      <c r="A27" s="828"/>
      <c r="B27" s="834" t="s">
        <v>4615</v>
      </c>
      <c r="C27" s="830" t="s">
        <v>809</v>
      </c>
      <c r="D27" s="831">
        <v>4150</v>
      </c>
      <c r="E27" s="830" t="s">
        <v>805</v>
      </c>
      <c r="F27" s="830" t="s">
        <v>805</v>
      </c>
    </row>
    <row r="28" spans="1:6" s="833" customFormat="1" ht="119.25" customHeight="1" thickBot="1" x14ac:dyDescent="0.3">
      <c r="A28" s="828"/>
      <c r="B28" s="829" t="s">
        <v>5866</v>
      </c>
      <c r="C28" s="830" t="s">
        <v>2863</v>
      </c>
      <c r="D28" s="835">
        <v>3800</v>
      </c>
      <c r="E28" s="830" t="s">
        <v>805</v>
      </c>
      <c r="F28" s="830" t="s">
        <v>805</v>
      </c>
    </row>
    <row r="29" spans="1:6" s="833" customFormat="1" ht="128.25" customHeight="1" thickBot="1" x14ac:dyDescent="0.3">
      <c r="A29" s="828"/>
      <c r="B29" s="829" t="s">
        <v>5867</v>
      </c>
      <c r="C29" s="830" t="s">
        <v>3561</v>
      </c>
      <c r="D29" s="835">
        <v>3800</v>
      </c>
      <c r="E29" s="830" t="s">
        <v>805</v>
      </c>
      <c r="F29" s="830" t="s">
        <v>805</v>
      </c>
    </row>
    <row r="30" spans="1:6" ht="75" customHeight="1" thickBot="1" x14ac:dyDescent="0.3">
      <c r="A30" s="828"/>
      <c r="B30" s="836" t="s">
        <v>5868</v>
      </c>
      <c r="C30" s="830" t="s">
        <v>4010</v>
      </c>
      <c r="D30" s="831" t="s">
        <v>4011</v>
      </c>
      <c r="E30" s="830" t="s">
        <v>805</v>
      </c>
      <c r="F30" s="830" t="s">
        <v>805</v>
      </c>
    </row>
    <row r="31" spans="1:6" ht="139.5" customHeight="1" thickBot="1" x14ac:dyDescent="0.3">
      <c r="A31" s="828"/>
      <c r="B31" s="836" t="s">
        <v>5869</v>
      </c>
      <c r="C31" s="830" t="s">
        <v>4012</v>
      </c>
      <c r="D31" s="831" t="s">
        <v>4011</v>
      </c>
      <c r="E31" s="830" t="s">
        <v>805</v>
      </c>
      <c r="F31" s="830" t="s">
        <v>805</v>
      </c>
    </row>
    <row r="32" spans="1:6" ht="75.75" customHeight="1" thickBot="1" x14ac:dyDescent="0.3">
      <c r="A32" s="828"/>
      <c r="B32" s="834" t="s">
        <v>3681</v>
      </c>
      <c r="C32" s="830" t="s">
        <v>534</v>
      </c>
      <c r="D32" s="831">
        <v>4500</v>
      </c>
      <c r="E32" s="830" t="s">
        <v>535</v>
      </c>
      <c r="F32" s="832">
        <v>4650</v>
      </c>
    </row>
    <row r="33" spans="1:6" ht="82.5" customHeight="1" thickBot="1" x14ac:dyDescent="0.3">
      <c r="A33" s="828"/>
      <c r="B33" s="834" t="s">
        <v>3682</v>
      </c>
      <c r="C33" s="830" t="s">
        <v>810</v>
      </c>
      <c r="D33" s="831">
        <v>4500</v>
      </c>
      <c r="E33" s="830" t="s">
        <v>805</v>
      </c>
      <c r="F33" s="832" t="s">
        <v>805</v>
      </c>
    </row>
    <row r="34" spans="1:6" ht="19.5" thickBot="1" x14ac:dyDescent="0.3">
      <c r="A34" s="828"/>
      <c r="B34" s="834" t="s">
        <v>3983</v>
      </c>
      <c r="C34" s="830" t="s">
        <v>536</v>
      </c>
      <c r="D34" s="831">
        <v>8950</v>
      </c>
      <c r="E34" s="830" t="s">
        <v>537</v>
      </c>
      <c r="F34" s="832">
        <v>8950</v>
      </c>
    </row>
    <row r="35" spans="1:6" ht="19.5" thickBot="1" x14ac:dyDescent="0.3">
      <c r="A35" s="828"/>
      <c r="B35" s="834" t="s">
        <v>5793</v>
      </c>
      <c r="C35" s="830" t="s">
        <v>811</v>
      </c>
      <c r="D35" s="831">
        <v>8950</v>
      </c>
      <c r="E35" s="830" t="s">
        <v>805</v>
      </c>
      <c r="F35" s="832" t="s">
        <v>805</v>
      </c>
    </row>
    <row r="36" spans="1:6" ht="113.25" thickBot="1" x14ac:dyDescent="0.3">
      <c r="A36" s="828"/>
      <c r="B36" s="834" t="s">
        <v>5942</v>
      </c>
      <c r="C36" s="830" t="s">
        <v>538</v>
      </c>
      <c r="D36" s="831">
        <v>8500</v>
      </c>
      <c r="E36" s="830" t="s">
        <v>539</v>
      </c>
      <c r="F36" s="832">
        <v>8550</v>
      </c>
    </row>
    <row r="37" spans="1:6" ht="113.25" thickBot="1" x14ac:dyDescent="0.3">
      <c r="A37" s="828"/>
      <c r="B37" s="834" t="s">
        <v>5791</v>
      </c>
      <c r="C37" s="830" t="s">
        <v>812</v>
      </c>
      <c r="D37" s="831">
        <v>8500</v>
      </c>
      <c r="E37" s="830" t="s">
        <v>805</v>
      </c>
      <c r="F37" s="832" t="s">
        <v>805</v>
      </c>
    </row>
    <row r="38" spans="1:6" ht="132" thickBot="1" x14ac:dyDescent="0.3">
      <c r="A38" s="828"/>
      <c r="B38" s="834" t="s">
        <v>5792</v>
      </c>
      <c r="C38" s="830" t="s">
        <v>2864</v>
      </c>
      <c r="D38" s="835">
        <v>8100</v>
      </c>
      <c r="E38" s="830" t="s">
        <v>805</v>
      </c>
      <c r="F38" s="832" t="s">
        <v>805</v>
      </c>
    </row>
    <row r="39" spans="1:6" ht="132" thickBot="1" x14ac:dyDescent="0.3">
      <c r="A39" s="828"/>
      <c r="B39" s="834" t="s">
        <v>5794</v>
      </c>
      <c r="C39" s="830" t="s">
        <v>2865</v>
      </c>
      <c r="D39" s="835">
        <v>8100</v>
      </c>
      <c r="E39" s="830" t="s">
        <v>805</v>
      </c>
      <c r="F39" s="832" t="s">
        <v>805</v>
      </c>
    </row>
    <row r="40" spans="1:6" ht="30" customHeight="1" thickBot="1" x14ac:dyDescent="0.3">
      <c r="A40" s="828"/>
      <c r="B40" s="834" t="s">
        <v>3986</v>
      </c>
      <c r="C40" s="830" t="s">
        <v>540</v>
      </c>
      <c r="D40" s="831">
        <v>9800</v>
      </c>
      <c r="E40" s="830" t="s">
        <v>541</v>
      </c>
      <c r="F40" s="832">
        <v>9850</v>
      </c>
    </row>
    <row r="41" spans="1:6" ht="21.75" customHeight="1" thickBot="1" x14ac:dyDescent="0.3">
      <c r="A41" s="828"/>
      <c r="B41" s="834" t="s">
        <v>5790</v>
      </c>
      <c r="C41" s="830" t="s">
        <v>813</v>
      </c>
      <c r="D41" s="831">
        <v>9850</v>
      </c>
      <c r="E41" s="830" t="s">
        <v>805</v>
      </c>
      <c r="F41" s="832" t="s">
        <v>805</v>
      </c>
    </row>
    <row r="42" spans="1:6" ht="76.5" customHeight="1" thickBot="1" x14ac:dyDescent="0.3">
      <c r="A42" s="837"/>
      <c r="B42" s="838" t="s">
        <v>4879</v>
      </c>
      <c r="C42" s="839"/>
      <c r="D42" s="839"/>
      <c r="E42" s="839"/>
      <c r="F42" s="840"/>
    </row>
    <row r="43" spans="1:6" ht="75.75" customHeight="1" thickBot="1" x14ac:dyDescent="0.3">
      <c r="A43" s="828"/>
      <c r="B43" s="838" t="s">
        <v>5943</v>
      </c>
      <c r="C43" s="842"/>
      <c r="D43" s="843"/>
      <c r="E43" s="842"/>
      <c r="F43" s="844"/>
    </row>
    <row r="44" spans="1:6" s="833" customFormat="1" ht="57" customHeight="1" thickBot="1" x14ac:dyDescent="0.3">
      <c r="A44" s="845"/>
      <c r="B44" s="846" t="s">
        <v>542</v>
      </c>
      <c r="C44" s="847">
        <v>359</v>
      </c>
      <c r="D44" s="848"/>
      <c r="E44" s="847">
        <v>359</v>
      </c>
      <c r="F44" s="849"/>
    </row>
    <row r="45" spans="1:6" s="833" customFormat="1" ht="23.25" customHeight="1" thickBot="1" x14ac:dyDescent="0.3">
      <c r="A45" s="828"/>
      <c r="B45" s="850" t="s">
        <v>206</v>
      </c>
      <c r="C45" s="830"/>
      <c r="D45" s="831"/>
      <c r="E45" s="830"/>
      <c r="F45" s="832"/>
    </row>
    <row r="46" spans="1:6" s="833" customFormat="1" ht="47.25" customHeight="1" thickBot="1" x14ac:dyDescent="0.3">
      <c r="A46" s="828"/>
      <c r="B46" s="834" t="s">
        <v>207</v>
      </c>
      <c r="C46" s="830" t="s">
        <v>543</v>
      </c>
      <c r="D46" s="831">
        <v>5950</v>
      </c>
      <c r="E46" s="830" t="s">
        <v>544</v>
      </c>
      <c r="F46" s="832">
        <v>6050</v>
      </c>
    </row>
    <row r="47" spans="1:6" ht="47.25" customHeight="1" thickBot="1" x14ac:dyDescent="0.3">
      <c r="A47" s="828"/>
      <c r="B47" s="834" t="s">
        <v>210</v>
      </c>
      <c r="C47" s="830" t="s">
        <v>545</v>
      </c>
      <c r="D47" s="831">
        <v>7700</v>
      </c>
      <c r="E47" s="830" t="s">
        <v>546</v>
      </c>
      <c r="F47" s="832">
        <v>7800</v>
      </c>
    </row>
    <row r="48" spans="1:6" ht="47.25" customHeight="1" thickBot="1" x14ac:dyDescent="0.3">
      <c r="A48" s="828"/>
      <c r="B48" s="834" t="s">
        <v>216</v>
      </c>
      <c r="C48" s="830" t="s">
        <v>547</v>
      </c>
      <c r="D48" s="831">
        <v>8200</v>
      </c>
      <c r="E48" s="830" t="s">
        <v>548</v>
      </c>
      <c r="F48" s="832">
        <v>8300</v>
      </c>
    </row>
    <row r="49" spans="1:6" ht="19.5" customHeight="1" thickBot="1" x14ac:dyDescent="0.3">
      <c r="A49" s="851"/>
      <c r="B49" s="850" t="s">
        <v>3680</v>
      </c>
      <c r="C49" s="830"/>
      <c r="D49" s="831"/>
      <c r="E49" s="830"/>
      <c r="F49" s="832"/>
    </row>
    <row r="50" spans="1:6" ht="19.5" thickBot="1" x14ac:dyDescent="0.3">
      <c r="A50" s="851"/>
      <c r="B50" s="834" t="s">
        <v>3983</v>
      </c>
      <c r="C50" s="830" t="s">
        <v>3984</v>
      </c>
      <c r="D50" s="831">
        <v>23200</v>
      </c>
      <c r="E50" s="830" t="s">
        <v>3985</v>
      </c>
      <c r="F50" s="832">
        <v>23200</v>
      </c>
    </row>
    <row r="51" spans="1:6" ht="19.5" thickBot="1" x14ac:dyDescent="0.3">
      <c r="A51" s="851"/>
      <c r="B51" s="834" t="s">
        <v>3986</v>
      </c>
      <c r="C51" s="830" t="s">
        <v>3987</v>
      </c>
      <c r="D51" s="831">
        <v>24200</v>
      </c>
      <c r="E51" s="830" t="s">
        <v>3988</v>
      </c>
      <c r="F51" s="832">
        <v>24200</v>
      </c>
    </row>
    <row r="52" spans="1:6" ht="57" thickBot="1" x14ac:dyDescent="0.3">
      <c r="A52" s="851"/>
      <c r="B52" s="838" t="s">
        <v>4879</v>
      </c>
      <c r="C52" s="852"/>
      <c r="D52" s="852"/>
      <c r="E52" s="852"/>
      <c r="F52" s="853"/>
    </row>
    <row r="53" spans="1:6" ht="61.5" customHeight="1" thickBot="1" x14ac:dyDescent="0.3">
      <c r="A53" s="845"/>
      <c r="B53" s="846" t="s">
        <v>5014</v>
      </c>
      <c r="C53" s="847">
        <v>360</v>
      </c>
      <c r="D53" s="848"/>
      <c r="E53" s="847">
        <v>360</v>
      </c>
      <c r="F53" s="849"/>
    </row>
    <row r="54" spans="1:6" ht="19.5" thickBot="1" x14ac:dyDescent="0.3">
      <c r="A54" s="828"/>
      <c r="B54" s="850" t="s">
        <v>3680</v>
      </c>
      <c r="C54" s="830"/>
      <c r="D54" s="831"/>
      <c r="E54" s="830"/>
      <c r="F54" s="832"/>
    </row>
    <row r="55" spans="1:6" ht="60.75" customHeight="1" thickBot="1" x14ac:dyDescent="0.3">
      <c r="A55" s="828"/>
      <c r="B55" s="834" t="s">
        <v>5872</v>
      </c>
      <c r="C55" s="830" t="s">
        <v>4580</v>
      </c>
      <c r="D55" s="835">
        <f>5500+200</f>
        <v>5700</v>
      </c>
      <c r="E55" s="830" t="s">
        <v>4581</v>
      </c>
      <c r="F55" s="854">
        <f>5600+200</f>
        <v>5800</v>
      </c>
    </row>
    <row r="56" spans="1:6" ht="132" thickBot="1" x14ac:dyDescent="0.3">
      <c r="A56" s="845"/>
      <c r="B56" s="846" t="s">
        <v>5944</v>
      </c>
      <c r="C56" s="847" t="s">
        <v>5024</v>
      </c>
      <c r="D56" s="848">
        <f>7000-500</f>
        <v>6500</v>
      </c>
      <c r="E56" s="847" t="s">
        <v>5025</v>
      </c>
      <c r="F56" s="849">
        <f>7000-500</f>
        <v>6500</v>
      </c>
    </row>
    <row r="57" spans="1:6" ht="150.75" thickBot="1" x14ac:dyDescent="0.3">
      <c r="A57" s="845"/>
      <c r="B57" s="846" t="s">
        <v>5873</v>
      </c>
      <c r="C57" s="847" t="s">
        <v>5026</v>
      </c>
      <c r="D57" s="848">
        <v>6200</v>
      </c>
      <c r="E57" s="847" t="s">
        <v>5027</v>
      </c>
      <c r="F57" s="849">
        <v>6200</v>
      </c>
    </row>
    <row r="58" spans="1:6" ht="69.75" customHeight="1" thickBot="1" x14ac:dyDescent="0.3">
      <c r="A58" s="851"/>
      <c r="B58" s="838" t="s">
        <v>5874</v>
      </c>
      <c r="C58" s="852"/>
      <c r="D58" s="852"/>
      <c r="E58" s="852"/>
      <c r="F58" s="853"/>
    </row>
    <row r="59" spans="1:6" ht="57" thickBot="1" x14ac:dyDescent="0.3">
      <c r="A59" s="845"/>
      <c r="B59" s="846" t="s">
        <v>5875</v>
      </c>
      <c r="C59" s="847" t="s">
        <v>4952</v>
      </c>
      <c r="D59" s="848">
        <v>1200</v>
      </c>
      <c r="E59" s="847" t="s">
        <v>4953</v>
      </c>
      <c r="F59" s="849">
        <v>1200</v>
      </c>
    </row>
    <row r="60" spans="1:6" ht="94.5" thickBot="1" x14ac:dyDescent="0.3">
      <c r="A60" s="845"/>
      <c r="B60" s="846" t="s">
        <v>5015</v>
      </c>
      <c r="C60" s="847" t="s">
        <v>4954</v>
      </c>
      <c r="D60" s="848">
        <v>300</v>
      </c>
      <c r="E60" s="847" t="s">
        <v>4955</v>
      </c>
      <c r="F60" s="849">
        <v>300</v>
      </c>
    </row>
    <row r="61" spans="1:6" ht="18.75" x14ac:dyDescent="0.25">
      <c r="A61" s="810" t="s">
        <v>115</v>
      </c>
      <c r="B61" s="811" t="s">
        <v>549</v>
      </c>
      <c r="C61" s="812"/>
      <c r="D61" s="813"/>
      <c r="E61" s="812"/>
      <c r="F61" s="814"/>
    </row>
    <row r="62" spans="1:6" ht="19.5" thickBot="1" x14ac:dyDescent="0.3">
      <c r="A62" s="815"/>
      <c r="B62" s="816" t="s">
        <v>241</v>
      </c>
      <c r="C62" s="817">
        <v>322</v>
      </c>
      <c r="D62" s="818"/>
      <c r="E62" s="817">
        <v>322</v>
      </c>
      <c r="F62" s="819"/>
    </row>
    <row r="63" spans="1:6" ht="19.5" thickBot="1" x14ac:dyDescent="0.3">
      <c r="A63" s="820"/>
      <c r="B63" s="821" t="s">
        <v>206</v>
      </c>
      <c r="C63" s="822"/>
      <c r="D63" s="823"/>
      <c r="E63" s="822"/>
      <c r="F63" s="824"/>
    </row>
    <row r="64" spans="1:6" ht="19.5" thickBot="1" x14ac:dyDescent="0.3">
      <c r="A64" s="820"/>
      <c r="B64" s="825" t="s">
        <v>207</v>
      </c>
      <c r="C64" s="822" t="s">
        <v>550</v>
      </c>
      <c r="D64" s="823">
        <v>2000</v>
      </c>
      <c r="E64" s="822" t="s">
        <v>551</v>
      </c>
      <c r="F64" s="824">
        <v>2000</v>
      </c>
    </row>
    <row r="65" spans="1:6" ht="19.5" thickBot="1" x14ac:dyDescent="0.3">
      <c r="A65" s="820"/>
      <c r="B65" s="825" t="s">
        <v>823</v>
      </c>
      <c r="C65" s="822" t="s">
        <v>814</v>
      </c>
      <c r="D65" s="823">
        <v>2000</v>
      </c>
      <c r="E65" s="822" t="s">
        <v>805</v>
      </c>
      <c r="F65" s="824" t="s">
        <v>805</v>
      </c>
    </row>
    <row r="66" spans="1:6" ht="19.5" thickBot="1" x14ac:dyDescent="0.3">
      <c r="A66" s="820"/>
      <c r="B66" s="825" t="s">
        <v>210</v>
      </c>
      <c r="C66" s="822" t="s">
        <v>552</v>
      </c>
      <c r="D66" s="823">
        <v>4150</v>
      </c>
      <c r="E66" s="822" t="s">
        <v>553</v>
      </c>
      <c r="F66" s="824">
        <v>4150</v>
      </c>
    </row>
    <row r="67" spans="1:6" ht="19.5" thickBot="1" x14ac:dyDescent="0.3">
      <c r="A67" s="820"/>
      <c r="B67" s="825" t="s">
        <v>824</v>
      </c>
      <c r="C67" s="822" t="s">
        <v>815</v>
      </c>
      <c r="D67" s="823">
        <v>4150</v>
      </c>
      <c r="E67" s="822" t="s">
        <v>805</v>
      </c>
      <c r="F67" s="824" t="s">
        <v>805</v>
      </c>
    </row>
    <row r="68" spans="1:6" ht="19.5" thickBot="1" x14ac:dyDescent="0.3">
      <c r="A68" s="820"/>
      <c r="B68" s="825" t="s">
        <v>216</v>
      </c>
      <c r="C68" s="822" t="s">
        <v>554</v>
      </c>
      <c r="D68" s="823">
        <v>4600</v>
      </c>
      <c r="E68" s="822" t="s">
        <v>555</v>
      </c>
      <c r="F68" s="824">
        <v>4600</v>
      </c>
    </row>
    <row r="69" spans="1:6" ht="19.5" thickBot="1" x14ac:dyDescent="0.3">
      <c r="A69" s="820"/>
      <c r="B69" s="825" t="s">
        <v>3727</v>
      </c>
      <c r="C69" s="822" t="s">
        <v>816</v>
      </c>
      <c r="D69" s="823">
        <v>4600</v>
      </c>
      <c r="E69" s="822" t="s">
        <v>805</v>
      </c>
      <c r="F69" s="824" t="s">
        <v>805</v>
      </c>
    </row>
    <row r="70" spans="1:6" ht="22.5" customHeight="1" thickBot="1" x14ac:dyDescent="0.3">
      <c r="A70" s="820"/>
      <c r="B70" s="821" t="s">
        <v>3680</v>
      </c>
      <c r="C70" s="822"/>
      <c r="D70" s="823"/>
      <c r="E70" s="822"/>
      <c r="F70" s="824"/>
    </row>
    <row r="71" spans="1:6" ht="19.5" thickBot="1" x14ac:dyDescent="0.3">
      <c r="A71" s="820"/>
      <c r="B71" s="825" t="s">
        <v>237</v>
      </c>
      <c r="C71" s="822" t="s">
        <v>556</v>
      </c>
      <c r="D71" s="823">
        <v>2750</v>
      </c>
      <c r="E71" s="822" t="s">
        <v>557</v>
      </c>
      <c r="F71" s="824">
        <v>2750</v>
      </c>
    </row>
    <row r="72" spans="1:6" ht="19.5" thickBot="1" x14ac:dyDescent="0.3">
      <c r="A72" s="820"/>
      <c r="B72" s="825" t="s">
        <v>3683</v>
      </c>
      <c r="C72" s="855" t="s">
        <v>817</v>
      </c>
      <c r="D72" s="823">
        <v>2750</v>
      </c>
      <c r="E72" s="822" t="s">
        <v>805</v>
      </c>
      <c r="F72" s="824" t="s">
        <v>805</v>
      </c>
    </row>
    <row r="73" spans="1:6" ht="104.25" customHeight="1" thickBot="1" x14ac:dyDescent="0.3">
      <c r="A73" s="828"/>
      <c r="B73" s="834" t="s">
        <v>5876</v>
      </c>
      <c r="C73" s="830" t="s">
        <v>2850</v>
      </c>
      <c r="D73" s="830" t="s">
        <v>2850</v>
      </c>
      <c r="E73" s="830" t="s">
        <v>558</v>
      </c>
      <c r="F73" s="832">
        <v>2700</v>
      </c>
    </row>
    <row r="74" spans="1:6" ht="118.5" customHeight="1" thickBot="1" x14ac:dyDescent="0.3">
      <c r="A74" s="828"/>
      <c r="B74" s="834" t="s">
        <v>5877</v>
      </c>
      <c r="C74" s="830" t="s">
        <v>2850</v>
      </c>
      <c r="D74" s="830" t="s">
        <v>2850</v>
      </c>
      <c r="E74" s="830" t="s">
        <v>2866</v>
      </c>
      <c r="F74" s="854">
        <v>2400</v>
      </c>
    </row>
    <row r="75" spans="1:6" ht="145.5" customHeight="1" thickBot="1" x14ac:dyDescent="0.3">
      <c r="A75" s="828"/>
      <c r="B75" s="856" t="s">
        <v>4616</v>
      </c>
      <c r="C75" s="857" t="s">
        <v>4013</v>
      </c>
      <c r="D75" s="857" t="s">
        <v>4013</v>
      </c>
      <c r="E75" s="830" t="s">
        <v>4014</v>
      </c>
      <c r="F75" s="831" t="s">
        <v>4011</v>
      </c>
    </row>
    <row r="76" spans="1:6" ht="75.75" thickBot="1" x14ac:dyDescent="0.3">
      <c r="A76" s="828"/>
      <c r="B76" s="834" t="s">
        <v>4600</v>
      </c>
      <c r="C76" s="830" t="s">
        <v>559</v>
      </c>
      <c r="D76" s="831">
        <v>2700</v>
      </c>
      <c r="E76" s="830" t="s">
        <v>560</v>
      </c>
      <c r="F76" s="832">
        <v>2700</v>
      </c>
    </row>
    <row r="77" spans="1:6" ht="75.75" thickBot="1" x14ac:dyDescent="0.3">
      <c r="A77" s="828"/>
      <c r="B77" s="834" t="s">
        <v>4601</v>
      </c>
      <c r="C77" s="830" t="s">
        <v>818</v>
      </c>
      <c r="D77" s="831">
        <v>2700</v>
      </c>
      <c r="E77" s="830" t="s">
        <v>805</v>
      </c>
      <c r="F77" s="832" t="s">
        <v>805</v>
      </c>
    </row>
    <row r="78" spans="1:6" ht="19.5" thickBot="1" x14ac:dyDescent="0.3">
      <c r="A78" s="820"/>
      <c r="B78" s="825" t="s">
        <v>3983</v>
      </c>
      <c r="C78" s="822" t="s">
        <v>561</v>
      </c>
      <c r="D78" s="823">
        <v>6650</v>
      </c>
      <c r="E78" s="822" t="s">
        <v>562</v>
      </c>
      <c r="F78" s="824">
        <v>6700</v>
      </c>
    </row>
    <row r="79" spans="1:6" ht="19.5" thickBot="1" x14ac:dyDescent="0.3">
      <c r="A79" s="820"/>
      <c r="B79" s="825" t="s">
        <v>5800</v>
      </c>
      <c r="C79" s="822" t="s">
        <v>819</v>
      </c>
      <c r="D79" s="823">
        <v>6700</v>
      </c>
      <c r="E79" s="822" t="s">
        <v>805</v>
      </c>
      <c r="F79" s="824" t="s">
        <v>805</v>
      </c>
    </row>
    <row r="80" spans="1:6" ht="19.5" thickBot="1" x14ac:dyDescent="0.3">
      <c r="A80" s="820"/>
      <c r="B80" s="825" t="s">
        <v>3986</v>
      </c>
      <c r="C80" s="822" t="s">
        <v>563</v>
      </c>
      <c r="D80" s="823">
        <v>7150</v>
      </c>
      <c r="E80" s="822" t="s">
        <v>564</v>
      </c>
      <c r="F80" s="824">
        <v>7150</v>
      </c>
    </row>
    <row r="81" spans="1:6" ht="19.5" thickBot="1" x14ac:dyDescent="0.3">
      <c r="A81" s="820"/>
      <c r="B81" s="825" t="s">
        <v>6011</v>
      </c>
      <c r="C81" s="822" t="s">
        <v>822</v>
      </c>
      <c r="D81" s="823">
        <v>7150</v>
      </c>
      <c r="E81" s="822" t="s">
        <v>805</v>
      </c>
      <c r="F81" s="824" t="s">
        <v>805</v>
      </c>
    </row>
    <row r="82" spans="1:6" ht="57" thickBot="1" x14ac:dyDescent="0.3">
      <c r="A82" s="858"/>
      <c r="B82" s="859" t="s">
        <v>4879</v>
      </c>
      <c r="C82" s="860"/>
      <c r="D82" s="860"/>
      <c r="E82" s="860"/>
      <c r="F82" s="861"/>
    </row>
    <row r="83" spans="1:6" ht="59.25" thickBot="1" x14ac:dyDescent="0.3">
      <c r="A83" s="858"/>
      <c r="B83" s="859" t="s">
        <v>5945</v>
      </c>
      <c r="C83" s="860"/>
      <c r="D83" s="860"/>
      <c r="E83" s="860"/>
      <c r="F83" s="861"/>
    </row>
    <row r="84" spans="1:6" ht="19.5" thickBot="1" x14ac:dyDescent="0.3">
      <c r="A84" s="815"/>
      <c r="B84" s="816" t="s">
        <v>6165</v>
      </c>
      <c r="C84" s="817">
        <v>325</v>
      </c>
      <c r="D84" s="818"/>
      <c r="E84" s="817">
        <v>325</v>
      </c>
      <c r="F84" s="819"/>
    </row>
    <row r="85" spans="1:6" ht="19.5" thickBot="1" x14ac:dyDescent="0.3">
      <c r="A85" s="820"/>
      <c r="B85" s="825" t="s">
        <v>4759</v>
      </c>
      <c r="C85" s="822"/>
      <c r="D85" s="823"/>
      <c r="E85" s="822"/>
      <c r="F85" s="824"/>
    </row>
    <row r="86" spans="1:6" ht="19.5" thickBot="1" x14ac:dyDescent="0.3">
      <c r="A86" s="820"/>
      <c r="B86" s="825" t="s">
        <v>253</v>
      </c>
      <c r="C86" s="822" t="s">
        <v>4762</v>
      </c>
      <c r="D86" s="823">
        <v>1500</v>
      </c>
      <c r="E86" s="822" t="s">
        <v>4763</v>
      </c>
      <c r="F86" s="824">
        <v>1800</v>
      </c>
    </row>
    <row r="87" spans="1:6" ht="19.5" thickBot="1" x14ac:dyDescent="0.3">
      <c r="A87" s="820"/>
      <c r="B87" s="825" t="s">
        <v>4764</v>
      </c>
      <c r="C87" s="822"/>
      <c r="D87" s="823"/>
      <c r="E87" s="822"/>
      <c r="F87" s="824"/>
    </row>
    <row r="88" spans="1:6" ht="19.5" thickBot="1" x14ac:dyDescent="0.3">
      <c r="A88" s="820"/>
      <c r="B88" s="825" t="s">
        <v>253</v>
      </c>
      <c r="C88" s="822" t="s">
        <v>4767</v>
      </c>
      <c r="D88" s="823">
        <v>1600</v>
      </c>
      <c r="E88" s="822" t="s">
        <v>4768</v>
      </c>
      <c r="F88" s="824">
        <v>2100</v>
      </c>
    </row>
    <row r="89" spans="1:6" ht="19.5" thickBot="1" x14ac:dyDescent="0.3">
      <c r="A89" s="815"/>
      <c r="B89" s="816" t="s">
        <v>291</v>
      </c>
      <c r="C89" s="817">
        <v>327</v>
      </c>
      <c r="D89" s="818"/>
      <c r="E89" s="817">
        <v>327</v>
      </c>
      <c r="F89" s="819"/>
    </row>
    <row r="90" spans="1:6" ht="19.5" thickBot="1" x14ac:dyDescent="0.3">
      <c r="A90" s="820"/>
      <c r="B90" s="825" t="s">
        <v>292</v>
      </c>
      <c r="C90" s="822" t="s">
        <v>565</v>
      </c>
      <c r="D90" s="823">
        <v>2200</v>
      </c>
      <c r="E90" s="822" t="s">
        <v>566</v>
      </c>
      <c r="F90" s="824">
        <v>2450</v>
      </c>
    </row>
    <row r="91" spans="1:6" ht="19.5" thickBot="1" x14ac:dyDescent="0.3">
      <c r="A91" s="820"/>
      <c r="B91" s="825" t="s">
        <v>295</v>
      </c>
      <c r="C91" s="822" t="s">
        <v>567</v>
      </c>
      <c r="D91" s="823">
        <v>2750</v>
      </c>
      <c r="E91" s="822" t="s">
        <v>568</v>
      </c>
      <c r="F91" s="824">
        <v>3000</v>
      </c>
    </row>
    <row r="92" spans="1:6" ht="38.25" thickBot="1" x14ac:dyDescent="0.3">
      <c r="A92" s="820"/>
      <c r="B92" s="825" t="s">
        <v>298</v>
      </c>
      <c r="C92" s="822" t="s">
        <v>569</v>
      </c>
      <c r="D92" s="823">
        <v>1250</v>
      </c>
      <c r="E92" s="822" t="s">
        <v>570</v>
      </c>
      <c r="F92" s="824">
        <v>1300</v>
      </c>
    </row>
    <row r="93" spans="1:6" ht="38.25" thickBot="1" x14ac:dyDescent="0.3">
      <c r="A93" s="820"/>
      <c r="B93" s="825" t="s">
        <v>301</v>
      </c>
      <c r="C93" s="822" t="s">
        <v>571</v>
      </c>
      <c r="D93" s="823">
        <v>1800</v>
      </c>
      <c r="E93" s="822" t="s">
        <v>572</v>
      </c>
      <c r="F93" s="824">
        <v>1800</v>
      </c>
    </row>
    <row r="94" spans="1:6" ht="94.5" thickBot="1" x14ac:dyDescent="0.3">
      <c r="A94" s="862"/>
      <c r="B94" s="863" t="s">
        <v>6013</v>
      </c>
      <c r="C94" s="864" t="s">
        <v>573</v>
      </c>
      <c r="D94" s="865">
        <v>2650</v>
      </c>
      <c r="E94" s="864" t="s">
        <v>574</v>
      </c>
      <c r="F94" s="866">
        <v>2650</v>
      </c>
    </row>
    <row r="95" spans="1:6" ht="38.25" thickBot="1" x14ac:dyDescent="0.3">
      <c r="A95" s="815"/>
      <c r="B95" s="816" t="s">
        <v>3934</v>
      </c>
      <c r="C95" s="817">
        <v>330</v>
      </c>
      <c r="D95" s="818"/>
      <c r="E95" s="817">
        <v>330</v>
      </c>
      <c r="F95" s="819"/>
    </row>
    <row r="96" spans="1:6" ht="38.25" thickBot="1" x14ac:dyDescent="0.3">
      <c r="A96" s="820"/>
      <c r="B96" s="825" t="s">
        <v>917</v>
      </c>
      <c r="C96" s="822" t="s">
        <v>575</v>
      </c>
      <c r="D96" s="823">
        <v>7750</v>
      </c>
      <c r="E96" s="822" t="s">
        <v>576</v>
      </c>
      <c r="F96" s="824">
        <v>7950</v>
      </c>
    </row>
    <row r="97" spans="1:6" ht="38.25" thickBot="1" x14ac:dyDescent="0.3">
      <c r="A97" s="815"/>
      <c r="B97" s="863" t="s">
        <v>3935</v>
      </c>
      <c r="C97" s="864"/>
      <c r="D97" s="865"/>
      <c r="E97" s="864"/>
      <c r="F97" s="866"/>
    </row>
    <row r="98" spans="1:6" ht="38.25" thickBot="1" x14ac:dyDescent="0.3">
      <c r="A98" s="820"/>
      <c r="B98" s="825" t="s">
        <v>917</v>
      </c>
      <c r="C98" s="822" t="s">
        <v>577</v>
      </c>
      <c r="D98" s="823">
        <v>3950</v>
      </c>
      <c r="E98" s="822" t="s">
        <v>578</v>
      </c>
      <c r="F98" s="824">
        <v>3950</v>
      </c>
    </row>
    <row r="99" spans="1:6" ht="57" thickBot="1" x14ac:dyDescent="0.3">
      <c r="A99" s="828"/>
      <c r="B99" s="850" t="s">
        <v>4886</v>
      </c>
      <c r="C99" s="830" t="s">
        <v>579</v>
      </c>
      <c r="D99" s="831">
        <v>550</v>
      </c>
      <c r="E99" s="830" t="s">
        <v>580</v>
      </c>
      <c r="F99" s="832">
        <v>550</v>
      </c>
    </row>
    <row r="100" spans="1:6" ht="48" customHeight="1" thickBot="1" x14ac:dyDescent="0.3">
      <c r="A100" s="828"/>
      <c r="B100" s="850" t="s">
        <v>5878</v>
      </c>
      <c r="C100" s="830" t="s">
        <v>581</v>
      </c>
      <c r="D100" s="831">
        <v>2100</v>
      </c>
      <c r="E100" s="830" t="s">
        <v>582</v>
      </c>
      <c r="F100" s="832">
        <v>2350</v>
      </c>
    </row>
    <row r="101" spans="1:6" ht="19.5" thickBot="1" x14ac:dyDescent="0.3">
      <c r="A101" s="845"/>
      <c r="B101" s="846" t="s">
        <v>323</v>
      </c>
      <c r="C101" s="847">
        <v>334</v>
      </c>
      <c r="D101" s="848"/>
      <c r="E101" s="847">
        <v>334</v>
      </c>
      <c r="F101" s="849"/>
    </row>
    <row r="102" spans="1:6" ht="39.75" customHeight="1" thickBot="1" x14ac:dyDescent="0.3">
      <c r="A102" s="828"/>
      <c r="B102" s="834" t="s">
        <v>207</v>
      </c>
      <c r="C102" s="830" t="s">
        <v>583</v>
      </c>
      <c r="D102" s="831">
        <v>2800</v>
      </c>
      <c r="E102" s="830" t="s">
        <v>584</v>
      </c>
      <c r="F102" s="832">
        <v>2800</v>
      </c>
    </row>
    <row r="103" spans="1:6" ht="39.75" customHeight="1" thickBot="1" x14ac:dyDescent="0.3">
      <c r="A103" s="828"/>
      <c r="B103" s="834" t="s">
        <v>260</v>
      </c>
      <c r="C103" s="830" t="s">
        <v>585</v>
      </c>
      <c r="D103" s="831">
        <v>3500</v>
      </c>
      <c r="E103" s="830" t="s">
        <v>586</v>
      </c>
      <c r="F103" s="832">
        <v>3500</v>
      </c>
    </row>
    <row r="104" spans="1:6" ht="117.75" customHeight="1" thickBot="1" x14ac:dyDescent="0.3">
      <c r="A104" s="815"/>
      <c r="B104" s="816" t="s">
        <v>914</v>
      </c>
      <c r="C104" s="817">
        <v>335</v>
      </c>
      <c r="D104" s="818"/>
      <c r="E104" s="817">
        <v>335</v>
      </c>
      <c r="F104" s="819"/>
    </row>
    <row r="105" spans="1:6" ht="27" customHeight="1" thickBot="1" x14ac:dyDescent="0.3">
      <c r="A105" s="820"/>
      <c r="B105" s="825" t="s">
        <v>328</v>
      </c>
      <c r="C105" s="822" t="s">
        <v>587</v>
      </c>
      <c r="D105" s="823">
        <v>12950</v>
      </c>
      <c r="E105" s="822" t="s">
        <v>588</v>
      </c>
      <c r="F105" s="824">
        <v>13150</v>
      </c>
    </row>
    <row r="106" spans="1:6" ht="27" customHeight="1" thickBot="1" x14ac:dyDescent="0.3">
      <c r="A106" s="820"/>
      <c r="B106" s="825" t="s">
        <v>331</v>
      </c>
      <c r="C106" s="822" t="s">
        <v>589</v>
      </c>
      <c r="D106" s="823">
        <v>14750</v>
      </c>
      <c r="E106" s="822" t="s">
        <v>590</v>
      </c>
      <c r="F106" s="824">
        <v>14950</v>
      </c>
    </row>
    <row r="107" spans="1:6" ht="51" customHeight="1" thickBot="1" x14ac:dyDescent="0.3">
      <c r="A107" s="815"/>
      <c r="B107" s="816" t="s">
        <v>919</v>
      </c>
      <c r="C107" s="817">
        <v>337</v>
      </c>
      <c r="D107" s="818"/>
      <c r="E107" s="817">
        <v>337</v>
      </c>
      <c r="F107" s="819"/>
    </row>
    <row r="108" spans="1:6" ht="29.25" customHeight="1" thickBot="1" x14ac:dyDescent="0.3">
      <c r="A108" s="820"/>
      <c r="B108" s="825" t="s">
        <v>207</v>
      </c>
      <c r="C108" s="822" t="s">
        <v>591</v>
      </c>
      <c r="D108" s="823">
        <v>1350</v>
      </c>
      <c r="E108" s="822" t="s">
        <v>592</v>
      </c>
      <c r="F108" s="824">
        <v>1350</v>
      </c>
    </row>
    <row r="109" spans="1:6" ht="29.25" customHeight="1" thickBot="1" x14ac:dyDescent="0.3">
      <c r="A109" s="820"/>
      <c r="B109" s="825" t="s">
        <v>210</v>
      </c>
      <c r="C109" s="822" t="s">
        <v>593</v>
      </c>
      <c r="D109" s="823">
        <v>2850</v>
      </c>
      <c r="E109" s="822" t="s">
        <v>594</v>
      </c>
      <c r="F109" s="824">
        <v>2850</v>
      </c>
    </row>
    <row r="110" spans="1:6" ht="29.25" customHeight="1" thickBot="1" x14ac:dyDescent="0.3">
      <c r="A110" s="820"/>
      <c r="B110" s="825" t="s">
        <v>216</v>
      </c>
      <c r="C110" s="822" t="s">
        <v>595</v>
      </c>
      <c r="D110" s="823">
        <v>3400</v>
      </c>
      <c r="E110" s="822" t="s">
        <v>596</v>
      </c>
      <c r="F110" s="824">
        <v>3500</v>
      </c>
    </row>
    <row r="111" spans="1:6" ht="75.75" thickBot="1" x14ac:dyDescent="0.3">
      <c r="A111" s="815"/>
      <c r="B111" s="816" t="s">
        <v>5979</v>
      </c>
      <c r="C111" s="817" t="s">
        <v>342</v>
      </c>
      <c r="D111" s="818"/>
      <c r="E111" s="817" t="s">
        <v>342</v>
      </c>
      <c r="F111" s="819"/>
    </row>
    <row r="112" spans="1:6" ht="27.75" customHeight="1" thickBot="1" x14ac:dyDescent="0.3">
      <c r="A112" s="820"/>
      <c r="B112" s="825" t="s">
        <v>207</v>
      </c>
      <c r="C112" s="822" t="s">
        <v>597</v>
      </c>
      <c r="D112" s="823">
        <v>2450</v>
      </c>
      <c r="E112" s="822" t="s">
        <v>598</v>
      </c>
      <c r="F112" s="824">
        <v>2450</v>
      </c>
    </row>
    <row r="113" spans="1:6" ht="27.75" customHeight="1" thickBot="1" x14ac:dyDescent="0.3">
      <c r="A113" s="820"/>
      <c r="B113" s="825" t="s">
        <v>210</v>
      </c>
      <c r="C113" s="822" t="s">
        <v>599</v>
      </c>
      <c r="D113" s="823">
        <v>4900</v>
      </c>
      <c r="E113" s="822" t="s">
        <v>600</v>
      </c>
      <c r="F113" s="824">
        <v>4900</v>
      </c>
    </row>
    <row r="114" spans="1:6" ht="27.75" customHeight="1" thickBot="1" x14ac:dyDescent="0.3">
      <c r="A114" s="820"/>
      <c r="B114" s="825" t="s">
        <v>216</v>
      </c>
      <c r="C114" s="822" t="s">
        <v>601</v>
      </c>
      <c r="D114" s="823">
        <v>5900</v>
      </c>
      <c r="E114" s="822" t="s">
        <v>602</v>
      </c>
      <c r="F114" s="824">
        <v>5900</v>
      </c>
    </row>
    <row r="115" spans="1:6" ht="38.25" thickBot="1" x14ac:dyDescent="0.3">
      <c r="A115" s="815"/>
      <c r="B115" s="816" t="s">
        <v>915</v>
      </c>
      <c r="C115" s="817">
        <v>349</v>
      </c>
      <c r="D115" s="818"/>
      <c r="E115" s="817">
        <v>349</v>
      </c>
      <c r="F115" s="819"/>
    </row>
    <row r="116" spans="1:6" ht="23.25" customHeight="1" thickBot="1" x14ac:dyDescent="0.3">
      <c r="A116" s="820"/>
      <c r="B116" s="825" t="s">
        <v>207</v>
      </c>
      <c r="C116" s="822" t="s">
        <v>603</v>
      </c>
      <c r="D116" s="823">
        <v>1300</v>
      </c>
      <c r="E116" s="822" t="s">
        <v>604</v>
      </c>
      <c r="F116" s="824">
        <v>1300</v>
      </c>
    </row>
    <row r="117" spans="1:6" ht="23.25" customHeight="1" thickBot="1" x14ac:dyDescent="0.3">
      <c r="A117" s="820"/>
      <c r="B117" s="825" t="s">
        <v>210</v>
      </c>
      <c r="C117" s="822" t="s">
        <v>605</v>
      </c>
      <c r="D117" s="823">
        <v>2400</v>
      </c>
      <c r="E117" s="822" t="s">
        <v>606</v>
      </c>
      <c r="F117" s="824">
        <v>2400</v>
      </c>
    </row>
    <row r="118" spans="1:6" ht="23.25" customHeight="1" thickBot="1" x14ac:dyDescent="0.3">
      <c r="A118" s="820"/>
      <c r="B118" s="825" t="s">
        <v>216</v>
      </c>
      <c r="C118" s="822" t="s">
        <v>607</v>
      </c>
      <c r="D118" s="823">
        <v>2900</v>
      </c>
      <c r="E118" s="822" t="s">
        <v>608</v>
      </c>
      <c r="F118" s="824">
        <v>2900</v>
      </c>
    </row>
    <row r="119" spans="1:6" ht="19.5" thickBot="1" x14ac:dyDescent="0.3">
      <c r="A119" s="815"/>
      <c r="B119" s="816" t="s">
        <v>5879</v>
      </c>
      <c r="C119" s="867">
        <v>350</v>
      </c>
      <c r="D119" s="818"/>
      <c r="E119" s="867">
        <v>350</v>
      </c>
      <c r="F119" s="819"/>
    </row>
    <row r="120" spans="1:6" ht="29.25" customHeight="1" thickBot="1" x14ac:dyDescent="0.3">
      <c r="A120" s="820"/>
      <c r="B120" s="825" t="s">
        <v>207</v>
      </c>
      <c r="C120" s="822" t="s">
        <v>609</v>
      </c>
      <c r="D120" s="823">
        <v>3500</v>
      </c>
      <c r="E120" s="822" t="s">
        <v>610</v>
      </c>
      <c r="F120" s="824">
        <v>3500</v>
      </c>
    </row>
    <row r="121" spans="1:6" ht="29.25" customHeight="1" thickBot="1" x14ac:dyDescent="0.3">
      <c r="A121" s="820"/>
      <c r="B121" s="825" t="s">
        <v>260</v>
      </c>
      <c r="C121" s="822" t="s">
        <v>611</v>
      </c>
      <c r="D121" s="823">
        <v>7050</v>
      </c>
      <c r="E121" s="822" t="s">
        <v>612</v>
      </c>
      <c r="F121" s="824">
        <v>7150</v>
      </c>
    </row>
    <row r="122" spans="1:6" ht="65.25" customHeight="1" thickBot="1" x14ac:dyDescent="0.3">
      <c r="A122" s="868"/>
      <c r="B122" s="816" t="s">
        <v>2236</v>
      </c>
      <c r="C122" s="817" t="s">
        <v>2222</v>
      </c>
      <c r="D122" s="869">
        <v>450</v>
      </c>
      <c r="E122" s="817" t="s">
        <v>2223</v>
      </c>
      <c r="F122" s="819">
        <v>450</v>
      </c>
    </row>
    <row r="123" spans="1:6" ht="37.5" customHeight="1" thickBot="1" x14ac:dyDescent="0.3">
      <c r="A123" s="815"/>
      <c r="B123" s="816" t="s">
        <v>375</v>
      </c>
      <c r="C123" s="817">
        <v>354</v>
      </c>
      <c r="D123" s="818"/>
      <c r="E123" s="817">
        <v>354</v>
      </c>
      <c r="F123" s="819"/>
    </row>
    <row r="124" spans="1:6" ht="29.25" customHeight="1" thickBot="1" x14ac:dyDescent="0.3">
      <c r="A124" s="820"/>
      <c r="B124" s="825" t="s">
        <v>207</v>
      </c>
      <c r="C124" s="822" t="s">
        <v>613</v>
      </c>
      <c r="D124" s="823">
        <v>1450</v>
      </c>
      <c r="E124" s="822" t="s">
        <v>614</v>
      </c>
      <c r="F124" s="824">
        <v>1450</v>
      </c>
    </row>
    <row r="125" spans="1:6" ht="29.25" customHeight="1" thickBot="1" x14ac:dyDescent="0.3">
      <c r="A125" s="820"/>
      <c r="B125" s="825" t="s">
        <v>260</v>
      </c>
      <c r="C125" s="822" t="s">
        <v>615</v>
      </c>
      <c r="D125" s="823">
        <v>2750</v>
      </c>
      <c r="E125" s="822" t="s">
        <v>616</v>
      </c>
      <c r="F125" s="824">
        <v>2750</v>
      </c>
    </row>
    <row r="126" spans="1:6" ht="24.75" customHeight="1" thickBot="1" x14ac:dyDescent="0.3">
      <c r="A126" s="815"/>
      <c r="B126" s="816" t="s">
        <v>380</v>
      </c>
      <c r="C126" s="817">
        <v>357</v>
      </c>
      <c r="D126" s="818"/>
      <c r="E126" s="817">
        <v>357</v>
      </c>
      <c r="F126" s="819"/>
    </row>
    <row r="127" spans="1:6" ht="31.5" customHeight="1" thickBot="1" x14ac:dyDescent="0.3">
      <c r="A127" s="820"/>
      <c r="B127" s="825" t="s">
        <v>207</v>
      </c>
      <c r="C127" s="822" t="s">
        <v>617</v>
      </c>
      <c r="D127" s="823">
        <v>1550</v>
      </c>
      <c r="E127" s="822" t="s">
        <v>618</v>
      </c>
      <c r="F127" s="824">
        <v>1550</v>
      </c>
    </row>
    <row r="128" spans="1:6" ht="31.5" customHeight="1" thickBot="1" x14ac:dyDescent="0.3">
      <c r="A128" s="820"/>
      <c r="B128" s="825" t="s">
        <v>210</v>
      </c>
      <c r="C128" s="822" t="s">
        <v>619</v>
      </c>
      <c r="D128" s="823">
        <v>1850</v>
      </c>
      <c r="E128" s="822" t="s">
        <v>620</v>
      </c>
      <c r="F128" s="824">
        <v>1850</v>
      </c>
    </row>
    <row r="129" spans="1:6" ht="31.5" customHeight="1" thickBot="1" x14ac:dyDescent="0.3">
      <c r="A129" s="820"/>
      <c r="B129" s="825" t="s">
        <v>347</v>
      </c>
      <c r="C129" s="822" t="s">
        <v>621</v>
      </c>
      <c r="D129" s="823">
        <v>2050</v>
      </c>
      <c r="E129" s="822" t="s">
        <v>622</v>
      </c>
      <c r="F129" s="824">
        <v>2050</v>
      </c>
    </row>
    <row r="130" spans="1:6" ht="19.5" customHeight="1" thickBot="1" x14ac:dyDescent="0.3">
      <c r="A130" s="815"/>
      <c r="B130" s="816" t="s">
        <v>389</v>
      </c>
      <c r="C130" s="817">
        <v>358</v>
      </c>
      <c r="D130" s="818"/>
      <c r="E130" s="817">
        <v>358</v>
      </c>
      <c r="F130" s="819"/>
    </row>
    <row r="131" spans="1:6" ht="19.5" customHeight="1" thickBot="1" x14ac:dyDescent="0.3">
      <c r="A131" s="820"/>
      <c r="B131" s="825" t="s">
        <v>207</v>
      </c>
      <c r="C131" s="822" t="s">
        <v>623</v>
      </c>
      <c r="D131" s="823">
        <v>1750</v>
      </c>
      <c r="E131" s="822" t="s">
        <v>624</v>
      </c>
      <c r="F131" s="824">
        <v>1750</v>
      </c>
    </row>
    <row r="132" spans="1:6" ht="19.5" customHeight="1" thickBot="1" x14ac:dyDescent="0.3">
      <c r="A132" s="820"/>
      <c r="B132" s="825" t="s">
        <v>210</v>
      </c>
      <c r="C132" s="822" t="s">
        <v>625</v>
      </c>
      <c r="D132" s="823">
        <v>4250</v>
      </c>
      <c r="E132" s="822" t="s">
        <v>626</v>
      </c>
      <c r="F132" s="824">
        <v>4250</v>
      </c>
    </row>
    <row r="133" spans="1:6" ht="19.5" customHeight="1" thickBot="1" x14ac:dyDescent="0.3">
      <c r="A133" s="820"/>
      <c r="B133" s="825" t="s">
        <v>216</v>
      </c>
      <c r="C133" s="822" t="s">
        <v>627</v>
      </c>
      <c r="D133" s="823">
        <v>5350</v>
      </c>
      <c r="E133" s="822" t="s">
        <v>628</v>
      </c>
      <c r="F133" s="824">
        <v>5500</v>
      </c>
    </row>
    <row r="134" spans="1:6" ht="45" customHeight="1" thickBot="1" x14ac:dyDescent="0.3">
      <c r="A134" s="815"/>
      <c r="B134" s="816" t="s">
        <v>908</v>
      </c>
      <c r="C134" s="817">
        <v>358</v>
      </c>
      <c r="D134" s="818"/>
      <c r="E134" s="817">
        <v>358</v>
      </c>
      <c r="F134" s="819"/>
    </row>
    <row r="135" spans="1:6" ht="19.5" thickBot="1" x14ac:dyDescent="0.3">
      <c r="A135" s="820"/>
      <c r="B135" s="825" t="s">
        <v>207</v>
      </c>
      <c r="C135" s="822" t="s">
        <v>629</v>
      </c>
      <c r="D135" s="823">
        <v>550</v>
      </c>
      <c r="E135" s="822" t="s">
        <v>630</v>
      </c>
      <c r="F135" s="824">
        <v>550</v>
      </c>
    </row>
    <row r="136" spans="1:6" ht="19.5" thickBot="1" x14ac:dyDescent="0.3">
      <c r="A136" s="820"/>
      <c r="B136" s="825" t="s">
        <v>210</v>
      </c>
      <c r="C136" s="822" t="s">
        <v>631</v>
      </c>
      <c r="D136" s="823">
        <v>1400</v>
      </c>
      <c r="E136" s="822" t="s">
        <v>632</v>
      </c>
      <c r="F136" s="824">
        <v>1400</v>
      </c>
    </row>
    <row r="137" spans="1:6" ht="19.5" thickBot="1" x14ac:dyDescent="0.3">
      <c r="A137" s="820"/>
      <c r="B137" s="825" t="s">
        <v>216</v>
      </c>
      <c r="C137" s="822" t="s">
        <v>633</v>
      </c>
      <c r="D137" s="823">
        <v>2150</v>
      </c>
      <c r="E137" s="822" t="s">
        <v>634</v>
      </c>
      <c r="F137" s="824">
        <v>2150</v>
      </c>
    </row>
    <row r="138" spans="1:6" ht="75.75" thickBot="1" x14ac:dyDescent="0.3">
      <c r="A138" s="815"/>
      <c r="B138" s="816" t="s">
        <v>3719</v>
      </c>
      <c r="C138" s="817">
        <v>364</v>
      </c>
      <c r="D138" s="818"/>
      <c r="E138" s="817">
        <v>364</v>
      </c>
      <c r="F138" s="819"/>
    </row>
    <row r="139" spans="1:6" ht="19.5" thickBot="1" x14ac:dyDescent="0.3">
      <c r="A139" s="820"/>
      <c r="B139" s="825" t="s">
        <v>3567</v>
      </c>
      <c r="C139" s="822" t="s">
        <v>2867</v>
      </c>
      <c r="D139" s="823">
        <v>1250</v>
      </c>
      <c r="E139" s="822" t="s">
        <v>2868</v>
      </c>
      <c r="F139" s="824">
        <v>1250</v>
      </c>
    </row>
    <row r="140" spans="1:6" ht="19.5" thickBot="1" x14ac:dyDescent="0.3">
      <c r="A140" s="820"/>
      <c r="B140" s="825" t="s">
        <v>3568</v>
      </c>
      <c r="C140" s="822" t="s">
        <v>2869</v>
      </c>
      <c r="D140" s="823">
        <v>1550</v>
      </c>
      <c r="E140" s="822" t="s">
        <v>2870</v>
      </c>
      <c r="F140" s="824">
        <v>1550</v>
      </c>
    </row>
    <row r="141" spans="1:6" ht="19.5" thickBot="1" x14ac:dyDescent="0.3">
      <c r="A141" s="870"/>
      <c r="B141" s="825" t="s">
        <v>3569</v>
      </c>
      <c r="C141" s="822" t="s">
        <v>3562</v>
      </c>
      <c r="D141" s="823">
        <v>2650</v>
      </c>
      <c r="E141" s="822" t="s">
        <v>3565</v>
      </c>
      <c r="F141" s="824">
        <v>2650</v>
      </c>
    </row>
    <row r="142" spans="1:6" ht="19.5" thickBot="1" x14ac:dyDescent="0.3">
      <c r="A142" s="870"/>
      <c r="B142" s="825" t="s">
        <v>3563</v>
      </c>
      <c r="C142" s="822" t="s">
        <v>3564</v>
      </c>
      <c r="D142" s="823">
        <v>3100</v>
      </c>
      <c r="E142" s="822" t="s">
        <v>3566</v>
      </c>
      <c r="F142" s="824">
        <v>3100</v>
      </c>
    </row>
    <row r="143" spans="1:6" ht="21" x14ac:dyDescent="0.25">
      <c r="A143" s="805" t="s">
        <v>203</v>
      </c>
      <c r="B143" s="871" t="s">
        <v>5880</v>
      </c>
      <c r="C143" s="871"/>
      <c r="D143" s="871"/>
      <c r="E143" s="871"/>
      <c r="F143" s="872"/>
    </row>
    <row r="144" spans="1:6" ht="102" customHeight="1" thickBot="1" x14ac:dyDescent="0.3">
      <c r="A144" s="815"/>
      <c r="B144" s="816" t="s">
        <v>472</v>
      </c>
      <c r="C144" s="817">
        <v>401</v>
      </c>
      <c r="D144" s="869" t="s">
        <v>4888</v>
      </c>
      <c r="E144" s="817">
        <v>401</v>
      </c>
      <c r="F144" s="819" t="s">
        <v>4888</v>
      </c>
    </row>
    <row r="145" spans="1:6" ht="105.75" customHeight="1" thickBot="1" x14ac:dyDescent="0.3">
      <c r="A145" s="815"/>
      <c r="B145" s="816" t="s">
        <v>475</v>
      </c>
      <c r="C145" s="817">
        <v>403</v>
      </c>
      <c r="D145" s="869" t="s">
        <v>4888</v>
      </c>
      <c r="E145" s="817">
        <v>403</v>
      </c>
      <c r="F145" s="819" t="s">
        <v>4888</v>
      </c>
    </row>
    <row r="146" spans="1:6" ht="132" thickBot="1" x14ac:dyDescent="0.3">
      <c r="A146" s="815"/>
      <c r="B146" s="816" t="s">
        <v>476</v>
      </c>
      <c r="C146" s="817">
        <v>404</v>
      </c>
      <c r="D146" s="869" t="s">
        <v>4888</v>
      </c>
      <c r="E146" s="817">
        <v>404</v>
      </c>
      <c r="F146" s="819" t="s">
        <v>4888</v>
      </c>
    </row>
    <row r="147" spans="1:6" ht="132" thickBot="1" x14ac:dyDescent="0.3">
      <c r="A147" s="815"/>
      <c r="B147" s="816" t="s">
        <v>6014</v>
      </c>
      <c r="C147" s="817" t="s">
        <v>3714</v>
      </c>
      <c r="D147" s="869" t="s">
        <v>4888</v>
      </c>
      <c r="E147" s="817" t="s">
        <v>2850</v>
      </c>
      <c r="F147" s="819" t="s">
        <v>2850</v>
      </c>
    </row>
    <row r="148" spans="1:6" ht="132" thickBot="1" x14ac:dyDescent="0.3">
      <c r="A148" s="815"/>
      <c r="B148" s="816" t="s">
        <v>6101</v>
      </c>
      <c r="C148" s="817" t="s">
        <v>6121</v>
      </c>
      <c r="D148" s="873" t="s">
        <v>4888</v>
      </c>
      <c r="E148" s="817" t="s">
        <v>6122</v>
      </c>
      <c r="F148" s="873" t="s">
        <v>4888</v>
      </c>
    </row>
    <row r="149" spans="1:6" ht="38.25" thickBot="1" x14ac:dyDescent="0.3">
      <c r="A149" s="820"/>
      <c r="B149" s="874" t="s">
        <v>6070</v>
      </c>
      <c r="C149" s="875"/>
      <c r="D149" s="875"/>
      <c r="E149" s="875"/>
      <c r="F149" s="876"/>
    </row>
    <row r="150" spans="1:6" ht="21" x14ac:dyDescent="0.25">
      <c r="A150" s="805" t="s">
        <v>471</v>
      </c>
      <c r="B150" s="871" t="s">
        <v>478</v>
      </c>
      <c r="C150" s="871"/>
      <c r="D150" s="871"/>
      <c r="E150" s="871"/>
      <c r="F150" s="872"/>
    </row>
    <row r="151" spans="1:6" ht="18.75" x14ac:dyDescent="0.25">
      <c r="A151" s="810" t="s">
        <v>639</v>
      </c>
      <c r="B151" s="811" t="s">
        <v>640</v>
      </c>
      <c r="C151" s="812"/>
      <c r="D151" s="813"/>
      <c r="E151" s="812"/>
      <c r="F151" s="814"/>
    </row>
    <row r="152" spans="1:6" ht="19.5" thickBot="1" x14ac:dyDescent="0.3">
      <c r="A152" s="815"/>
      <c r="B152" s="816" t="s">
        <v>494</v>
      </c>
      <c r="C152" s="817" t="s">
        <v>641</v>
      </c>
      <c r="D152" s="869" t="s">
        <v>3901</v>
      </c>
      <c r="E152" s="817" t="s">
        <v>642</v>
      </c>
      <c r="F152" s="819" t="s">
        <v>3901</v>
      </c>
    </row>
    <row r="153" spans="1:6" ht="14.25" customHeight="1" x14ac:dyDescent="0.25">
      <c r="A153" s="810" t="s">
        <v>643</v>
      </c>
      <c r="B153" s="811" t="s">
        <v>644</v>
      </c>
      <c r="C153" s="812"/>
      <c r="D153" s="813"/>
      <c r="E153" s="812"/>
      <c r="F153" s="814"/>
    </row>
    <row r="154" spans="1:6" ht="23.25" customHeight="1" thickBot="1" x14ac:dyDescent="0.3">
      <c r="A154" s="815"/>
      <c r="B154" s="816" t="s">
        <v>481</v>
      </c>
      <c r="C154" s="817">
        <v>131</v>
      </c>
      <c r="D154" s="869" t="s">
        <v>3936</v>
      </c>
      <c r="E154" s="817">
        <v>131</v>
      </c>
      <c r="F154" s="819" t="s">
        <v>3936</v>
      </c>
    </row>
    <row r="155" spans="1:6" ht="51.75" customHeight="1" thickBot="1" x14ac:dyDescent="0.3">
      <c r="A155" s="820"/>
      <c r="B155" s="821" t="s">
        <v>482</v>
      </c>
      <c r="C155" s="822"/>
      <c r="D155" s="823"/>
      <c r="E155" s="822"/>
      <c r="F155" s="824"/>
    </row>
    <row r="156" spans="1:6" ht="23.25" customHeight="1" thickBot="1" x14ac:dyDescent="0.3">
      <c r="A156" s="820"/>
      <c r="B156" s="825" t="s">
        <v>483</v>
      </c>
      <c r="C156" s="822" t="s">
        <v>645</v>
      </c>
      <c r="D156" s="823">
        <v>1300</v>
      </c>
      <c r="E156" s="822" t="s">
        <v>646</v>
      </c>
      <c r="F156" s="824">
        <v>1800</v>
      </c>
    </row>
    <row r="157" spans="1:6" ht="23.25" customHeight="1" thickBot="1" x14ac:dyDescent="0.3">
      <c r="A157" s="820"/>
      <c r="B157" s="825" t="s">
        <v>486</v>
      </c>
      <c r="C157" s="822" t="s">
        <v>647</v>
      </c>
      <c r="D157" s="823">
        <v>1700</v>
      </c>
      <c r="E157" s="822" t="s">
        <v>648</v>
      </c>
      <c r="F157" s="824">
        <v>2400</v>
      </c>
    </row>
    <row r="158" spans="1:6" ht="19.5" thickBot="1" x14ac:dyDescent="0.3">
      <c r="A158" s="820"/>
      <c r="B158" s="825" t="s">
        <v>489</v>
      </c>
      <c r="C158" s="822" t="s">
        <v>649</v>
      </c>
      <c r="D158" s="823">
        <v>2100</v>
      </c>
      <c r="E158" s="822" t="s">
        <v>650</v>
      </c>
      <c r="F158" s="824">
        <v>2500</v>
      </c>
    </row>
    <row r="159" spans="1:6" ht="57" customHeight="1" thickBot="1" x14ac:dyDescent="0.3">
      <c r="A159" s="820"/>
      <c r="B159" s="821" t="s">
        <v>651</v>
      </c>
      <c r="C159" s="822" t="s">
        <v>652</v>
      </c>
      <c r="D159" s="823" t="s">
        <v>3937</v>
      </c>
      <c r="E159" s="822" t="s">
        <v>653</v>
      </c>
      <c r="F159" s="824" t="s">
        <v>3937</v>
      </c>
    </row>
    <row r="160" spans="1:6" ht="66" customHeight="1" thickBot="1" x14ac:dyDescent="0.3">
      <c r="A160" s="820"/>
      <c r="B160" s="821" t="s">
        <v>654</v>
      </c>
      <c r="C160" s="822" t="s">
        <v>655</v>
      </c>
      <c r="D160" s="823" t="s">
        <v>3937</v>
      </c>
      <c r="E160" s="822" t="s">
        <v>656</v>
      </c>
      <c r="F160" s="824" t="s">
        <v>3937</v>
      </c>
    </row>
    <row r="161" spans="1:6" ht="22.5" customHeight="1" thickBot="1" x14ac:dyDescent="0.3">
      <c r="A161" s="815"/>
      <c r="B161" s="816" t="s">
        <v>968</v>
      </c>
      <c r="C161" s="817">
        <v>141</v>
      </c>
      <c r="D161" s="869" t="s">
        <v>3936</v>
      </c>
      <c r="E161" s="817">
        <v>141</v>
      </c>
      <c r="F161" s="819" t="s">
        <v>3936</v>
      </c>
    </row>
    <row r="162" spans="1:6" ht="78.75" customHeight="1" thickBot="1" x14ac:dyDescent="0.3">
      <c r="A162" s="820"/>
      <c r="B162" s="874" t="s">
        <v>6015</v>
      </c>
      <c r="C162" s="875"/>
      <c r="D162" s="875"/>
      <c r="E162" s="875"/>
      <c r="F162" s="876"/>
    </row>
    <row r="163" spans="1:6" ht="75.75" thickBot="1" x14ac:dyDescent="0.3">
      <c r="A163" s="820"/>
      <c r="B163" s="874" t="s">
        <v>6016</v>
      </c>
      <c r="C163" s="875"/>
      <c r="D163" s="875"/>
      <c r="E163" s="875"/>
      <c r="F163" s="876"/>
    </row>
    <row r="164" spans="1:6" ht="18.75" x14ac:dyDescent="0.25">
      <c r="A164" s="877" t="s">
        <v>657</v>
      </c>
      <c r="B164" s="878" t="s">
        <v>3588</v>
      </c>
      <c r="C164" s="812"/>
      <c r="D164" s="813"/>
      <c r="E164" s="812"/>
      <c r="F164" s="814"/>
    </row>
    <row r="165" spans="1:6" ht="75.75" thickBot="1" x14ac:dyDescent="0.3">
      <c r="A165" s="815"/>
      <c r="B165" s="816" t="s">
        <v>2353</v>
      </c>
      <c r="C165" s="817">
        <v>143</v>
      </c>
      <c r="D165" s="869" t="s">
        <v>3936</v>
      </c>
      <c r="E165" s="817">
        <v>143</v>
      </c>
      <c r="F165" s="819" t="s">
        <v>3936</v>
      </c>
    </row>
    <row r="166" spans="1:6" ht="18.75" x14ac:dyDescent="0.25">
      <c r="A166" s="877" t="s">
        <v>712</v>
      </c>
      <c r="B166" s="878" t="s">
        <v>499</v>
      </c>
      <c r="C166" s="812"/>
      <c r="D166" s="813"/>
      <c r="E166" s="812"/>
      <c r="F166" s="814"/>
    </row>
    <row r="167" spans="1:6" ht="19.5" thickBot="1" x14ac:dyDescent="0.3">
      <c r="A167" s="815"/>
      <c r="B167" s="816" t="s">
        <v>2350</v>
      </c>
      <c r="C167" s="817">
        <v>132</v>
      </c>
      <c r="D167" s="818"/>
      <c r="E167" s="817">
        <v>132</v>
      </c>
      <c r="F167" s="819"/>
    </row>
    <row r="168" spans="1:6" ht="48" customHeight="1" thickBot="1" x14ac:dyDescent="0.3">
      <c r="A168" s="815"/>
      <c r="B168" s="879" t="s">
        <v>3970</v>
      </c>
      <c r="C168" s="880" t="s">
        <v>3971</v>
      </c>
      <c r="D168" s="881">
        <v>550</v>
      </c>
      <c r="E168" s="880" t="s">
        <v>3972</v>
      </c>
      <c r="F168" s="882">
        <v>550</v>
      </c>
    </row>
    <row r="169" spans="1:6" ht="57" thickBot="1" x14ac:dyDescent="0.3">
      <c r="A169" s="815"/>
      <c r="B169" s="816" t="s">
        <v>5890</v>
      </c>
      <c r="C169" s="817"/>
      <c r="D169" s="818"/>
      <c r="E169" s="817"/>
      <c r="F169" s="819"/>
    </row>
    <row r="170" spans="1:6" ht="21.75" customHeight="1" thickBot="1" x14ac:dyDescent="0.3">
      <c r="A170" s="820"/>
      <c r="B170" s="825" t="s">
        <v>658</v>
      </c>
      <c r="C170" s="822"/>
      <c r="D170" s="823"/>
      <c r="E170" s="822"/>
      <c r="F170" s="824"/>
    </row>
    <row r="171" spans="1:6" ht="27.75" customHeight="1" thickBot="1" x14ac:dyDescent="0.3">
      <c r="A171" s="820"/>
      <c r="B171" s="825" t="s">
        <v>659</v>
      </c>
      <c r="C171" s="822" t="s">
        <v>710</v>
      </c>
      <c r="D171" s="823">
        <v>2350</v>
      </c>
      <c r="E171" s="822" t="s">
        <v>837</v>
      </c>
      <c r="F171" s="824">
        <v>2350</v>
      </c>
    </row>
    <row r="172" spans="1:6" ht="27.75" customHeight="1" thickBot="1" x14ac:dyDescent="0.3">
      <c r="A172" s="820"/>
      <c r="B172" s="825" t="s">
        <v>660</v>
      </c>
      <c r="C172" s="822" t="s">
        <v>711</v>
      </c>
      <c r="D172" s="883">
        <v>4400</v>
      </c>
      <c r="E172" s="822" t="s">
        <v>838</v>
      </c>
      <c r="F172" s="884">
        <v>4400</v>
      </c>
    </row>
    <row r="173" spans="1:6" ht="27.75" customHeight="1" thickBot="1" x14ac:dyDescent="0.3">
      <c r="A173" s="820"/>
      <c r="B173" s="825" t="s">
        <v>661</v>
      </c>
      <c r="C173" s="822" t="s">
        <v>839</v>
      </c>
      <c r="D173" s="883">
        <v>6600</v>
      </c>
      <c r="E173" s="822" t="s">
        <v>840</v>
      </c>
      <c r="F173" s="884">
        <v>6600</v>
      </c>
    </row>
    <row r="174" spans="1:6" ht="27.75" customHeight="1" thickBot="1" x14ac:dyDescent="0.3">
      <c r="A174" s="820"/>
      <c r="B174" s="825" t="s">
        <v>662</v>
      </c>
      <c r="C174" s="822" t="s">
        <v>841</v>
      </c>
      <c r="D174" s="883">
        <v>8800</v>
      </c>
      <c r="E174" s="822" t="s">
        <v>842</v>
      </c>
      <c r="F174" s="884">
        <v>8800</v>
      </c>
    </row>
    <row r="175" spans="1:6" ht="54.75" customHeight="1" thickBot="1" x14ac:dyDescent="0.3">
      <c r="A175" s="815"/>
      <c r="B175" s="816" t="s">
        <v>834</v>
      </c>
      <c r="C175" s="817"/>
      <c r="D175" s="818"/>
      <c r="E175" s="817"/>
      <c r="F175" s="819"/>
    </row>
    <row r="176" spans="1:6" ht="18.75" customHeight="1" thickBot="1" x14ac:dyDescent="0.3">
      <c r="A176" s="820"/>
      <c r="B176" s="825" t="s">
        <v>659</v>
      </c>
      <c r="C176" s="822" t="s">
        <v>663</v>
      </c>
      <c r="D176" s="883">
        <f>2450+100</f>
        <v>2550</v>
      </c>
      <c r="E176" s="822" t="s">
        <v>664</v>
      </c>
      <c r="F176" s="884">
        <f>2450+100</f>
        <v>2550</v>
      </c>
    </row>
    <row r="177" spans="1:6" ht="18.75" customHeight="1" thickBot="1" x14ac:dyDescent="0.3">
      <c r="A177" s="820"/>
      <c r="B177" s="825" t="s">
        <v>660</v>
      </c>
      <c r="C177" s="822" t="s">
        <v>665</v>
      </c>
      <c r="D177" s="883">
        <v>4800</v>
      </c>
      <c r="E177" s="822" t="s">
        <v>666</v>
      </c>
      <c r="F177" s="884">
        <v>4800</v>
      </c>
    </row>
    <row r="178" spans="1:6" ht="18.75" customHeight="1" thickBot="1" x14ac:dyDescent="0.3">
      <c r="A178" s="820"/>
      <c r="B178" s="825" t="s">
        <v>661</v>
      </c>
      <c r="C178" s="822" t="s">
        <v>667</v>
      </c>
      <c r="D178" s="883">
        <v>7200</v>
      </c>
      <c r="E178" s="822" t="s">
        <v>668</v>
      </c>
      <c r="F178" s="884">
        <v>7200</v>
      </c>
    </row>
    <row r="179" spans="1:6" ht="19.5" thickBot="1" x14ac:dyDescent="0.3">
      <c r="A179" s="820"/>
      <c r="B179" s="825" t="s">
        <v>662</v>
      </c>
      <c r="C179" s="822" t="s">
        <v>669</v>
      </c>
      <c r="D179" s="883">
        <v>9600</v>
      </c>
      <c r="E179" s="822" t="s">
        <v>670</v>
      </c>
      <c r="F179" s="884">
        <v>9600</v>
      </c>
    </row>
    <row r="180" spans="1:6" ht="19.5" thickBot="1" x14ac:dyDescent="0.3">
      <c r="A180" s="815"/>
      <c r="B180" s="816" t="s">
        <v>671</v>
      </c>
      <c r="C180" s="817"/>
      <c r="D180" s="818"/>
      <c r="E180" s="817"/>
      <c r="F180" s="819"/>
    </row>
    <row r="181" spans="1:6" ht="19.5" thickBot="1" x14ac:dyDescent="0.3">
      <c r="A181" s="820"/>
      <c r="B181" s="825" t="s">
        <v>672</v>
      </c>
      <c r="C181" s="822" t="s">
        <v>673</v>
      </c>
      <c r="D181" s="823">
        <v>250</v>
      </c>
      <c r="E181" s="822" t="s">
        <v>674</v>
      </c>
      <c r="F181" s="824">
        <v>350</v>
      </c>
    </row>
    <row r="182" spans="1:6" ht="19.5" thickBot="1" x14ac:dyDescent="0.3">
      <c r="A182" s="820"/>
      <c r="B182" s="825" t="s">
        <v>675</v>
      </c>
      <c r="C182" s="822" t="s">
        <v>676</v>
      </c>
      <c r="D182" s="823">
        <v>500</v>
      </c>
      <c r="E182" s="822" t="s">
        <v>677</v>
      </c>
      <c r="F182" s="824">
        <v>550</v>
      </c>
    </row>
    <row r="183" spans="1:6" ht="19.5" thickBot="1" x14ac:dyDescent="0.3">
      <c r="A183" s="820"/>
      <c r="B183" s="825" t="s">
        <v>678</v>
      </c>
      <c r="C183" s="822" t="s">
        <v>679</v>
      </c>
      <c r="D183" s="823">
        <v>750</v>
      </c>
      <c r="E183" s="822" t="s">
        <v>680</v>
      </c>
      <c r="F183" s="824">
        <v>800</v>
      </c>
    </row>
    <row r="184" spans="1:6" ht="19.5" thickBot="1" x14ac:dyDescent="0.3">
      <c r="A184" s="815"/>
      <c r="B184" s="816" t="s">
        <v>681</v>
      </c>
      <c r="C184" s="817"/>
      <c r="D184" s="818"/>
      <c r="E184" s="817"/>
      <c r="F184" s="819"/>
    </row>
    <row r="185" spans="1:6" ht="19.5" thickBot="1" x14ac:dyDescent="0.3">
      <c r="A185" s="820"/>
      <c r="B185" s="825" t="s">
        <v>659</v>
      </c>
      <c r="C185" s="822" t="s">
        <v>682</v>
      </c>
      <c r="D185" s="823">
        <v>1250</v>
      </c>
      <c r="E185" s="822" t="s">
        <v>683</v>
      </c>
      <c r="F185" s="824">
        <v>1550</v>
      </c>
    </row>
    <row r="186" spans="1:6" ht="19.5" thickBot="1" x14ac:dyDescent="0.3">
      <c r="A186" s="820"/>
      <c r="B186" s="825" t="s">
        <v>660</v>
      </c>
      <c r="C186" s="822" t="s">
        <v>684</v>
      </c>
      <c r="D186" s="823">
        <v>1250</v>
      </c>
      <c r="E186" s="822" t="s">
        <v>685</v>
      </c>
      <c r="F186" s="824">
        <v>1550</v>
      </c>
    </row>
    <row r="187" spans="1:6" ht="19.5" thickBot="1" x14ac:dyDescent="0.3">
      <c r="A187" s="820"/>
      <c r="B187" s="825" t="s">
        <v>661</v>
      </c>
      <c r="C187" s="822" t="s">
        <v>686</v>
      </c>
      <c r="D187" s="823">
        <v>1250</v>
      </c>
      <c r="E187" s="822" t="s">
        <v>687</v>
      </c>
      <c r="F187" s="824">
        <v>1550</v>
      </c>
    </row>
    <row r="188" spans="1:6" ht="19.5" thickBot="1" x14ac:dyDescent="0.3">
      <c r="A188" s="820"/>
      <c r="B188" s="825" t="s">
        <v>662</v>
      </c>
      <c r="C188" s="822" t="s">
        <v>688</v>
      </c>
      <c r="D188" s="823">
        <v>1250</v>
      </c>
      <c r="E188" s="822" t="s">
        <v>689</v>
      </c>
      <c r="F188" s="824">
        <v>1550</v>
      </c>
    </row>
    <row r="189" spans="1:6" ht="48" customHeight="1" thickBot="1" x14ac:dyDescent="0.3">
      <c r="A189" s="815"/>
      <c r="B189" s="816" t="s">
        <v>835</v>
      </c>
      <c r="C189" s="817"/>
      <c r="D189" s="818"/>
      <c r="E189" s="817"/>
      <c r="F189" s="819"/>
    </row>
    <row r="190" spans="1:6" ht="24.75" customHeight="1" thickBot="1" x14ac:dyDescent="0.3">
      <c r="A190" s="820"/>
      <c r="B190" s="825" t="s">
        <v>659</v>
      </c>
      <c r="C190" s="822" t="s">
        <v>690</v>
      </c>
      <c r="D190" s="823">
        <v>1450</v>
      </c>
      <c r="E190" s="822" t="s">
        <v>691</v>
      </c>
      <c r="F190" s="824">
        <v>1750</v>
      </c>
    </row>
    <row r="191" spans="1:6" ht="24.75" customHeight="1" thickBot="1" x14ac:dyDescent="0.3">
      <c r="A191" s="820"/>
      <c r="B191" s="825" t="s">
        <v>660</v>
      </c>
      <c r="C191" s="822" t="s">
        <v>692</v>
      </c>
      <c r="D191" s="823">
        <v>2450</v>
      </c>
      <c r="E191" s="822" t="s">
        <v>693</v>
      </c>
      <c r="F191" s="824">
        <v>2750</v>
      </c>
    </row>
    <row r="192" spans="1:6" ht="24.75" customHeight="1" thickBot="1" x14ac:dyDescent="0.3">
      <c r="A192" s="820"/>
      <c r="B192" s="825" t="s">
        <v>661</v>
      </c>
      <c r="C192" s="822" t="s">
        <v>694</v>
      </c>
      <c r="D192" s="823">
        <v>3700</v>
      </c>
      <c r="E192" s="822" t="s">
        <v>695</v>
      </c>
      <c r="F192" s="824">
        <v>4000</v>
      </c>
    </row>
    <row r="193" spans="1:6" ht="24.75" customHeight="1" thickBot="1" x14ac:dyDescent="0.3">
      <c r="A193" s="820"/>
      <c r="B193" s="825" t="s">
        <v>662</v>
      </c>
      <c r="C193" s="822" t="s">
        <v>696</v>
      </c>
      <c r="D193" s="823">
        <v>4900</v>
      </c>
      <c r="E193" s="822" t="s">
        <v>697</v>
      </c>
      <c r="F193" s="824">
        <v>5200</v>
      </c>
    </row>
    <row r="194" spans="1:6" s="885" customFormat="1" ht="101.25" customHeight="1" thickBot="1" x14ac:dyDescent="0.3">
      <c r="A194" s="815"/>
      <c r="B194" s="816" t="s">
        <v>2240</v>
      </c>
      <c r="C194" s="817"/>
      <c r="D194" s="818"/>
      <c r="E194" s="817"/>
      <c r="F194" s="819"/>
    </row>
    <row r="195" spans="1:6" s="885" customFormat="1" ht="29.25" customHeight="1" thickBot="1" x14ac:dyDescent="0.3">
      <c r="A195" s="820"/>
      <c r="B195" s="825" t="s">
        <v>659</v>
      </c>
      <c r="C195" s="822" t="s">
        <v>843</v>
      </c>
      <c r="D195" s="823">
        <v>1900</v>
      </c>
      <c r="E195" s="822" t="s">
        <v>844</v>
      </c>
      <c r="F195" s="824">
        <v>1900</v>
      </c>
    </row>
    <row r="196" spans="1:6" s="885" customFormat="1" ht="29.25" customHeight="1" thickBot="1" x14ac:dyDescent="0.3">
      <c r="A196" s="820"/>
      <c r="B196" s="825" t="s">
        <v>660</v>
      </c>
      <c r="C196" s="822" t="s">
        <v>845</v>
      </c>
      <c r="D196" s="823">
        <v>3400</v>
      </c>
      <c r="E196" s="822" t="s">
        <v>846</v>
      </c>
      <c r="F196" s="824">
        <v>3400</v>
      </c>
    </row>
    <row r="197" spans="1:6" ht="29.25" customHeight="1" thickBot="1" x14ac:dyDescent="0.3">
      <c r="A197" s="820"/>
      <c r="B197" s="825" t="s">
        <v>661</v>
      </c>
      <c r="C197" s="822" t="s">
        <v>847</v>
      </c>
      <c r="D197" s="823">
        <v>5100</v>
      </c>
      <c r="E197" s="822" t="s">
        <v>848</v>
      </c>
      <c r="F197" s="824">
        <v>5100</v>
      </c>
    </row>
    <row r="198" spans="1:6" ht="29.25" customHeight="1" thickBot="1" x14ac:dyDescent="0.3">
      <c r="A198" s="820"/>
      <c r="B198" s="825" t="s">
        <v>662</v>
      </c>
      <c r="C198" s="822" t="s">
        <v>849</v>
      </c>
      <c r="D198" s="823">
        <v>6800</v>
      </c>
      <c r="E198" s="822" t="s">
        <v>850</v>
      </c>
      <c r="F198" s="824">
        <v>6800</v>
      </c>
    </row>
    <row r="199" spans="1:6" ht="63.75" customHeight="1" thickBot="1" x14ac:dyDescent="0.3">
      <c r="A199" s="815"/>
      <c r="B199" s="816" t="s">
        <v>3938</v>
      </c>
      <c r="C199" s="817"/>
      <c r="D199" s="818"/>
      <c r="E199" s="817"/>
      <c r="F199" s="819"/>
    </row>
    <row r="200" spans="1:6" ht="22.5" customHeight="1" thickBot="1" x14ac:dyDescent="0.3">
      <c r="A200" s="820"/>
      <c r="B200" s="825" t="s">
        <v>659</v>
      </c>
      <c r="C200" s="822" t="s">
        <v>698</v>
      </c>
      <c r="D200" s="823">
        <v>2100</v>
      </c>
      <c r="E200" s="822" t="s">
        <v>851</v>
      </c>
      <c r="F200" s="824">
        <v>2100</v>
      </c>
    </row>
    <row r="201" spans="1:6" ht="22.5" customHeight="1" thickBot="1" x14ac:dyDescent="0.3">
      <c r="A201" s="820"/>
      <c r="B201" s="825" t="s">
        <v>660</v>
      </c>
      <c r="C201" s="822" t="s">
        <v>699</v>
      </c>
      <c r="D201" s="823">
        <v>3700</v>
      </c>
      <c r="E201" s="822" t="s">
        <v>852</v>
      </c>
      <c r="F201" s="824">
        <v>3700</v>
      </c>
    </row>
    <row r="202" spans="1:6" s="886" customFormat="1" ht="22.5" customHeight="1" thickBot="1" x14ac:dyDescent="0.3">
      <c r="A202" s="820"/>
      <c r="B202" s="825" t="s">
        <v>661</v>
      </c>
      <c r="C202" s="822" t="s">
        <v>700</v>
      </c>
      <c r="D202" s="823">
        <v>5500</v>
      </c>
      <c r="E202" s="822" t="s">
        <v>853</v>
      </c>
      <c r="F202" s="824">
        <v>5500</v>
      </c>
    </row>
    <row r="203" spans="1:6" ht="22.5" customHeight="1" thickBot="1" x14ac:dyDescent="0.3">
      <c r="A203" s="820"/>
      <c r="B203" s="825" t="s">
        <v>662</v>
      </c>
      <c r="C203" s="822" t="s">
        <v>701</v>
      </c>
      <c r="D203" s="823">
        <v>7400</v>
      </c>
      <c r="E203" s="822" t="s">
        <v>854</v>
      </c>
      <c r="F203" s="824">
        <v>7400</v>
      </c>
    </row>
    <row r="204" spans="1:6" ht="49.5" customHeight="1" thickBot="1" x14ac:dyDescent="0.3">
      <c r="A204" s="815"/>
      <c r="B204" s="816" t="s">
        <v>836</v>
      </c>
      <c r="C204" s="817"/>
      <c r="D204" s="818"/>
      <c r="E204" s="818"/>
      <c r="F204" s="887"/>
    </row>
    <row r="205" spans="1:6" ht="21.75" customHeight="1" thickBot="1" x14ac:dyDescent="0.3">
      <c r="A205" s="820"/>
      <c r="B205" s="825" t="s">
        <v>659</v>
      </c>
      <c r="C205" s="822" t="s">
        <v>702</v>
      </c>
      <c r="D205" s="823">
        <v>950</v>
      </c>
      <c r="E205" s="822" t="s">
        <v>2850</v>
      </c>
      <c r="F205" s="826" t="s">
        <v>2850</v>
      </c>
    </row>
    <row r="206" spans="1:6" ht="21.75" customHeight="1" thickBot="1" x14ac:dyDescent="0.3">
      <c r="A206" s="820"/>
      <c r="B206" s="825" t="s">
        <v>660</v>
      </c>
      <c r="C206" s="822" t="s">
        <v>703</v>
      </c>
      <c r="D206" s="823">
        <v>1150</v>
      </c>
      <c r="E206" s="822" t="s">
        <v>2850</v>
      </c>
      <c r="F206" s="826" t="s">
        <v>2850</v>
      </c>
    </row>
    <row r="207" spans="1:6" ht="21.75" customHeight="1" thickBot="1" x14ac:dyDescent="0.3">
      <c r="A207" s="820"/>
      <c r="B207" s="825" t="s">
        <v>661</v>
      </c>
      <c r="C207" s="822" t="s">
        <v>704</v>
      </c>
      <c r="D207" s="823">
        <v>1350</v>
      </c>
      <c r="E207" s="822" t="s">
        <v>2850</v>
      </c>
      <c r="F207" s="826" t="s">
        <v>2850</v>
      </c>
    </row>
    <row r="208" spans="1:6" ht="21.75" customHeight="1" thickBot="1" x14ac:dyDescent="0.3">
      <c r="A208" s="820"/>
      <c r="B208" s="825" t="s">
        <v>662</v>
      </c>
      <c r="C208" s="822" t="s">
        <v>705</v>
      </c>
      <c r="D208" s="823">
        <v>1550</v>
      </c>
      <c r="E208" s="822" t="s">
        <v>2850</v>
      </c>
      <c r="F208" s="826" t="s">
        <v>2850</v>
      </c>
    </row>
    <row r="209" spans="1:6" ht="38.25" thickBot="1" x14ac:dyDescent="0.3">
      <c r="A209" s="862"/>
      <c r="B209" s="863" t="s">
        <v>5891</v>
      </c>
      <c r="C209" s="888" t="s">
        <v>706</v>
      </c>
      <c r="D209" s="889">
        <f>750+150</f>
        <v>900</v>
      </c>
      <c r="E209" s="888" t="s">
        <v>707</v>
      </c>
      <c r="F209" s="890">
        <f>850+50</f>
        <v>900</v>
      </c>
    </row>
    <row r="210" spans="1:6" ht="57" thickBot="1" x14ac:dyDescent="0.3">
      <c r="A210" s="862"/>
      <c r="B210" s="863" t="s">
        <v>2351</v>
      </c>
      <c r="C210" s="888" t="s">
        <v>708</v>
      </c>
      <c r="D210" s="889">
        <v>5250</v>
      </c>
      <c r="E210" s="888" t="s">
        <v>2850</v>
      </c>
      <c r="F210" s="891" t="s">
        <v>2850</v>
      </c>
    </row>
    <row r="211" spans="1:6" ht="57" thickBot="1" x14ac:dyDescent="0.3">
      <c r="A211" s="862"/>
      <c r="B211" s="863" t="s">
        <v>2352</v>
      </c>
      <c r="C211" s="888" t="s">
        <v>709</v>
      </c>
      <c r="D211" s="889">
        <v>5250</v>
      </c>
      <c r="E211" s="888" t="s">
        <v>2850</v>
      </c>
      <c r="F211" s="891" t="s">
        <v>2850</v>
      </c>
    </row>
    <row r="212" spans="1:6" ht="49.5" customHeight="1" thickBot="1" x14ac:dyDescent="0.3">
      <c r="A212" s="820"/>
      <c r="B212" s="874" t="s">
        <v>6017</v>
      </c>
      <c r="C212" s="875" t="s">
        <v>4591</v>
      </c>
      <c r="D212" s="875"/>
      <c r="E212" s="875"/>
      <c r="F212" s="876"/>
    </row>
    <row r="213" spans="1:6" ht="38.25" thickBot="1" x14ac:dyDescent="0.3">
      <c r="A213" s="815"/>
      <c r="B213" s="816" t="s">
        <v>5849</v>
      </c>
      <c r="C213" s="817"/>
      <c r="D213" s="818"/>
      <c r="E213" s="817"/>
      <c r="F213" s="819"/>
    </row>
    <row r="214" spans="1:6" ht="20.25" customHeight="1" thickBot="1" x14ac:dyDescent="0.3">
      <c r="A214" s="892"/>
      <c r="B214" s="825" t="s">
        <v>658</v>
      </c>
      <c r="C214" s="822"/>
      <c r="D214" s="823"/>
      <c r="E214" s="822"/>
      <c r="F214" s="824"/>
    </row>
    <row r="215" spans="1:6" ht="20.25" customHeight="1" thickBot="1" x14ac:dyDescent="0.3">
      <c r="A215" s="892"/>
      <c r="B215" s="825" t="s">
        <v>659</v>
      </c>
      <c r="C215" s="822" t="s">
        <v>904</v>
      </c>
      <c r="D215" s="893">
        <v>900</v>
      </c>
      <c r="E215" s="822" t="s">
        <v>2228</v>
      </c>
      <c r="F215" s="894">
        <v>1200</v>
      </c>
    </row>
    <row r="216" spans="1:6" ht="20.25" customHeight="1" thickBot="1" x14ac:dyDescent="0.3">
      <c r="A216" s="892"/>
      <c r="B216" s="825" t="s">
        <v>660</v>
      </c>
      <c r="C216" s="822" t="s">
        <v>905</v>
      </c>
      <c r="D216" s="895">
        <v>1700</v>
      </c>
      <c r="E216" s="822" t="s">
        <v>2229</v>
      </c>
      <c r="F216" s="894">
        <v>2000</v>
      </c>
    </row>
    <row r="217" spans="1:6" ht="20.25" customHeight="1" thickBot="1" x14ac:dyDescent="0.3">
      <c r="A217" s="892"/>
      <c r="B217" s="825" t="s">
        <v>661</v>
      </c>
      <c r="C217" s="822" t="s">
        <v>906</v>
      </c>
      <c r="D217" s="895">
        <v>2550</v>
      </c>
      <c r="E217" s="822" t="s">
        <v>2230</v>
      </c>
      <c r="F217" s="894">
        <v>2900</v>
      </c>
    </row>
    <row r="218" spans="1:6" ht="20.25" customHeight="1" thickBot="1" x14ac:dyDescent="0.3">
      <c r="A218" s="892"/>
      <c r="B218" s="825" t="s">
        <v>662</v>
      </c>
      <c r="C218" s="822" t="s">
        <v>907</v>
      </c>
      <c r="D218" s="895">
        <v>3350</v>
      </c>
      <c r="E218" s="822" t="s">
        <v>2231</v>
      </c>
      <c r="F218" s="894">
        <v>3900</v>
      </c>
    </row>
    <row r="219" spans="1:6" ht="75.75" thickBot="1" x14ac:dyDescent="0.3">
      <c r="A219" s="896"/>
      <c r="B219" s="897" t="s">
        <v>6019</v>
      </c>
      <c r="C219" s="898"/>
      <c r="D219" s="899"/>
      <c r="E219" s="898"/>
      <c r="F219" s="900"/>
    </row>
    <row r="220" spans="1:6" ht="19.5" thickBot="1" x14ac:dyDescent="0.3">
      <c r="A220" s="901"/>
      <c r="B220" s="902" t="s">
        <v>659</v>
      </c>
      <c r="C220" s="903" t="s">
        <v>4972</v>
      </c>
      <c r="D220" s="881">
        <v>9200</v>
      </c>
      <c r="E220" s="903" t="s">
        <v>4973</v>
      </c>
      <c r="F220" s="882">
        <v>9200</v>
      </c>
    </row>
    <row r="221" spans="1:6" ht="75.75" thickBot="1" x14ac:dyDescent="0.3">
      <c r="A221" s="896"/>
      <c r="B221" s="897" t="s">
        <v>5889</v>
      </c>
      <c r="C221" s="898"/>
      <c r="D221" s="899"/>
      <c r="E221" s="898"/>
      <c r="F221" s="904"/>
    </row>
    <row r="222" spans="1:6" ht="19.5" thickBot="1" x14ac:dyDescent="0.3">
      <c r="A222" s="901"/>
      <c r="B222" s="902" t="s">
        <v>659</v>
      </c>
      <c r="C222" s="903" t="s">
        <v>4974</v>
      </c>
      <c r="D222" s="881">
        <v>9200</v>
      </c>
      <c r="E222" s="903" t="s">
        <v>4975</v>
      </c>
      <c r="F222" s="882">
        <v>9200</v>
      </c>
    </row>
    <row r="223" spans="1:6" ht="75.75" thickBot="1" x14ac:dyDescent="0.3">
      <c r="A223" s="896"/>
      <c r="B223" s="897" t="s">
        <v>6018</v>
      </c>
      <c r="C223" s="898"/>
      <c r="D223" s="899"/>
      <c r="E223" s="898"/>
      <c r="F223" s="904"/>
    </row>
    <row r="224" spans="1:6" ht="19.5" thickBot="1" x14ac:dyDescent="0.3">
      <c r="A224" s="901"/>
      <c r="B224" s="902" t="s">
        <v>660</v>
      </c>
      <c r="C224" s="903" t="s">
        <v>4976</v>
      </c>
      <c r="D224" s="881">
        <v>11900</v>
      </c>
      <c r="E224" s="903" t="s">
        <v>4977</v>
      </c>
      <c r="F224" s="882">
        <v>11900</v>
      </c>
    </row>
    <row r="225" spans="1:6" ht="19.5" thickBot="1" x14ac:dyDescent="0.3">
      <c r="A225" s="901"/>
      <c r="B225" s="902" t="s">
        <v>662</v>
      </c>
      <c r="C225" s="903" t="s">
        <v>4978</v>
      </c>
      <c r="D225" s="881">
        <v>19900</v>
      </c>
      <c r="E225" s="903" t="s">
        <v>4979</v>
      </c>
      <c r="F225" s="882">
        <v>19900</v>
      </c>
    </row>
    <row r="226" spans="1:6" ht="75.75" thickBot="1" x14ac:dyDescent="0.3">
      <c r="A226" s="896"/>
      <c r="B226" s="897" t="s">
        <v>5892</v>
      </c>
      <c r="C226" s="898"/>
      <c r="D226" s="899"/>
      <c r="E226" s="898"/>
      <c r="F226" s="904"/>
    </row>
    <row r="227" spans="1:6" ht="19.5" thickBot="1" x14ac:dyDescent="0.3">
      <c r="A227" s="901"/>
      <c r="B227" s="902" t="s">
        <v>659</v>
      </c>
      <c r="C227" s="903" t="s">
        <v>4980</v>
      </c>
      <c r="D227" s="881">
        <v>8200</v>
      </c>
      <c r="E227" s="903" t="s">
        <v>4981</v>
      </c>
      <c r="F227" s="882">
        <v>8200</v>
      </c>
    </row>
    <row r="228" spans="1:6" ht="75.75" thickBot="1" x14ac:dyDescent="0.3">
      <c r="A228" s="896"/>
      <c r="B228" s="897" t="s">
        <v>5893</v>
      </c>
      <c r="C228" s="898"/>
      <c r="D228" s="899"/>
      <c r="E228" s="898"/>
      <c r="F228" s="904"/>
    </row>
    <row r="229" spans="1:6" ht="19.5" thickBot="1" x14ac:dyDescent="0.3">
      <c r="A229" s="901"/>
      <c r="B229" s="902" t="s">
        <v>659</v>
      </c>
      <c r="C229" s="903" t="s">
        <v>4982</v>
      </c>
      <c r="D229" s="881">
        <v>8200</v>
      </c>
      <c r="E229" s="903" t="s">
        <v>4983</v>
      </c>
      <c r="F229" s="882">
        <v>8200</v>
      </c>
    </row>
    <row r="230" spans="1:6" ht="75.75" thickBot="1" x14ac:dyDescent="0.3">
      <c r="A230" s="896"/>
      <c r="B230" s="897" t="s">
        <v>5894</v>
      </c>
      <c r="C230" s="898"/>
      <c r="D230" s="899"/>
      <c r="E230" s="898"/>
      <c r="F230" s="904"/>
    </row>
    <row r="231" spans="1:6" ht="19.5" thickBot="1" x14ac:dyDescent="0.3">
      <c r="A231" s="901"/>
      <c r="B231" s="902" t="s">
        <v>660</v>
      </c>
      <c r="C231" s="903" t="s">
        <v>4984</v>
      </c>
      <c r="D231" s="881">
        <v>9900</v>
      </c>
      <c r="E231" s="903" t="s">
        <v>4985</v>
      </c>
      <c r="F231" s="882">
        <v>9900</v>
      </c>
    </row>
    <row r="232" spans="1:6" ht="19.5" thickBot="1" x14ac:dyDescent="0.3">
      <c r="A232" s="901"/>
      <c r="B232" s="902" t="s">
        <v>662</v>
      </c>
      <c r="C232" s="903" t="s">
        <v>4986</v>
      </c>
      <c r="D232" s="881">
        <v>16600</v>
      </c>
      <c r="E232" s="903" t="s">
        <v>4987</v>
      </c>
      <c r="F232" s="882">
        <v>16600</v>
      </c>
    </row>
    <row r="233" spans="1:6" ht="69" customHeight="1" thickBot="1" x14ac:dyDescent="0.3">
      <c r="A233" s="896"/>
      <c r="B233" s="897" t="s">
        <v>4988</v>
      </c>
      <c r="C233" s="898" t="s">
        <v>4989</v>
      </c>
      <c r="D233" s="899">
        <v>5900</v>
      </c>
      <c r="E233" s="898" t="s">
        <v>4990</v>
      </c>
      <c r="F233" s="904">
        <v>5900</v>
      </c>
    </row>
    <row r="234" spans="1:6" ht="38.25" thickBot="1" x14ac:dyDescent="0.3">
      <c r="A234" s="901"/>
      <c r="B234" s="905" t="s">
        <v>6020</v>
      </c>
      <c r="C234" s="905" t="s">
        <v>4591</v>
      </c>
      <c r="D234" s="905"/>
      <c r="E234" s="905"/>
      <c r="F234" s="906"/>
    </row>
    <row r="235" spans="1:6" ht="38.25" customHeight="1" thickBot="1" x14ac:dyDescent="0.3">
      <c r="A235" s="907"/>
      <c r="B235" s="908" t="s">
        <v>6021</v>
      </c>
      <c r="C235" s="909"/>
      <c r="D235" s="910"/>
      <c r="E235" s="909"/>
      <c r="F235" s="911"/>
    </row>
    <row r="236" spans="1:6" ht="45.75" customHeight="1" thickBot="1" x14ac:dyDescent="0.3">
      <c r="A236" s="907"/>
      <c r="B236" s="908" t="s">
        <v>5022</v>
      </c>
      <c r="C236" s="909"/>
      <c r="D236" s="910"/>
      <c r="E236" s="909"/>
      <c r="F236" s="911"/>
    </row>
    <row r="237" spans="1:6" ht="59.25" thickBot="1" x14ac:dyDescent="0.3">
      <c r="A237" s="907"/>
      <c r="B237" s="912" t="s">
        <v>5023</v>
      </c>
      <c r="C237" s="909"/>
      <c r="D237" s="910"/>
      <c r="E237" s="910"/>
      <c r="F237" s="911"/>
    </row>
    <row r="238" spans="1:6" ht="30.75" customHeight="1" thickBot="1" x14ac:dyDescent="0.3">
      <c r="A238" s="892"/>
      <c r="B238" s="913" t="s">
        <v>3716</v>
      </c>
      <c r="C238" s="914">
        <v>135</v>
      </c>
      <c r="D238" s="915"/>
      <c r="E238" s="822"/>
      <c r="F238" s="916"/>
    </row>
    <row r="239" spans="1:6" ht="57" thickBot="1" x14ac:dyDescent="0.3">
      <c r="A239" s="892"/>
      <c r="B239" s="913" t="s">
        <v>4618</v>
      </c>
      <c r="C239" s="917" t="s">
        <v>3717</v>
      </c>
      <c r="D239" s="823">
        <v>1850</v>
      </c>
      <c r="E239" s="822" t="s">
        <v>2850</v>
      </c>
      <c r="F239" s="826" t="s">
        <v>2850</v>
      </c>
    </row>
    <row r="240" spans="1:6" ht="57" thickBot="1" x14ac:dyDescent="0.3">
      <c r="A240" s="918"/>
      <c r="B240" s="913" t="s">
        <v>4664</v>
      </c>
      <c r="C240" s="919" t="s">
        <v>4665</v>
      </c>
      <c r="D240" s="920">
        <v>2400</v>
      </c>
      <c r="E240" s="921" t="s">
        <v>2850</v>
      </c>
      <c r="F240" s="922" t="s">
        <v>2850</v>
      </c>
    </row>
    <row r="241" spans="1:6" ht="18.75" x14ac:dyDescent="0.25">
      <c r="A241" s="810" t="s">
        <v>713</v>
      </c>
      <c r="B241" s="811" t="s">
        <v>2232</v>
      </c>
      <c r="C241" s="812"/>
      <c r="D241" s="813"/>
      <c r="E241" s="812"/>
      <c r="F241" s="814"/>
    </row>
    <row r="242" spans="1:6" ht="75.75" thickBot="1" x14ac:dyDescent="0.3">
      <c r="A242" s="815"/>
      <c r="B242" s="816" t="s">
        <v>2233</v>
      </c>
      <c r="C242" s="817">
        <v>142</v>
      </c>
      <c r="D242" s="818" t="s">
        <v>3936</v>
      </c>
      <c r="E242" s="817">
        <v>142</v>
      </c>
      <c r="F242" s="887" t="s">
        <v>3936</v>
      </c>
    </row>
    <row r="243" spans="1:6" ht="18.75" x14ac:dyDescent="0.25">
      <c r="A243" s="810" t="s">
        <v>5947</v>
      </c>
      <c r="B243" s="923" t="s">
        <v>4733</v>
      </c>
      <c r="C243" s="812"/>
      <c r="D243" s="813"/>
      <c r="E243" s="812"/>
      <c r="F243" s="814"/>
    </row>
    <row r="244" spans="1:6" ht="19.5" thickBot="1" x14ac:dyDescent="0.3">
      <c r="A244" s="815"/>
      <c r="B244" s="924" t="s">
        <v>5839</v>
      </c>
      <c r="C244" s="817">
        <v>126</v>
      </c>
      <c r="D244" s="818"/>
      <c r="E244" s="817"/>
      <c r="F244" s="819"/>
    </row>
    <row r="245" spans="1:6" ht="127.5" customHeight="1" thickBot="1" x14ac:dyDescent="0.3">
      <c r="A245" s="820"/>
      <c r="B245" s="925" t="s">
        <v>5840</v>
      </c>
      <c r="C245" s="926" t="s">
        <v>4735</v>
      </c>
      <c r="D245" s="823" t="s">
        <v>5838</v>
      </c>
      <c r="E245" s="822" t="s">
        <v>2850</v>
      </c>
      <c r="F245" s="824" t="s">
        <v>2850</v>
      </c>
    </row>
    <row r="246" spans="1:6" ht="72" customHeight="1" thickBot="1" x14ac:dyDescent="0.3">
      <c r="A246" s="870"/>
      <c r="B246" s="859" t="s">
        <v>6022</v>
      </c>
      <c r="C246" s="928"/>
      <c r="D246" s="795"/>
      <c r="E246" s="827"/>
      <c r="F246" s="927"/>
    </row>
    <row r="247" spans="1:6" ht="19.5" thickBot="1" x14ac:dyDescent="0.3">
      <c r="A247" s="810" t="s">
        <v>4732</v>
      </c>
      <c r="B247" s="811" t="s">
        <v>6123</v>
      </c>
      <c r="C247" s="812"/>
      <c r="D247" s="813"/>
      <c r="E247" s="812"/>
      <c r="F247" s="814"/>
    </row>
    <row r="248" spans="1:6" ht="94.5" thickBot="1" x14ac:dyDescent="0.35">
      <c r="A248" s="929"/>
      <c r="B248" s="930" t="s">
        <v>6124</v>
      </c>
      <c r="C248" s="931"/>
      <c r="D248" s="932"/>
      <c r="E248" s="931"/>
      <c r="F248" s="933"/>
    </row>
    <row r="249" spans="1:6" ht="75.75" thickBot="1" x14ac:dyDescent="0.35">
      <c r="A249" s="934"/>
      <c r="B249" s="935" t="s">
        <v>6125</v>
      </c>
      <c r="C249" s="936" t="s">
        <v>6126</v>
      </c>
      <c r="D249" s="823">
        <v>900</v>
      </c>
      <c r="E249" s="936" t="s">
        <v>6127</v>
      </c>
      <c r="F249" s="824">
        <v>900</v>
      </c>
    </row>
    <row r="250" spans="1:6" ht="75.75" thickBot="1" x14ac:dyDescent="0.35">
      <c r="A250" s="934"/>
      <c r="B250" s="935" t="s">
        <v>6128</v>
      </c>
      <c r="C250" s="936" t="s">
        <v>6129</v>
      </c>
      <c r="D250" s="823">
        <v>2500</v>
      </c>
      <c r="E250" s="936" t="s">
        <v>6130</v>
      </c>
      <c r="F250" s="824">
        <v>2500</v>
      </c>
    </row>
    <row r="251" spans="1:6" ht="75.75" thickBot="1" x14ac:dyDescent="0.35">
      <c r="A251" s="934"/>
      <c r="B251" s="935" t="s">
        <v>6131</v>
      </c>
      <c r="C251" s="936" t="s">
        <v>6132</v>
      </c>
      <c r="D251" s="823">
        <v>4100</v>
      </c>
      <c r="E251" s="936" t="s">
        <v>6133</v>
      </c>
      <c r="F251" s="824">
        <v>4100</v>
      </c>
    </row>
    <row r="252" spans="1:6" ht="21" x14ac:dyDescent="0.25">
      <c r="A252" s="805" t="s">
        <v>477</v>
      </c>
      <c r="B252" s="937" t="s">
        <v>4</v>
      </c>
      <c r="C252" s="938"/>
      <c r="D252" s="938"/>
      <c r="E252" s="938"/>
      <c r="F252" s="939"/>
    </row>
    <row r="253" spans="1:6" ht="18.75" x14ac:dyDescent="0.25">
      <c r="A253" s="810" t="s">
        <v>479</v>
      </c>
      <c r="B253" s="811" t="s">
        <v>6</v>
      </c>
      <c r="C253" s="812"/>
      <c r="D253" s="813"/>
      <c r="E253" s="812"/>
      <c r="F253" s="814"/>
    </row>
    <row r="254" spans="1:6" ht="38.25" thickBot="1" x14ac:dyDescent="0.3">
      <c r="A254" s="815"/>
      <c r="B254" s="816" t="s">
        <v>16</v>
      </c>
      <c r="C254" s="817">
        <v>501</v>
      </c>
      <c r="D254" s="818"/>
      <c r="E254" s="817">
        <v>501</v>
      </c>
      <c r="F254" s="887"/>
    </row>
    <row r="255" spans="1:6" ht="19.5" thickBot="1" x14ac:dyDescent="0.3">
      <c r="A255" s="940"/>
      <c r="B255" s="941" t="s">
        <v>714</v>
      </c>
      <c r="C255" s="942" t="s">
        <v>715</v>
      </c>
      <c r="D255" s="943">
        <v>5650</v>
      </c>
      <c r="E255" s="942" t="s">
        <v>716</v>
      </c>
      <c r="F255" s="944">
        <v>5100</v>
      </c>
    </row>
    <row r="256" spans="1:6" ht="19.5" thickBot="1" x14ac:dyDescent="0.3">
      <c r="A256" s="940"/>
      <c r="B256" s="941" t="s">
        <v>717</v>
      </c>
      <c r="C256" s="942" t="s">
        <v>718</v>
      </c>
      <c r="D256" s="943">
        <v>9300</v>
      </c>
      <c r="E256" s="942" t="s">
        <v>719</v>
      </c>
      <c r="F256" s="944">
        <v>8700</v>
      </c>
    </row>
    <row r="257" spans="1:6" ht="57" thickBot="1" x14ac:dyDescent="0.3">
      <c r="A257" s="815"/>
      <c r="B257" s="816" t="s">
        <v>6023</v>
      </c>
      <c r="C257" s="817">
        <v>502</v>
      </c>
      <c r="D257" s="818"/>
      <c r="E257" s="817">
        <v>502</v>
      </c>
      <c r="F257" s="887"/>
    </row>
    <row r="258" spans="1:6" ht="19.5" thickBot="1" x14ac:dyDescent="0.3">
      <c r="A258" s="940"/>
      <c r="B258" s="941" t="s">
        <v>17</v>
      </c>
      <c r="C258" s="942" t="s">
        <v>720</v>
      </c>
      <c r="D258" s="943">
        <v>12350</v>
      </c>
      <c r="E258" s="942" t="s">
        <v>721</v>
      </c>
      <c r="F258" s="944">
        <v>9200</v>
      </c>
    </row>
    <row r="259" spans="1:6" ht="19.5" thickBot="1" x14ac:dyDescent="0.3">
      <c r="A259" s="940"/>
      <c r="B259" s="941" t="s">
        <v>3731</v>
      </c>
      <c r="C259" s="942" t="s">
        <v>722</v>
      </c>
      <c r="D259" s="943">
        <v>15450</v>
      </c>
      <c r="E259" s="942" t="s">
        <v>723</v>
      </c>
      <c r="F259" s="944">
        <v>12150</v>
      </c>
    </row>
    <row r="260" spans="1:6" ht="132" thickBot="1" x14ac:dyDescent="0.3">
      <c r="A260" s="815"/>
      <c r="B260" s="945" t="s">
        <v>5836</v>
      </c>
      <c r="C260" s="817">
        <v>503</v>
      </c>
      <c r="D260" s="818"/>
      <c r="E260" s="817">
        <v>503</v>
      </c>
      <c r="F260" s="887"/>
    </row>
    <row r="261" spans="1:6" ht="19.5" thickBot="1" x14ac:dyDescent="0.3">
      <c r="A261" s="940"/>
      <c r="B261" s="941" t="s">
        <v>3732</v>
      </c>
      <c r="C261" s="942" t="s">
        <v>724</v>
      </c>
      <c r="D261" s="943">
        <v>50350</v>
      </c>
      <c r="E261" s="942" t="s">
        <v>725</v>
      </c>
      <c r="F261" s="944">
        <v>40950</v>
      </c>
    </row>
    <row r="262" spans="1:6" ht="24" customHeight="1" thickBot="1" x14ac:dyDescent="0.3">
      <c r="A262" s="940"/>
      <c r="B262" s="941" t="s">
        <v>3731</v>
      </c>
      <c r="C262" s="942" t="s">
        <v>727</v>
      </c>
      <c r="D262" s="943">
        <v>64750</v>
      </c>
      <c r="E262" s="942" t="s">
        <v>728</v>
      </c>
      <c r="F262" s="944">
        <v>59100</v>
      </c>
    </row>
    <row r="263" spans="1:6" ht="169.5" thickBot="1" x14ac:dyDescent="0.3">
      <c r="A263" s="815"/>
      <c r="B263" s="816" t="s">
        <v>53</v>
      </c>
      <c r="C263" s="817">
        <v>510</v>
      </c>
      <c r="D263" s="818"/>
      <c r="E263" s="817">
        <v>510</v>
      </c>
      <c r="F263" s="887"/>
    </row>
    <row r="264" spans="1:6" ht="19.5" thickBot="1" x14ac:dyDescent="0.3">
      <c r="A264" s="940"/>
      <c r="B264" s="941" t="s">
        <v>3732</v>
      </c>
      <c r="C264" s="942" t="s">
        <v>729</v>
      </c>
      <c r="D264" s="943">
        <v>32450</v>
      </c>
      <c r="E264" s="942" t="s">
        <v>730</v>
      </c>
      <c r="F264" s="944">
        <v>27350</v>
      </c>
    </row>
    <row r="265" spans="1:6" ht="19.5" thickBot="1" x14ac:dyDescent="0.3">
      <c r="A265" s="940"/>
      <c r="B265" s="941" t="s">
        <v>3731</v>
      </c>
      <c r="C265" s="942" t="s">
        <v>731</v>
      </c>
      <c r="D265" s="943">
        <v>42500</v>
      </c>
      <c r="E265" s="942" t="s">
        <v>732</v>
      </c>
      <c r="F265" s="944">
        <v>39900</v>
      </c>
    </row>
    <row r="266" spans="1:6" ht="40.5" customHeight="1" thickBot="1" x14ac:dyDescent="0.3">
      <c r="A266" s="815"/>
      <c r="B266" s="816" t="s">
        <v>5837</v>
      </c>
      <c r="C266" s="817">
        <v>511</v>
      </c>
      <c r="D266" s="818"/>
      <c r="E266" s="817">
        <v>511</v>
      </c>
      <c r="F266" s="887"/>
    </row>
    <row r="267" spans="1:6" ht="40.5" customHeight="1" thickBot="1" x14ac:dyDescent="0.3">
      <c r="A267" s="820"/>
      <c r="B267" s="825" t="s">
        <v>17</v>
      </c>
      <c r="C267" s="822" t="s">
        <v>893</v>
      </c>
      <c r="D267" s="943">
        <v>13900</v>
      </c>
      <c r="E267" s="822" t="s">
        <v>820</v>
      </c>
      <c r="F267" s="944">
        <v>11700</v>
      </c>
    </row>
    <row r="268" spans="1:6" ht="40.5" customHeight="1" thickBot="1" x14ac:dyDescent="0.3">
      <c r="A268" s="820"/>
      <c r="B268" s="825" t="s">
        <v>717</v>
      </c>
      <c r="C268" s="822" t="s">
        <v>894</v>
      </c>
      <c r="D268" s="943">
        <v>18250</v>
      </c>
      <c r="E268" s="822" t="s">
        <v>821</v>
      </c>
      <c r="F268" s="944">
        <v>17150</v>
      </c>
    </row>
    <row r="269" spans="1:6" ht="75.75" thickBot="1" x14ac:dyDescent="0.3">
      <c r="A269" s="815"/>
      <c r="B269" s="945" t="s">
        <v>5854</v>
      </c>
      <c r="C269" s="817">
        <v>505</v>
      </c>
      <c r="D269" s="818"/>
      <c r="E269" s="817">
        <v>505</v>
      </c>
      <c r="F269" s="887"/>
    </row>
    <row r="270" spans="1:6" ht="19.5" thickBot="1" x14ac:dyDescent="0.3">
      <c r="A270" s="820"/>
      <c r="B270" s="825" t="s">
        <v>733</v>
      </c>
      <c r="C270" s="822" t="s">
        <v>734</v>
      </c>
      <c r="D270" s="943">
        <v>35700</v>
      </c>
      <c r="E270" s="822" t="s">
        <v>735</v>
      </c>
      <c r="F270" s="944">
        <v>24950</v>
      </c>
    </row>
    <row r="271" spans="1:6" ht="19.5" thickBot="1" x14ac:dyDescent="0.3">
      <c r="A271" s="820"/>
      <c r="B271" s="825" t="s">
        <v>726</v>
      </c>
      <c r="C271" s="822" t="s">
        <v>736</v>
      </c>
      <c r="D271" s="943">
        <v>46000</v>
      </c>
      <c r="E271" s="822" t="s">
        <v>737</v>
      </c>
      <c r="F271" s="944">
        <v>38600</v>
      </c>
    </row>
    <row r="272" spans="1:6" ht="57" thickBot="1" x14ac:dyDescent="0.3">
      <c r="A272" s="862"/>
      <c r="B272" s="863" t="s">
        <v>738</v>
      </c>
      <c r="C272" s="864" t="s">
        <v>739</v>
      </c>
      <c r="D272" s="889" t="s">
        <v>3897</v>
      </c>
      <c r="E272" s="864" t="s">
        <v>740</v>
      </c>
      <c r="F272" s="890" t="s">
        <v>3897</v>
      </c>
    </row>
    <row r="273" spans="1:6" ht="94.5" thickBot="1" x14ac:dyDescent="0.3">
      <c r="A273" s="862"/>
      <c r="B273" s="863" t="s">
        <v>3939</v>
      </c>
      <c r="C273" s="864" t="s">
        <v>741</v>
      </c>
      <c r="D273" s="889" t="s">
        <v>3897</v>
      </c>
      <c r="E273" s="864" t="s">
        <v>742</v>
      </c>
      <c r="F273" s="890" t="s">
        <v>3897</v>
      </c>
    </row>
    <row r="274" spans="1:6" ht="57" thickBot="1" x14ac:dyDescent="0.3">
      <c r="A274" s="815"/>
      <c r="B274" s="946" t="s">
        <v>4894</v>
      </c>
      <c r="C274" s="817">
        <v>508</v>
      </c>
      <c r="D274" s="818"/>
      <c r="E274" s="817">
        <v>508</v>
      </c>
      <c r="F274" s="887"/>
    </row>
    <row r="275" spans="1:6" ht="19.5" thickBot="1" x14ac:dyDescent="0.3">
      <c r="A275" s="940"/>
      <c r="B275" s="947" t="s">
        <v>17</v>
      </c>
      <c r="C275" s="948" t="s">
        <v>4920</v>
      </c>
      <c r="D275" s="943">
        <v>22000</v>
      </c>
      <c r="E275" s="948" t="s">
        <v>4921</v>
      </c>
      <c r="F275" s="944">
        <v>15000</v>
      </c>
    </row>
    <row r="276" spans="1:6" ht="43.5" customHeight="1" thickBot="1" x14ac:dyDescent="0.3">
      <c r="A276" s="940"/>
      <c r="B276" s="947" t="s">
        <v>20</v>
      </c>
      <c r="C276" s="948" t="s">
        <v>4922</v>
      </c>
      <c r="D276" s="943">
        <v>28000</v>
      </c>
      <c r="E276" s="948" t="s">
        <v>4923</v>
      </c>
      <c r="F276" s="944">
        <v>20000</v>
      </c>
    </row>
    <row r="277" spans="1:6" ht="78.75" customHeight="1" thickBot="1" x14ac:dyDescent="0.3">
      <c r="A277" s="815"/>
      <c r="B277" s="816" t="s">
        <v>92</v>
      </c>
      <c r="C277" s="817" t="s">
        <v>743</v>
      </c>
      <c r="D277" s="818" t="s">
        <v>94</v>
      </c>
      <c r="E277" s="817" t="s">
        <v>744</v>
      </c>
      <c r="F277" s="887" t="s">
        <v>94</v>
      </c>
    </row>
    <row r="278" spans="1:6" ht="36.75" customHeight="1" thickBot="1" x14ac:dyDescent="0.3">
      <c r="A278" s="815"/>
      <c r="B278" s="816" t="s">
        <v>102</v>
      </c>
      <c r="C278" s="817">
        <v>519</v>
      </c>
      <c r="D278" s="818"/>
      <c r="E278" s="817">
        <v>519</v>
      </c>
      <c r="F278" s="887"/>
    </row>
    <row r="279" spans="1:6" ht="69" customHeight="1" thickBot="1" x14ac:dyDescent="0.3">
      <c r="A279" s="820"/>
      <c r="B279" s="825" t="s">
        <v>103</v>
      </c>
      <c r="C279" s="822" t="s">
        <v>745</v>
      </c>
      <c r="D279" s="823" t="s">
        <v>3897</v>
      </c>
      <c r="E279" s="822" t="s">
        <v>746</v>
      </c>
      <c r="F279" s="824" t="s">
        <v>3897</v>
      </c>
    </row>
    <row r="280" spans="1:6" ht="69" customHeight="1" thickBot="1" x14ac:dyDescent="0.3">
      <c r="A280" s="820"/>
      <c r="B280" s="825" t="s">
        <v>106</v>
      </c>
      <c r="C280" s="822" t="s">
        <v>747</v>
      </c>
      <c r="D280" s="823" t="s">
        <v>3897</v>
      </c>
      <c r="E280" s="822" t="s">
        <v>748</v>
      </c>
      <c r="F280" s="824" t="s">
        <v>3897</v>
      </c>
    </row>
    <row r="281" spans="1:6" ht="69" customHeight="1" thickBot="1" x14ac:dyDescent="0.3">
      <c r="A281" s="820"/>
      <c r="B281" s="825" t="s">
        <v>109</v>
      </c>
      <c r="C281" s="822" t="s">
        <v>749</v>
      </c>
      <c r="D281" s="823" t="s">
        <v>3897</v>
      </c>
      <c r="E281" s="822" t="s">
        <v>750</v>
      </c>
      <c r="F281" s="824" t="s">
        <v>3897</v>
      </c>
    </row>
    <row r="282" spans="1:6" ht="92.25" customHeight="1" thickBot="1" x14ac:dyDescent="0.3">
      <c r="A282" s="845"/>
      <c r="B282" s="846" t="s">
        <v>112</v>
      </c>
      <c r="C282" s="847" t="s">
        <v>751</v>
      </c>
      <c r="D282" s="848" t="s">
        <v>3897</v>
      </c>
      <c r="E282" s="847" t="s">
        <v>752</v>
      </c>
      <c r="F282" s="949" t="s">
        <v>3897</v>
      </c>
    </row>
    <row r="283" spans="1:6" ht="18.75" x14ac:dyDescent="0.25">
      <c r="A283" s="810" t="s">
        <v>492</v>
      </c>
      <c r="B283" s="811" t="s">
        <v>116</v>
      </c>
      <c r="C283" s="812"/>
      <c r="D283" s="813"/>
      <c r="E283" s="812"/>
      <c r="F283" s="814"/>
    </row>
    <row r="284" spans="1:6" ht="38.25" thickBot="1" x14ac:dyDescent="0.3">
      <c r="A284" s="815"/>
      <c r="B284" s="816" t="s">
        <v>5970</v>
      </c>
      <c r="C284" s="817">
        <v>530</v>
      </c>
      <c r="D284" s="818"/>
      <c r="E284" s="817">
        <v>530</v>
      </c>
      <c r="F284" s="887"/>
    </row>
    <row r="285" spans="1:6" ht="19.5" thickBot="1" x14ac:dyDescent="0.3">
      <c r="A285" s="820"/>
      <c r="B285" s="825" t="s">
        <v>117</v>
      </c>
      <c r="C285" s="822" t="s">
        <v>753</v>
      </c>
      <c r="D285" s="823">
        <v>4100</v>
      </c>
      <c r="E285" s="822" t="s">
        <v>754</v>
      </c>
      <c r="F285" s="944">
        <v>4100</v>
      </c>
    </row>
    <row r="286" spans="1:6" ht="19.5" thickBot="1" x14ac:dyDescent="0.3">
      <c r="A286" s="820"/>
      <c r="B286" s="825" t="s">
        <v>29</v>
      </c>
      <c r="C286" s="822" t="s">
        <v>755</v>
      </c>
      <c r="D286" s="823">
        <v>6650</v>
      </c>
      <c r="E286" s="822" t="s">
        <v>756</v>
      </c>
      <c r="F286" s="944">
        <v>6650</v>
      </c>
    </row>
    <row r="287" spans="1:6" ht="38.25" thickBot="1" x14ac:dyDescent="0.3">
      <c r="A287" s="815"/>
      <c r="B287" s="816" t="s">
        <v>757</v>
      </c>
      <c r="C287" s="817">
        <v>531</v>
      </c>
      <c r="D287" s="818"/>
      <c r="E287" s="817">
        <v>531</v>
      </c>
      <c r="F287" s="887"/>
    </row>
    <row r="288" spans="1:6" ht="27" customHeight="1" thickBot="1" x14ac:dyDescent="0.3">
      <c r="A288" s="820"/>
      <c r="B288" s="825" t="s">
        <v>123</v>
      </c>
      <c r="C288" s="822" t="s">
        <v>758</v>
      </c>
      <c r="D288" s="823">
        <v>6150</v>
      </c>
      <c r="E288" s="822" t="s">
        <v>759</v>
      </c>
      <c r="F288" s="944">
        <v>6150</v>
      </c>
    </row>
    <row r="289" spans="1:6" ht="27" customHeight="1" thickBot="1" x14ac:dyDescent="0.3">
      <c r="A289" s="820"/>
      <c r="B289" s="825" t="s">
        <v>126</v>
      </c>
      <c r="C289" s="822" t="s">
        <v>760</v>
      </c>
      <c r="D289" s="823">
        <v>6150</v>
      </c>
      <c r="E289" s="822" t="s">
        <v>761</v>
      </c>
      <c r="F289" s="944">
        <v>6150</v>
      </c>
    </row>
    <row r="290" spans="1:6" ht="57" thickBot="1" x14ac:dyDescent="0.3">
      <c r="A290" s="815"/>
      <c r="B290" s="816" t="s">
        <v>916</v>
      </c>
      <c r="C290" s="817" t="s">
        <v>762</v>
      </c>
      <c r="D290" s="818">
        <v>950</v>
      </c>
      <c r="E290" s="817" t="s">
        <v>763</v>
      </c>
      <c r="F290" s="887">
        <v>950</v>
      </c>
    </row>
    <row r="291" spans="1:6" ht="38.25" thickBot="1" x14ac:dyDescent="0.3">
      <c r="A291" s="815"/>
      <c r="B291" s="816" t="s">
        <v>764</v>
      </c>
      <c r="C291" s="817" t="s">
        <v>765</v>
      </c>
      <c r="D291" s="818">
        <v>1550</v>
      </c>
      <c r="E291" s="817" t="s">
        <v>766</v>
      </c>
      <c r="F291" s="887">
        <v>1550</v>
      </c>
    </row>
    <row r="292" spans="1:6" ht="33" customHeight="1" x14ac:dyDescent="0.25">
      <c r="A292" s="810" t="s">
        <v>3902</v>
      </c>
      <c r="B292" s="811" t="s">
        <v>159</v>
      </c>
      <c r="C292" s="812"/>
      <c r="D292" s="813"/>
      <c r="E292" s="812"/>
      <c r="F292" s="814"/>
    </row>
    <row r="293" spans="1:6" ht="57.75" customHeight="1" thickBot="1" x14ac:dyDescent="0.3">
      <c r="A293" s="815"/>
      <c r="B293" s="816" t="s">
        <v>160</v>
      </c>
      <c r="C293" s="817" t="s">
        <v>767</v>
      </c>
      <c r="D293" s="818">
        <v>850</v>
      </c>
      <c r="E293" s="817" t="s">
        <v>768</v>
      </c>
      <c r="F293" s="887">
        <v>850</v>
      </c>
    </row>
    <row r="294" spans="1:6" ht="38.25" thickBot="1" x14ac:dyDescent="0.3">
      <c r="A294" s="815"/>
      <c r="B294" s="816" t="s">
        <v>4890</v>
      </c>
      <c r="C294" s="817" t="s">
        <v>769</v>
      </c>
      <c r="D294" s="818">
        <v>350</v>
      </c>
      <c r="E294" s="817" t="s">
        <v>770</v>
      </c>
      <c r="F294" s="887">
        <v>350</v>
      </c>
    </row>
    <row r="295" spans="1:6" ht="46.5" customHeight="1" thickBot="1" x14ac:dyDescent="0.3">
      <c r="A295" s="815"/>
      <c r="B295" s="816" t="s">
        <v>165</v>
      </c>
      <c r="C295" s="817" t="s">
        <v>771</v>
      </c>
      <c r="D295" s="818">
        <v>650</v>
      </c>
      <c r="E295" s="817" t="s">
        <v>772</v>
      </c>
      <c r="F295" s="887">
        <v>650</v>
      </c>
    </row>
    <row r="296" spans="1:6" ht="41.25" customHeight="1" thickBot="1" x14ac:dyDescent="0.3">
      <c r="A296" s="815"/>
      <c r="B296" s="816" t="s">
        <v>174</v>
      </c>
      <c r="C296" s="817">
        <v>566</v>
      </c>
      <c r="D296" s="818"/>
      <c r="E296" s="817">
        <v>566</v>
      </c>
      <c r="F296" s="887"/>
    </row>
    <row r="297" spans="1:6" ht="24" customHeight="1" thickBot="1" x14ac:dyDescent="0.3">
      <c r="A297" s="820"/>
      <c r="B297" s="825" t="s">
        <v>175</v>
      </c>
      <c r="C297" s="822" t="s">
        <v>773</v>
      </c>
      <c r="D297" s="823">
        <v>1550</v>
      </c>
      <c r="E297" s="822" t="s">
        <v>774</v>
      </c>
      <c r="F297" s="824">
        <v>1550</v>
      </c>
    </row>
    <row r="298" spans="1:6" ht="24" customHeight="1" thickBot="1" x14ac:dyDescent="0.3">
      <c r="A298" s="820"/>
      <c r="B298" s="825" t="s">
        <v>178</v>
      </c>
      <c r="C298" s="822" t="s">
        <v>775</v>
      </c>
      <c r="D298" s="823">
        <v>2550</v>
      </c>
      <c r="E298" s="822" t="s">
        <v>776</v>
      </c>
      <c r="F298" s="824">
        <v>2550</v>
      </c>
    </row>
    <row r="299" spans="1:6" ht="24" customHeight="1" thickBot="1" x14ac:dyDescent="0.3">
      <c r="A299" s="820"/>
      <c r="B299" s="825" t="s">
        <v>181</v>
      </c>
      <c r="C299" s="822" t="s">
        <v>777</v>
      </c>
      <c r="D299" s="823">
        <v>3550</v>
      </c>
      <c r="E299" s="822" t="s">
        <v>778</v>
      </c>
      <c r="F299" s="824">
        <v>3600</v>
      </c>
    </row>
    <row r="300" spans="1:6" ht="24" customHeight="1" thickBot="1" x14ac:dyDescent="0.3">
      <c r="A300" s="820"/>
      <c r="B300" s="825" t="s">
        <v>184</v>
      </c>
      <c r="C300" s="822" t="s">
        <v>779</v>
      </c>
      <c r="D300" s="823">
        <v>4600</v>
      </c>
      <c r="E300" s="822" t="s">
        <v>780</v>
      </c>
      <c r="F300" s="824">
        <v>4600</v>
      </c>
    </row>
    <row r="301" spans="1:6" ht="24" customHeight="1" thickBot="1" x14ac:dyDescent="0.3">
      <c r="A301" s="820"/>
      <c r="B301" s="825" t="s">
        <v>187</v>
      </c>
      <c r="C301" s="822" t="s">
        <v>781</v>
      </c>
      <c r="D301" s="823">
        <v>5600</v>
      </c>
      <c r="E301" s="822" t="s">
        <v>782</v>
      </c>
      <c r="F301" s="824">
        <v>5600</v>
      </c>
    </row>
    <row r="302" spans="1:6" ht="25.5" customHeight="1" thickBot="1" x14ac:dyDescent="0.3">
      <c r="A302" s="815"/>
      <c r="B302" s="816" t="s">
        <v>190</v>
      </c>
      <c r="C302" s="817" t="s">
        <v>783</v>
      </c>
      <c r="D302" s="818">
        <v>20</v>
      </c>
      <c r="E302" s="817" t="s">
        <v>784</v>
      </c>
      <c r="F302" s="887">
        <v>20</v>
      </c>
    </row>
    <row r="303" spans="1:6" ht="21" x14ac:dyDescent="0.25">
      <c r="A303" s="805" t="s">
        <v>503</v>
      </c>
      <c r="B303" s="937" t="s">
        <v>506</v>
      </c>
      <c r="C303" s="938"/>
      <c r="D303" s="938"/>
      <c r="E303" s="938"/>
      <c r="F303" s="939"/>
    </row>
    <row r="304" spans="1:6" ht="94.5" thickBot="1" x14ac:dyDescent="0.3">
      <c r="A304" s="950"/>
      <c r="B304" s="816" t="s">
        <v>4891</v>
      </c>
      <c r="C304" s="817">
        <v>701</v>
      </c>
      <c r="D304" s="818"/>
      <c r="E304" s="817">
        <v>701</v>
      </c>
      <c r="F304" s="951"/>
    </row>
    <row r="305" spans="1:6" ht="27" customHeight="1" thickBot="1" x14ac:dyDescent="0.3">
      <c r="A305" s="820"/>
      <c r="B305" s="825" t="s">
        <v>507</v>
      </c>
      <c r="C305" s="822" t="s">
        <v>785</v>
      </c>
      <c r="D305" s="823">
        <v>1250</v>
      </c>
      <c r="E305" s="822" t="s">
        <v>786</v>
      </c>
      <c r="F305" s="824">
        <v>1250</v>
      </c>
    </row>
    <row r="306" spans="1:6" ht="27" customHeight="1" thickBot="1" x14ac:dyDescent="0.3">
      <c r="A306" s="820"/>
      <c r="B306" s="825" t="s">
        <v>510</v>
      </c>
      <c r="C306" s="822" t="s">
        <v>787</v>
      </c>
      <c r="D306" s="823">
        <v>2300</v>
      </c>
      <c r="E306" s="822" t="s">
        <v>788</v>
      </c>
      <c r="F306" s="824">
        <v>2300</v>
      </c>
    </row>
    <row r="307" spans="1:6" ht="27" customHeight="1" thickBot="1" x14ac:dyDescent="0.3">
      <c r="A307" s="820"/>
      <c r="B307" s="825" t="s">
        <v>513</v>
      </c>
      <c r="C307" s="822" t="s">
        <v>789</v>
      </c>
      <c r="D307" s="823">
        <v>4350</v>
      </c>
      <c r="E307" s="822" t="s">
        <v>790</v>
      </c>
      <c r="F307" s="824">
        <v>4350</v>
      </c>
    </row>
    <row r="308" spans="1:6" ht="31.5" customHeight="1" thickBot="1" x14ac:dyDescent="0.3">
      <c r="A308" s="950"/>
      <c r="B308" s="816" t="s">
        <v>5951</v>
      </c>
      <c r="C308" s="817">
        <v>411</v>
      </c>
      <c r="D308" s="818" t="s">
        <v>3901</v>
      </c>
      <c r="E308" s="817">
        <v>411</v>
      </c>
      <c r="F308" s="887" t="s">
        <v>3901</v>
      </c>
    </row>
    <row r="309" spans="1:6" ht="31.5" customHeight="1" thickBot="1" x14ac:dyDescent="0.3">
      <c r="A309" s="950"/>
      <c r="B309" s="816" t="s">
        <v>5960</v>
      </c>
      <c r="C309" s="817">
        <v>414</v>
      </c>
      <c r="D309" s="818" t="s">
        <v>3901</v>
      </c>
      <c r="E309" s="817">
        <v>414</v>
      </c>
      <c r="F309" s="952" t="s">
        <v>3901</v>
      </c>
    </row>
    <row r="310" spans="1:6" ht="31.5" customHeight="1" thickBot="1" x14ac:dyDescent="0.3">
      <c r="A310" s="950"/>
      <c r="B310" s="816" t="s">
        <v>5950</v>
      </c>
      <c r="C310" s="817">
        <v>416</v>
      </c>
      <c r="D310" s="818" t="s">
        <v>3901</v>
      </c>
      <c r="E310" s="817">
        <v>416</v>
      </c>
      <c r="F310" s="952" t="s">
        <v>3901</v>
      </c>
    </row>
    <row r="311" spans="1:6" ht="55.5" customHeight="1" thickBot="1" x14ac:dyDescent="0.3">
      <c r="A311" s="950"/>
      <c r="B311" s="816" t="s">
        <v>6024</v>
      </c>
      <c r="C311" s="817"/>
      <c r="D311" s="818"/>
      <c r="E311" s="817"/>
      <c r="F311" s="951"/>
    </row>
    <row r="312" spans="1:6" ht="54.75" customHeight="1" thickBot="1" x14ac:dyDescent="0.3">
      <c r="A312" s="950"/>
      <c r="B312" s="816" t="s">
        <v>3720</v>
      </c>
      <c r="C312" s="817">
        <v>183</v>
      </c>
      <c r="D312" s="818"/>
      <c r="E312" s="817">
        <v>183</v>
      </c>
      <c r="F312" s="951"/>
    </row>
    <row r="313" spans="1:6" ht="19.5" thickBot="1" x14ac:dyDescent="0.3">
      <c r="A313" s="820"/>
      <c r="B313" s="825" t="s">
        <v>933</v>
      </c>
      <c r="C313" s="903" t="s">
        <v>934</v>
      </c>
      <c r="D313" s="823">
        <v>3600</v>
      </c>
      <c r="E313" s="903" t="s">
        <v>3973</v>
      </c>
      <c r="F313" s="882">
        <v>3600</v>
      </c>
    </row>
    <row r="314" spans="1:6" ht="19.5" thickBot="1" x14ac:dyDescent="0.3">
      <c r="A314" s="820"/>
      <c r="B314" s="825" t="s">
        <v>935</v>
      </c>
      <c r="C314" s="903" t="s">
        <v>936</v>
      </c>
      <c r="D314" s="823">
        <v>5100</v>
      </c>
      <c r="E314" s="903" t="s">
        <v>3974</v>
      </c>
      <c r="F314" s="882">
        <v>5100</v>
      </c>
    </row>
    <row r="315" spans="1:6" ht="88.5" customHeight="1" thickBot="1" x14ac:dyDescent="0.3">
      <c r="A315" s="950"/>
      <c r="B315" s="816" t="s">
        <v>3721</v>
      </c>
      <c r="C315" s="817">
        <v>185</v>
      </c>
      <c r="D315" s="818"/>
      <c r="E315" s="817">
        <v>185</v>
      </c>
      <c r="F315" s="887"/>
    </row>
    <row r="316" spans="1:6" ht="19.5" thickBot="1" x14ac:dyDescent="0.3">
      <c r="A316" s="820"/>
      <c r="B316" s="825" t="s">
        <v>933</v>
      </c>
      <c r="C316" s="903" t="s">
        <v>937</v>
      </c>
      <c r="D316" s="823">
        <v>4100</v>
      </c>
      <c r="E316" s="903" t="s">
        <v>3975</v>
      </c>
      <c r="F316" s="882">
        <v>4100</v>
      </c>
    </row>
    <row r="317" spans="1:6" ht="48.75" customHeight="1" thickBot="1" x14ac:dyDescent="0.3">
      <c r="A317" s="953"/>
      <c r="B317" s="954" t="s">
        <v>935</v>
      </c>
      <c r="C317" s="903" t="s">
        <v>938</v>
      </c>
      <c r="D317" s="823">
        <v>5600</v>
      </c>
      <c r="E317" s="903" t="s">
        <v>3976</v>
      </c>
      <c r="F317" s="882">
        <v>5600</v>
      </c>
    </row>
    <row r="318" spans="1:6" ht="57.75" customHeight="1" thickTop="1" thickBot="1" x14ac:dyDescent="0.35">
      <c r="A318" s="955"/>
      <c r="B318" s="1075" t="s">
        <v>6025</v>
      </c>
      <c r="C318" s="1076"/>
      <c r="D318" s="1076"/>
      <c r="E318" s="1076"/>
      <c r="F318" s="1077"/>
    </row>
    <row r="319" spans="1:6" ht="54.75" customHeight="1" thickBot="1" x14ac:dyDescent="0.35">
      <c r="A319" s="956"/>
      <c r="B319" s="1092" t="s">
        <v>4612</v>
      </c>
      <c r="C319" s="1093"/>
      <c r="D319" s="1093"/>
      <c r="E319" s="1093"/>
      <c r="F319" s="1094"/>
    </row>
    <row r="320" spans="1:6" ht="105" customHeight="1" thickTop="1" thickBot="1" x14ac:dyDescent="0.35">
      <c r="A320" s="955"/>
      <c r="B320" s="1075" t="s">
        <v>6166</v>
      </c>
      <c r="C320" s="1076"/>
      <c r="D320" s="1076"/>
      <c r="E320" s="1076"/>
      <c r="F320" s="1077"/>
    </row>
    <row r="321" spans="1:6" ht="45" customHeight="1" thickBot="1" x14ac:dyDescent="0.35">
      <c r="A321" s="957"/>
      <c r="B321" s="958"/>
      <c r="C321" s="959"/>
      <c r="D321" s="960"/>
      <c r="E321" s="959"/>
      <c r="F321" s="961"/>
    </row>
    <row r="322" spans="1:6" ht="27.75" customHeight="1" thickBot="1" x14ac:dyDescent="0.35">
      <c r="A322" s="962"/>
      <c r="B322" s="963" t="s">
        <v>516</v>
      </c>
      <c r="C322" s="964"/>
      <c r="D322" s="823"/>
      <c r="E322" s="964"/>
      <c r="F322" s="823"/>
    </row>
    <row r="323" spans="1:6" ht="55.5" customHeight="1" thickBot="1" x14ac:dyDescent="0.35">
      <c r="A323" s="962"/>
      <c r="B323" s="1078" t="s">
        <v>5864</v>
      </c>
      <c r="C323" s="1079"/>
      <c r="D323" s="1079"/>
      <c r="E323" s="1079"/>
      <c r="F323" s="1080"/>
    </row>
    <row r="324" spans="1:6" ht="23.25" customHeight="1" thickBot="1" x14ac:dyDescent="0.35">
      <c r="A324" s="962"/>
      <c r="B324" s="965" t="s">
        <v>517</v>
      </c>
      <c r="C324" s="966"/>
      <c r="D324" s="967"/>
      <c r="E324" s="966"/>
      <c r="F324" s="968"/>
    </row>
    <row r="325" spans="1:6" ht="23.25" customHeight="1" thickBot="1" x14ac:dyDescent="0.35">
      <c r="A325" s="962"/>
      <c r="B325" s="965" t="s">
        <v>518</v>
      </c>
      <c r="C325" s="966"/>
      <c r="D325" s="967"/>
      <c r="E325" s="966"/>
      <c r="F325" s="968"/>
    </row>
    <row r="326" spans="1:6" ht="23.25" customHeight="1" thickBot="1" x14ac:dyDescent="0.35">
      <c r="A326" s="962"/>
      <c r="B326" s="965" t="s">
        <v>519</v>
      </c>
      <c r="C326" s="966"/>
      <c r="D326" s="967"/>
      <c r="E326" s="966"/>
      <c r="F326" s="968"/>
    </row>
    <row r="327" spans="1:6" ht="26.25" customHeight="1" thickBot="1" x14ac:dyDescent="0.35">
      <c r="A327" s="962"/>
      <c r="B327" s="965" t="s">
        <v>520</v>
      </c>
      <c r="C327" s="966"/>
      <c r="D327" s="967"/>
      <c r="E327" s="966"/>
      <c r="F327" s="968"/>
    </row>
    <row r="328" spans="1:6" ht="30" customHeight="1" thickBot="1" x14ac:dyDescent="0.35">
      <c r="A328" s="962"/>
      <c r="B328" s="965" t="s">
        <v>521</v>
      </c>
      <c r="C328" s="966"/>
      <c r="D328" s="967"/>
      <c r="E328" s="966"/>
      <c r="F328" s="968"/>
    </row>
    <row r="329" spans="1:6" ht="29.25" customHeight="1" thickBot="1" x14ac:dyDescent="0.35">
      <c r="A329" s="962"/>
      <c r="B329" s="965" t="s">
        <v>3762</v>
      </c>
      <c r="C329" s="966"/>
      <c r="D329" s="967"/>
      <c r="E329" s="966"/>
      <c r="F329" s="968"/>
    </row>
    <row r="330" spans="1:6" ht="367.5" customHeight="1" thickBot="1" x14ac:dyDescent="0.35">
      <c r="A330" s="962"/>
      <c r="B330" s="1081" t="s">
        <v>6026</v>
      </c>
      <c r="C330" s="1082"/>
      <c r="D330" s="1082"/>
      <c r="E330" s="1082"/>
      <c r="F330" s="1083"/>
    </row>
    <row r="331" spans="1:6" ht="69.75" customHeight="1" x14ac:dyDescent="0.3">
      <c r="A331" s="792"/>
      <c r="B331" s="969"/>
      <c r="C331" s="969"/>
      <c r="D331" s="970"/>
      <c r="E331" s="971"/>
      <c r="F331" s="794"/>
    </row>
    <row r="333" spans="1:6" ht="18.75" x14ac:dyDescent="0.3">
      <c r="A333" s="792"/>
      <c r="B333" s="972"/>
      <c r="C333" s="972"/>
      <c r="D333" s="973"/>
      <c r="E333" s="974"/>
      <c r="F333" s="974"/>
    </row>
    <row r="334" spans="1:6" ht="33.75" hidden="1" outlineLevel="1" x14ac:dyDescent="0.5">
      <c r="A334" s="792"/>
      <c r="B334" s="975" t="s">
        <v>4758</v>
      </c>
      <c r="C334" s="792"/>
      <c r="D334" s="970"/>
      <c r="E334" s="794"/>
      <c r="F334" s="794"/>
    </row>
    <row r="335" spans="1:6" ht="21" hidden="1" outlineLevel="1" x14ac:dyDescent="0.35">
      <c r="A335" s="976" t="s">
        <v>3</v>
      </c>
      <c r="B335" s="977" t="s">
        <v>3996</v>
      </c>
      <c r="C335" s="978"/>
      <c r="D335" s="978"/>
      <c r="E335" s="978"/>
      <c r="F335" s="979"/>
    </row>
    <row r="336" spans="1:6" ht="18.75" hidden="1" outlineLevel="1" x14ac:dyDescent="0.25">
      <c r="A336" s="810" t="s">
        <v>5</v>
      </c>
      <c r="B336" s="811" t="s">
        <v>205</v>
      </c>
      <c r="C336" s="812"/>
      <c r="D336" s="813"/>
      <c r="E336" s="812"/>
      <c r="F336" s="814"/>
    </row>
    <row r="337" spans="1:6" ht="38.25" hidden="1" outlineLevel="1" thickBot="1" x14ac:dyDescent="0.3">
      <c r="A337" s="980"/>
      <c r="B337" s="981" t="s">
        <v>523</v>
      </c>
      <c r="C337" s="898">
        <v>329</v>
      </c>
      <c r="D337" s="899"/>
      <c r="E337" s="898">
        <v>329</v>
      </c>
      <c r="F337" s="982"/>
    </row>
    <row r="338" spans="1:6" ht="19.5" hidden="1" outlineLevel="1" thickBot="1" x14ac:dyDescent="0.3">
      <c r="A338" s="820"/>
      <c r="B338" s="821" t="s">
        <v>3680</v>
      </c>
      <c r="C338" s="822"/>
      <c r="D338" s="823"/>
      <c r="E338" s="822"/>
      <c r="F338" s="824"/>
    </row>
    <row r="339" spans="1:6" ht="75.75" hidden="1" outlineLevel="1" thickBot="1" x14ac:dyDescent="0.3">
      <c r="A339" s="820"/>
      <c r="B339" s="983" t="s">
        <v>5865</v>
      </c>
      <c r="C339" s="822" t="s">
        <v>532</v>
      </c>
      <c r="D339" s="823">
        <v>4150</v>
      </c>
      <c r="E339" s="822" t="s">
        <v>533</v>
      </c>
      <c r="F339" s="824">
        <v>4650</v>
      </c>
    </row>
    <row r="340" spans="1:6" ht="75.75" hidden="1" outlineLevel="1" thickBot="1" x14ac:dyDescent="0.3">
      <c r="A340" s="820"/>
      <c r="B340" s="825" t="s">
        <v>4615</v>
      </c>
      <c r="C340" s="822" t="s">
        <v>809</v>
      </c>
      <c r="D340" s="823">
        <v>4150</v>
      </c>
      <c r="E340" s="822" t="s">
        <v>805</v>
      </c>
      <c r="F340" s="822" t="s">
        <v>805</v>
      </c>
    </row>
    <row r="341" spans="1:6" ht="94.5" hidden="1" outlineLevel="1" thickBot="1" x14ac:dyDescent="0.3">
      <c r="A341" s="820"/>
      <c r="B341" s="983" t="s">
        <v>5866</v>
      </c>
      <c r="C341" s="822" t="s">
        <v>2863</v>
      </c>
      <c r="D341" s="883">
        <v>3800</v>
      </c>
      <c r="E341" s="822" t="s">
        <v>805</v>
      </c>
      <c r="F341" s="822" t="s">
        <v>805</v>
      </c>
    </row>
    <row r="342" spans="1:6" ht="94.5" hidden="1" outlineLevel="1" thickBot="1" x14ac:dyDescent="0.3">
      <c r="A342" s="820"/>
      <c r="B342" s="983" t="s">
        <v>5867</v>
      </c>
      <c r="C342" s="822" t="s">
        <v>3561</v>
      </c>
      <c r="D342" s="883">
        <v>3800</v>
      </c>
      <c r="E342" s="822" t="s">
        <v>805</v>
      </c>
      <c r="F342" s="822" t="s">
        <v>805</v>
      </c>
    </row>
    <row r="343" spans="1:6" ht="33.75" hidden="1" customHeight="1" outlineLevel="1" thickBot="1" x14ac:dyDescent="0.3">
      <c r="A343" s="820"/>
      <c r="B343" s="984" t="s">
        <v>5868</v>
      </c>
      <c r="C343" s="822" t="s">
        <v>4010</v>
      </c>
      <c r="D343" s="823" t="s">
        <v>4011</v>
      </c>
      <c r="E343" s="822" t="s">
        <v>805</v>
      </c>
      <c r="F343" s="822" t="s">
        <v>805</v>
      </c>
    </row>
    <row r="344" spans="1:6" ht="135.75" hidden="1" customHeight="1" outlineLevel="1" thickBot="1" x14ac:dyDescent="0.3">
      <c r="A344" s="820"/>
      <c r="B344" s="984" t="s">
        <v>5869</v>
      </c>
      <c r="C344" s="822" t="s">
        <v>4012</v>
      </c>
      <c r="D344" s="823" t="s">
        <v>4011</v>
      </c>
      <c r="E344" s="822" t="s">
        <v>805</v>
      </c>
      <c r="F344" s="822" t="s">
        <v>805</v>
      </c>
    </row>
    <row r="345" spans="1:6" ht="159.75" hidden="1" customHeight="1" outlineLevel="1" thickBot="1" x14ac:dyDescent="0.3">
      <c r="A345" s="820"/>
      <c r="B345" s="825" t="s">
        <v>3681</v>
      </c>
      <c r="C345" s="822" t="s">
        <v>534</v>
      </c>
      <c r="D345" s="823">
        <v>4500</v>
      </c>
      <c r="E345" s="822" t="s">
        <v>535</v>
      </c>
      <c r="F345" s="824">
        <v>4650</v>
      </c>
    </row>
    <row r="346" spans="1:6" ht="75.75" hidden="1" outlineLevel="1" thickBot="1" x14ac:dyDescent="0.3">
      <c r="A346" s="820"/>
      <c r="B346" s="825" t="s">
        <v>3682</v>
      </c>
      <c r="C346" s="822" t="s">
        <v>810</v>
      </c>
      <c r="D346" s="823">
        <v>4500</v>
      </c>
      <c r="E346" s="822" t="s">
        <v>805</v>
      </c>
      <c r="F346" s="824" t="s">
        <v>805</v>
      </c>
    </row>
    <row r="347" spans="1:6" ht="92.25" hidden="1" customHeight="1" outlineLevel="1" thickBot="1" x14ac:dyDescent="0.3">
      <c r="A347" s="820"/>
      <c r="B347" s="825" t="s">
        <v>5942</v>
      </c>
      <c r="C347" s="822" t="s">
        <v>538</v>
      </c>
      <c r="D347" s="823">
        <v>8500</v>
      </c>
      <c r="E347" s="822" t="s">
        <v>539</v>
      </c>
      <c r="F347" s="824">
        <v>8550</v>
      </c>
    </row>
    <row r="348" spans="1:6" ht="104.25" hidden="1" customHeight="1" outlineLevel="1" thickBot="1" x14ac:dyDescent="0.3">
      <c r="A348" s="820"/>
      <c r="B348" s="825" t="s">
        <v>5791</v>
      </c>
      <c r="C348" s="822" t="s">
        <v>812</v>
      </c>
      <c r="D348" s="823">
        <v>8500</v>
      </c>
      <c r="E348" s="822" t="s">
        <v>805</v>
      </c>
      <c r="F348" s="824" t="s">
        <v>805</v>
      </c>
    </row>
    <row r="349" spans="1:6" ht="132" hidden="1" outlineLevel="2" thickBot="1" x14ac:dyDescent="0.3">
      <c r="A349" s="820"/>
      <c r="B349" s="825" t="s">
        <v>5792</v>
      </c>
      <c r="C349" s="822" t="s">
        <v>2864</v>
      </c>
      <c r="D349" s="883">
        <v>8100</v>
      </c>
      <c r="E349" s="822" t="s">
        <v>805</v>
      </c>
      <c r="F349" s="824" t="s">
        <v>805</v>
      </c>
    </row>
    <row r="350" spans="1:6" ht="24" hidden="1" customHeight="1" outlineLevel="2" thickBot="1" x14ac:dyDescent="0.3">
      <c r="A350" s="820"/>
      <c r="B350" s="825" t="s">
        <v>5794</v>
      </c>
      <c r="C350" s="822" t="s">
        <v>2865</v>
      </c>
      <c r="D350" s="883">
        <v>8100</v>
      </c>
      <c r="E350" s="822" t="s">
        <v>805</v>
      </c>
      <c r="F350" s="824" t="s">
        <v>805</v>
      </c>
    </row>
    <row r="351" spans="1:6" ht="59.25" hidden="1" outlineLevel="1" thickBot="1" x14ac:dyDescent="0.3">
      <c r="A351" s="820"/>
      <c r="B351" s="859" t="s">
        <v>5943</v>
      </c>
      <c r="C351" s="985"/>
      <c r="D351" s="986"/>
      <c r="E351" s="985"/>
      <c r="F351" s="987"/>
    </row>
    <row r="352" spans="1:6" ht="30" hidden="1" customHeight="1" outlineLevel="1" thickBot="1" x14ac:dyDescent="0.3">
      <c r="A352" s="988"/>
      <c r="B352" s="989" t="s">
        <v>3997</v>
      </c>
      <c r="C352" s="990"/>
      <c r="D352" s="990"/>
      <c r="E352" s="990"/>
      <c r="F352" s="991"/>
    </row>
    <row r="353" spans="1:6" ht="57" hidden="1" outlineLevel="1" thickBot="1" x14ac:dyDescent="0.3">
      <c r="A353" s="980"/>
      <c r="B353" s="981" t="s">
        <v>4924</v>
      </c>
      <c r="C353" s="898" t="s">
        <v>4925</v>
      </c>
      <c r="D353" s="899"/>
      <c r="E353" s="898" t="s">
        <v>4925</v>
      </c>
      <c r="F353" s="982"/>
    </row>
    <row r="354" spans="1:6" ht="19.5" hidden="1" outlineLevel="1" thickBot="1" x14ac:dyDescent="0.3">
      <c r="A354" s="992"/>
      <c r="B354" s="902" t="s">
        <v>3680</v>
      </c>
      <c r="C354" s="903"/>
      <c r="D354" s="881"/>
      <c r="E354" s="903"/>
      <c r="F354" s="881"/>
    </row>
    <row r="355" spans="1:6" ht="23.25" hidden="1" customHeight="1" outlineLevel="1" thickBot="1" x14ac:dyDescent="0.3">
      <c r="A355" s="992"/>
      <c r="B355" s="902" t="s">
        <v>237</v>
      </c>
      <c r="C355" s="903" t="s">
        <v>4926</v>
      </c>
      <c r="D355" s="881">
        <v>6800</v>
      </c>
      <c r="E355" s="903" t="s">
        <v>4927</v>
      </c>
      <c r="F355" s="881">
        <v>6900</v>
      </c>
    </row>
    <row r="356" spans="1:6" s="833" customFormat="1" ht="104.25" hidden="1" customHeight="1" outlineLevel="1" thickBot="1" x14ac:dyDescent="0.3">
      <c r="A356" s="992"/>
      <c r="B356" s="902" t="s">
        <v>4928</v>
      </c>
      <c r="C356" s="903" t="s">
        <v>4929</v>
      </c>
      <c r="D356" s="881">
        <v>6800</v>
      </c>
      <c r="E356" s="903" t="s">
        <v>805</v>
      </c>
      <c r="F356" s="881" t="s">
        <v>805</v>
      </c>
    </row>
    <row r="357" spans="1:6" ht="75.75" hidden="1" customHeight="1" outlineLevel="1" thickBot="1" x14ac:dyDescent="0.3">
      <c r="A357" s="992"/>
      <c r="B357" s="902" t="s">
        <v>4015</v>
      </c>
      <c r="C357" s="903" t="s">
        <v>4930</v>
      </c>
      <c r="D357" s="881">
        <v>6150</v>
      </c>
      <c r="E357" s="903" t="s">
        <v>4931</v>
      </c>
      <c r="F357" s="881">
        <v>6650</v>
      </c>
    </row>
    <row r="358" spans="1:6" ht="132" hidden="1" customHeight="1" outlineLevel="1" thickBot="1" x14ac:dyDescent="0.3">
      <c r="A358" s="992"/>
      <c r="B358" s="902" t="s">
        <v>5009</v>
      </c>
      <c r="C358" s="903" t="s">
        <v>4932</v>
      </c>
      <c r="D358" s="881">
        <v>6150</v>
      </c>
      <c r="E358" s="903" t="s">
        <v>805</v>
      </c>
      <c r="F358" s="881" t="s">
        <v>805</v>
      </c>
    </row>
    <row r="359" spans="1:6" ht="144.75" hidden="1" customHeight="1" outlineLevel="1" thickBot="1" x14ac:dyDescent="0.3">
      <c r="A359" s="992"/>
      <c r="B359" s="902" t="s">
        <v>5010</v>
      </c>
      <c r="C359" s="903" t="s">
        <v>4933</v>
      </c>
      <c r="D359" s="881">
        <v>6050</v>
      </c>
      <c r="E359" s="903" t="s">
        <v>805</v>
      </c>
      <c r="F359" s="881" t="s">
        <v>805</v>
      </c>
    </row>
    <row r="360" spans="1:6" ht="82.5" hidden="1" customHeight="1" outlineLevel="1" thickBot="1" x14ac:dyDescent="0.3">
      <c r="A360" s="992"/>
      <c r="B360" s="902" t="s">
        <v>5011</v>
      </c>
      <c r="C360" s="903" t="s">
        <v>4934</v>
      </c>
      <c r="D360" s="881">
        <v>6050</v>
      </c>
      <c r="E360" s="903" t="s">
        <v>805</v>
      </c>
      <c r="F360" s="881" t="s">
        <v>805</v>
      </c>
    </row>
    <row r="361" spans="1:6" ht="132" hidden="1" outlineLevel="1" thickBot="1" x14ac:dyDescent="0.3">
      <c r="A361" s="992"/>
      <c r="B361" s="902" t="s">
        <v>5012</v>
      </c>
      <c r="C361" s="903" t="s">
        <v>4935</v>
      </c>
      <c r="D361" s="881" t="s">
        <v>4011</v>
      </c>
      <c r="E361" s="903" t="s">
        <v>805</v>
      </c>
      <c r="F361" s="881" t="s">
        <v>805</v>
      </c>
    </row>
    <row r="362" spans="1:6" ht="132" hidden="1" outlineLevel="1" thickBot="1" x14ac:dyDescent="0.3">
      <c r="A362" s="992"/>
      <c r="B362" s="902" t="s">
        <v>5870</v>
      </c>
      <c r="C362" s="903" t="s">
        <v>4936</v>
      </c>
      <c r="D362" s="881" t="s">
        <v>4011</v>
      </c>
      <c r="E362" s="903" t="s">
        <v>805</v>
      </c>
      <c r="F362" s="881" t="s">
        <v>805</v>
      </c>
    </row>
    <row r="363" spans="1:6" ht="23.25" hidden="1" customHeight="1" outlineLevel="1" thickBot="1" x14ac:dyDescent="0.3">
      <c r="A363" s="992"/>
      <c r="B363" s="902" t="s">
        <v>4937</v>
      </c>
      <c r="C363" s="903" t="s">
        <v>4938</v>
      </c>
      <c r="D363" s="881">
        <v>6500</v>
      </c>
      <c r="E363" s="903" t="s">
        <v>4939</v>
      </c>
      <c r="F363" s="881">
        <v>6650</v>
      </c>
    </row>
    <row r="364" spans="1:6" ht="26.25" hidden="1" customHeight="1" outlineLevel="1" thickBot="1" x14ac:dyDescent="0.3">
      <c r="A364" s="992"/>
      <c r="B364" s="902" t="s">
        <v>5013</v>
      </c>
      <c r="C364" s="903" t="s">
        <v>4940</v>
      </c>
      <c r="D364" s="881">
        <v>6500</v>
      </c>
      <c r="E364" s="903" t="s">
        <v>805</v>
      </c>
      <c r="F364" s="881" t="s">
        <v>805</v>
      </c>
    </row>
    <row r="365" spans="1:6" ht="26.25" hidden="1" customHeight="1" outlineLevel="1" thickBot="1" x14ac:dyDescent="0.3">
      <c r="A365" s="992"/>
      <c r="B365" s="902" t="s">
        <v>3983</v>
      </c>
      <c r="C365" s="903" t="s">
        <v>4941</v>
      </c>
      <c r="D365" s="881">
        <v>12150</v>
      </c>
      <c r="E365" s="903" t="s">
        <v>4942</v>
      </c>
      <c r="F365" s="881">
        <v>12150</v>
      </c>
    </row>
    <row r="366" spans="1:6" ht="128.25" hidden="1" customHeight="1" outlineLevel="1" thickBot="1" x14ac:dyDescent="0.3">
      <c r="A366" s="992"/>
      <c r="B366" s="902" t="s">
        <v>5793</v>
      </c>
      <c r="C366" s="903" t="s">
        <v>4943</v>
      </c>
      <c r="D366" s="881">
        <v>12150</v>
      </c>
      <c r="E366" s="903" t="s">
        <v>805</v>
      </c>
      <c r="F366" s="881" t="s">
        <v>805</v>
      </c>
    </row>
    <row r="367" spans="1:6" ht="104.25" hidden="1" customHeight="1" outlineLevel="1" thickBot="1" x14ac:dyDescent="0.3">
      <c r="A367" s="992"/>
      <c r="B367" s="902" t="s">
        <v>5795</v>
      </c>
      <c r="C367" s="903" t="s">
        <v>4944</v>
      </c>
      <c r="D367" s="881">
        <v>11700</v>
      </c>
      <c r="E367" s="903" t="s">
        <v>4945</v>
      </c>
      <c r="F367" s="881">
        <v>11700</v>
      </c>
    </row>
    <row r="368" spans="1:6" ht="132" hidden="1" customHeight="1" outlineLevel="1" thickBot="1" x14ac:dyDescent="0.3">
      <c r="A368" s="992"/>
      <c r="B368" s="902" t="s">
        <v>5796</v>
      </c>
      <c r="C368" s="903" t="s">
        <v>4946</v>
      </c>
      <c r="D368" s="881">
        <v>11700</v>
      </c>
      <c r="E368" s="903" t="s">
        <v>805</v>
      </c>
      <c r="F368" s="881" t="s">
        <v>805</v>
      </c>
    </row>
    <row r="369" spans="1:6" ht="132" hidden="1" outlineLevel="1" thickBot="1" x14ac:dyDescent="0.3">
      <c r="A369" s="992"/>
      <c r="B369" s="902" t="s">
        <v>5797</v>
      </c>
      <c r="C369" s="903" t="s">
        <v>4947</v>
      </c>
      <c r="D369" s="881">
        <v>11650</v>
      </c>
      <c r="E369" s="903" t="s">
        <v>805</v>
      </c>
      <c r="F369" s="881" t="s">
        <v>805</v>
      </c>
    </row>
    <row r="370" spans="1:6" ht="158.25" hidden="1" customHeight="1" outlineLevel="1" thickBot="1" x14ac:dyDescent="0.3">
      <c r="A370" s="992"/>
      <c r="B370" s="902" t="s">
        <v>5798</v>
      </c>
      <c r="C370" s="903" t="s">
        <v>4948</v>
      </c>
      <c r="D370" s="881">
        <v>11650</v>
      </c>
      <c r="E370" s="903" t="s">
        <v>805</v>
      </c>
      <c r="F370" s="881" t="s">
        <v>805</v>
      </c>
    </row>
    <row r="371" spans="1:6" ht="24.75" hidden="1" customHeight="1" outlineLevel="1" thickBot="1" x14ac:dyDescent="0.3">
      <c r="A371" s="992"/>
      <c r="B371" s="902" t="s">
        <v>3986</v>
      </c>
      <c r="C371" s="903" t="s">
        <v>4949</v>
      </c>
      <c r="D371" s="881">
        <v>13000</v>
      </c>
      <c r="E371" s="903" t="s">
        <v>4950</v>
      </c>
      <c r="F371" s="881">
        <v>13000</v>
      </c>
    </row>
    <row r="372" spans="1:6" ht="24.75" hidden="1" customHeight="1" outlineLevel="1" thickBot="1" x14ac:dyDescent="0.3">
      <c r="A372" s="992"/>
      <c r="B372" s="902" t="s">
        <v>5790</v>
      </c>
      <c r="C372" s="903" t="s">
        <v>4951</v>
      </c>
      <c r="D372" s="881">
        <v>13000</v>
      </c>
      <c r="E372" s="903" t="s">
        <v>805</v>
      </c>
      <c r="F372" s="881" t="s">
        <v>805</v>
      </c>
    </row>
    <row r="373" spans="1:6" ht="24.75" hidden="1" customHeight="1" outlineLevel="1" thickBot="1" x14ac:dyDescent="0.3">
      <c r="A373" s="992"/>
      <c r="B373" s="993" t="s">
        <v>5871</v>
      </c>
      <c r="C373" s="903"/>
      <c r="D373" s="881"/>
      <c r="E373" s="903"/>
      <c r="F373" s="881"/>
    </row>
    <row r="374" spans="1:6" ht="24.75" hidden="1" customHeight="1" outlineLevel="1" thickBot="1" x14ac:dyDescent="0.3">
      <c r="A374" s="815"/>
      <c r="B374" s="816" t="s">
        <v>542</v>
      </c>
      <c r="C374" s="817">
        <v>359</v>
      </c>
      <c r="D374" s="818"/>
      <c r="E374" s="817">
        <v>359</v>
      </c>
      <c r="F374" s="819"/>
    </row>
    <row r="375" spans="1:6" s="885" customFormat="1" ht="69" hidden="1" customHeight="1" outlineLevel="1" thickBot="1" x14ac:dyDescent="0.3">
      <c r="A375" s="820"/>
      <c r="B375" s="821" t="s">
        <v>206</v>
      </c>
      <c r="C375" s="822"/>
      <c r="D375" s="823"/>
      <c r="E375" s="822"/>
      <c r="F375" s="824"/>
    </row>
    <row r="376" spans="1:6" ht="19.5" hidden="1" outlineLevel="1" thickBot="1" x14ac:dyDescent="0.3">
      <c r="A376" s="820"/>
      <c r="B376" s="825" t="s">
        <v>207</v>
      </c>
      <c r="C376" s="822" t="s">
        <v>543</v>
      </c>
      <c r="D376" s="823">
        <v>5950</v>
      </c>
      <c r="E376" s="822" t="s">
        <v>544</v>
      </c>
      <c r="F376" s="824">
        <v>6050</v>
      </c>
    </row>
    <row r="377" spans="1:6" ht="19.5" hidden="1" outlineLevel="1" thickBot="1" x14ac:dyDescent="0.3">
      <c r="A377" s="820"/>
      <c r="B377" s="825" t="s">
        <v>210</v>
      </c>
      <c r="C377" s="822" t="s">
        <v>545</v>
      </c>
      <c r="D377" s="823">
        <v>7700</v>
      </c>
      <c r="E377" s="822" t="s">
        <v>546</v>
      </c>
      <c r="F377" s="824">
        <v>7800</v>
      </c>
    </row>
    <row r="378" spans="1:6" ht="19.5" hidden="1" outlineLevel="1" thickBot="1" x14ac:dyDescent="0.3">
      <c r="A378" s="820"/>
      <c r="B378" s="825" t="s">
        <v>216</v>
      </c>
      <c r="C378" s="822" t="s">
        <v>547</v>
      </c>
      <c r="D378" s="823">
        <v>8200</v>
      </c>
      <c r="E378" s="822" t="s">
        <v>548</v>
      </c>
      <c r="F378" s="824">
        <v>8300</v>
      </c>
    </row>
    <row r="379" spans="1:6" ht="19.5" hidden="1" outlineLevel="1" thickBot="1" x14ac:dyDescent="0.3">
      <c r="A379" s="870"/>
      <c r="B379" s="821" t="s">
        <v>3680</v>
      </c>
      <c r="C379" s="822"/>
      <c r="D379" s="823"/>
      <c r="E379" s="822"/>
      <c r="F379" s="824"/>
    </row>
    <row r="380" spans="1:6" ht="19.5" hidden="1" outlineLevel="1" thickBot="1" x14ac:dyDescent="0.3">
      <c r="A380" s="870"/>
      <c r="B380" s="825" t="s">
        <v>3983</v>
      </c>
      <c r="C380" s="822" t="s">
        <v>3984</v>
      </c>
      <c r="D380" s="823">
        <v>23200</v>
      </c>
      <c r="E380" s="822" t="s">
        <v>3985</v>
      </c>
      <c r="F380" s="824">
        <v>23200</v>
      </c>
    </row>
    <row r="381" spans="1:6" ht="19.5" hidden="1" outlineLevel="1" thickBot="1" x14ac:dyDescent="0.3">
      <c r="A381" s="870"/>
      <c r="B381" s="825" t="s">
        <v>3986</v>
      </c>
      <c r="C381" s="822" t="s">
        <v>3987</v>
      </c>
      <c r="D381" s="823">
        <v>24200</v>
      </c>
      <c r="E381" s="822" t="s">
        <v>3988</v>
      </c>
      <c r="F381" s="824">
        <v>24200</v>
      </c>
    </row>
    <row r="382" spans="1:6" ht="57" hidden="1" outlineLevel="1" thickBot="1" x14ac:dyDescent="0.3">
      <c r="A382" s="870"/>
      <c r="B382" s="859" t="s">
        <v>4879</v>
      </c>
      <c r="C382" s="841"/>
      <c r="D382" s="841"/>
      <c r="E382" s="841"/>
      <c r="F382" s="994"/>
    </row>
    <row r="383" spans="1:6" ht="38.25" hidden="1" outlineLevel="1" thickBot="1" x14ac:dyDescent="0.3">
      <c r="A383" s="815"/>
      <c r="B383" s="816" t="s">
        <v>5014</v>
      </c>
      <c r="C383" s="817">
        <v>360</v>
      </c>
      <c r="D383" s="818"/>
      <c r="E383" s="817">
        <v>360</v>
      </c>
      <c r="F383" s="819"/>
    </row>
    <row r="384" spans="1:6" ht="19.5" hidden="1" outlineLevel="1" thickBot="1" x14ac:dyDescent="0.3">
      <c r="A384" s="820"/>
      <c r="B384" s="821" t="s">
        <v>3680</v>
      </c>
      <c r="C384" s="822"/>
      <c r="D384" s="823"/>
      <c r="E384" s="822"/>
      <c r="F384" s="824"/>
    </row>
    <row r="385" spans="1:6" ht="19.5" hidden="1" outlineLevel="1" thickBot="1" x14ac:dyDescent="0.3">
      <c r="A385" s="820"/>
      <c r="B385" s="825" t="s">
        <v>5872</v>
      </c>
      <c r="C385" s="822" t="s">
        <v>4580</v>
      </c>
      <c r="D385" s="883">
        <v>5500</v>
      </c>
      <c r="E385" s="822" t="s">
        <v>4581</v>
      </c>
      <c r="F385" s="884">
        <v>5600</v>
      </c>
    </row>
    <row r="386" spans="1:6" ht="132" hidden="1" outlineLevel="1" thickBot="1" x14ac:dyDescent="0.3">
      <c r="A386" s="980"/>
      <c r="B386" s="981" t="s">
        <v>5944</v>
      </c>
      <c r="C386" s="898" t="s">
        <v>5024</v>
      </c>
      <c r="D386" s="899">
        <f>7000-500</f>
        <v>6500</v>
      </c>
      <c r="E386" s="995" t="s">
        <v>5025</v>
      </c>
      <c r="F386" s="899">
        <f>7000-500</f>
        <v>6500</v>
      </c>
    </row>
    <row r="387" spans="1:6" ht="150.75" hidden="1" outlineLevel="1" thickBot="1" x14ac:dyDescent="0.3">
      <c r="A387" s="980"/>
      <c r="B387" s="981" t="s">
        <v>5873</v>
      </c>
      <c r="C387" s="898" t="s">
        <v>5026</v>
      </c>
      <c r="D387" s="899">
        <v>6200</v>
      </c>
      <c r="E387" s="995" t="s">
        <v>5027</v>
      </c>
      <c r="F387" s="899">
        <v>6200</v>
      </c>
    </row>
    <row r="388" spans="1:6" ht="57" hidden="1" outlineLevel="1" thickBot="1" x14ac:dyDescent="0.3">
      <c r="A388" s="870"/>
      <c r="B388" s="859" t="s">
        <v>5874</v>
      </c>
      <c r="C388" s="841"/>
      <c r="D388" s="841"/>
      <c r="E388" s="841"/>
      <c r="F388" s="994"/>
    </row>
    <row r="389" spans="1:6" ht="57" hidden="1" outlineLevel="1" thickBot="1" x14ac:dyDescent="0.3">
      <c r="A389" s="980"/>
      <c r="B389" s="996" t="s">
        <v>5875</v>
      </c>
      <c r="C389" s="997" t="s">
        <v>4952</v>
      </c>
      <c r="D389" s="899">
        <v>1200</v>
      </c>
      <c r="E389" s="997" t="s">
        <v>4953</v>
      </c>
      <c r="F389" s="899">
        <v>1200</v>
      </c>
    </row>
    <row r="390" spans="1:6" ht="94.5" hidden="1" outlineLevel="1" thickBot="1" x14ac:dyDescent="0.3">
      <c r="A390" s="980"/>
      <c r="B390" s="996" t="s">
        <v>5015</v>
      </c>
      <c r="C390" s="997" t="s">
        <v>4954</v>
      </c>
      <c r="D390" s="899">
        <v>300</v>
      </c>
      <c r="E390" s="997" t="s">
        <v>4955</v>
      </c>
      <c r="F390" s="899">
        <v>300</v>
      </c>
    </row>
    <row r="391" spans="1:6" ht="18.75" hidden="1" outlineLevel="1" x14ac:dyDescent="0.25">
      <c r="A391" s="810" t="s">
        <v>115</v>
      </c>
      <c r="B391" s="811" t="s">
        <v>549</v>
      </c>
      <c r="C391" s="812"/>
      <c r="D391" s="813"/>
      <c r="E391" s="812"/>
      <c r="F391" s="814"/>
    </row>
    <row r="392" spans="1:6" ht="19.5" hidden="1" outlineLevel="1" thickBot="1" x14ac:dyDescent="0.3">
      <c r="A392" s="820"/>
      <c r="B392" s="821" t="s">
        <v>3680</v>
      </c>
      <c r="C392" s="822"/>
      <c r="D392" s="823"/>
      <c r="E392" s="822"/>
      <c r="F392" s="824"/>
    </row>
    <row r="393" spans="1:6" ht="19.5" hidden="1" outlineLevel="1" thickBot="1" x14ac:dyDescent="0.3">
      <c r="A393" s="815"/>
      <c r="B393" s="816" t="s">
        <v>241</v>
      </c>
      <c r="C393" s="817">
        <v>322</v>
      </c>
      <c r="D393" s="818"/>
      <c r="E393" s="817">
        <v>322</v>
      </c>
      <c r="F393" s="819"/>
    </row>
    <row r="394" spans="1:6" ht="19.5" hidden="1" outlineLevel="1" thickBot="1" x14ac:dyDescent="0.3">
      <c r="A394" s="820"/>
      <c r="B394" s="821" t="s">
        <v>3680</v>
      </c>
      <c r="C394" s="822"/>
      <c r="D394" s="823"/>
      <c r="E394" s="822"/>
      <c r="F394" s="824"/>
    </row>
    <row r="395" spans="1:6" ht="84.75" hidden="1" customHeight="1" outlineLevel="1" thickBot="1" x14ac:dyDescent="0.3">
      <c r="A395" s="988"/>
      <c r="B395" s="989" t="s">
        <v>3997</v>
      </c>
      <c r="C395" s="990"/>
      <c r="D395" s="990"/>
      <c r="E395" s="990"/>
      <c r="F395" s="991"/>
    </row>
    <row r="396" spans="1:6" ht="19.5" hidden="1" customHeight="1" outlineLevel="1" thickBot="1" x14ac:dyDescent="0.3">
      <c r="A396" s="980"/>
      <c r="B396" s="981" t="s">
        <v>5021</v>
      </c>
      <c r="C396" s="898" t="s">
        <v>4956</v>
      </c>
      <c r="D396" s="899"/>
      <c r="E396" s="898" t="s">
        <v>4956</v>
      </c>
      <c r="F396" s="982"/>
    </row>
    <row r="397" spans="1:6" ht="19.5" hidden="1" outlineLevel="1" thickBot="1" x14ac:dyDescent="0.3">
      <c r="A397" s="980"/>
      <c r="B397" s="897" t="s">
        <v>3680</v>
      </c>
      <c r="C397" s="997"/>
      <c r="D397" s="899"/>
      <c r="E397" s="997"/>
      <c r="F397" s="982"/>
    </row>
    <row r="398" spans="1:6" ht="94.5" hidden="1" outlineLevel="1" thickBot="1" x14ac:dyDescent="0.3">
      <c r="A398" s="820"/>
      <c r="B398" s="825" t="s">
        <v>5876</v>
      </c>
      <c r="C398" s="822" t="s">
        <v>2850</v>
      </c>
      <c r="D398" s="822" t="s">
        <v>2850</v>
      </c>
      <c r="E398" s="822" t="s">
        <v>558</v>
      </c>
      <c r="F398" s="824">
        <v>2700</v>
      </c>
    </row>
    <row r="399" spans="1:6" ht="75.75" hidden="1" outlineLevel="1" thickBot="1" x14ac:dyDescent="0.3">
      <c r="A399" s="820"/>
      <c r="B399" s="825" t="s">
        <v>4600</v>
      </c>
      <c r="C399" s="822" t="s">
        <v>559</v>
      </c>
      <c r="D399" s="823">
        <v>2700</v>
      </c>
      <c r="E399" s="822" t="s">
        <v>560</v>
      </c>
      <c r="F399" s="824">
        <v>2700</v>
      </c>
    </row>
    <row r="400" spans="1:6" ht="113.25" hidden="1" outlineLevel="1" thickBot="1" x14ac:dyDescent="0.3">
      <c r="A400" s="820"/>
      <c r="B400" s="825" t="s">
        <v>5877</v>
      </c>
      <c r="C400" s="822" t="s">
        <v>2850</v>
      </c>
      <c r="D400" s="822" t="s">
        <v>2850</v>
      </c>
      <c r="E400" s="822" t="s">
        <v>2866</v>
      </c>
      <c r="F400" s="884">
        <v>2400</v>
      </c>
    </row>
    <row r="401" spans="1:6" ht="132" hidden="1" outlineLevel="1" thickBot="1" x14ac:dyDescent="0.3">
      <c r="A401" s="820"/>
      <c r="B401" s="998" t="s">
        <v>4616</v>
      </c>
      <c r="C401" s="999" t="s">
        <v>4013</v>
      </c>
      <c r="D401" s="999" t="s">
        <v>4013</v>
      </c>
      <c r="E401" s="822" t="s">
        <v>4014</v>
      </c>
      <c r="F401" s="823" t="s">
        <v>4011</v>
      </c>
    </row>
    <row r="402" spans="1:6" ht="75.75" hidden="1" outlineLevel="1" thickBot="1" x14ac:dyDescent="0.3">
      <c r="A402" s="820"/>
      <c r="B402" s="825" t="s">
        <v>4601</v>
      </c>
      <c r="C402" s="822" t="s">
        <v>818</v>
      </c>
      <c r="D402" s="823">
        <v>2700</v>
      </c>
      <c r="E402" s="822" t="s">
        <v>805</v>
      </c>
      <c r="F402" s="824" t="s">
        <v>805</v>
      </c>
    </row>
    <row r="403" spans="1:6" ht="59.25" hidden="1" outlineLevel="1" thickBot="1" x14ac:dyDescent="0.3">
      <c r="A403" s="1000"/>
      <c r="B403" s="859" t="s">
        <v>5945</v>
      </c>
      <c r="C403" s="1001"/>
      <c r="D403" s="1001"/>
      <c r="E403" s="1001"/>
      <c r="F403" s="1002"/>
    </row>
    <row r="404" spans="1:6" ht="38.25" hidden="1" outlineLevel="1" thickBot="1" x14ac:dyDescent="0.3">
      <c r="A404" s="980"/>
      <c r="B404" s="981" t="s">
        <v>5021</v>
      </c>
      <c r="C404" s="898" t="s">
        <v>4956</v>
      </c>
      <c r="D404" s="899"/>
      <c r="E404" s="898" t="s">
        <v>4956</v>
      </c>
      <c r="F404" s="982"/>
    </row>
    <row r="405" spans="1:6" ht="19.5" hidden="1" outlineLevel="1" thickBot="1" x14ac:dyDescent="0.3">
      <c r="A405" s="980"/>
      <c r="B405" s="897" t="s">
        <v>3680</v>
      </c>
      <c r="C405" s="997"/>
      <c r="D405" s="899"/>
      <c r="E405" s="997"/>
      <c r="F405" s="982"/>
    </row>
    <row r="406" spans="1:6" ht="19.5" hidden="1" outlineLevel="1" thickBot="1" x14ac:dyDescent="0.3">
      <c r="A406" s="992"/>
      <c r="B406" s="902" t="s">
        <v>237</v>
      </c>
      <c r="C406" s="903" t="s">
        <v>4957</v>
      </c>
      <c r="D406" s="881">
        <v>4150</v>
      </c>
      <c r="E406" s="903" t="s">
        <v>4958</v>
      </c>
      <c r="F406" s="881">
        <v>4150</v>
      </c>
    </row>
    <row r="407" spans="1:6" ht="19.5" hidden="1" outlineLevel="1" thickBot="1" x14ac:dyDescent="0.3">
      <c r="A407" s="992"/>
      <c r="B407" s="902" t="s">
        <v>3683</v>
      </c>
      <c r="C407" s="903" t="s">
        <v>4959</v>
      </c>
      <c r="D407" s="881">
        <v>4150</v>
      </c>
      <c r="E407" s="903" t="s">
        <v>805</v>
      </c>
      <c r="F407" s="881" t="s">
        <v>805</v>
      </c>
    </row>
    <row r="408" spans="1:6" ht="94.5" hidden="1" outlineLevel="1" thickBot="1" x14ac:dyDescent="0.3">
      <c r="A408" s="992"/>
      <c r="B408" s="902" t="s">
        <v>5016</v>
      </c>
      <c r="C408" s="903" t="s">
        <v>805</v>
      </c>
      <c r="D408" s="881" t="s">
        <v>805</v>
      </c>
      <c r="E408" s="903" t="s">
        <v>4960</v>
      </c>
      <c r="F408" s="881">
        <v>4050</v>
      </c>
    </row>
    <row r="409" spans="1:6" ht="75.75" hidden="1" outlineLevel="1" thickBot="1" x14ac:dyDescent="0.3">
      <c r="A409" s="992"/>
      <c r="B409" s="902" t="s">
        <v>5017</v>
      </c>
      <c r="C409" s="903" t="s">
        <v>4961</v>
      </c>
      <c r="D409" s="881">
        <v>4100</v>
      </c>
      <c r="E409" s="903" t="s">
        <v>4962</v>
      </c>
      <c r="F409" s="881">
        <v>4100</v>
      </c>
    </row>
    <row r="410" spans="1:6" ht="113.25" hidden="1" outlineLevel="1" thickBot="1" x14ac:dyDescent="0.3">
      <c r="A410" s="992"/>
      <c r="B410" s="902" t="s">
        <v>5018</v>
      </c>
      <c r="C410" s="903" t="s">
        <v>2850</v>
      </c>
      <c r="D410" s="903" t="s">
        <v>2850</v>
      </c>
      <c r="E410" s="903" t="s">
        <v>4963</v>
      </c>
      <c r="F410" s="881">
        <v>4000</v>
      </c>
    </row>
    <row r="411" spans="1:6" ht="75.75" hidden="1" outlineLevel="1" thickBot="1" x14ac:dyDescent="0.3">
      <c r="A411" s="992"/>
      <c r="B411" s="902" t="s">
        <v>5019</v>
      </c>
      <c r="C411" s="903" t="s">
        <v>4964</v>
      </c>
      <c r="D411" s="881">
        <v>4100</v>
      </c>
      <c r="E411" s="903" t="s">
        <v>805</v>
      </c>
      <c r="F411" s="881" t="s">
        <v>805</v>
      </c>
    </row>
    <row r="412" spans="1:6" ht="132" hidden="1" outlineLevel="1" thickBot="1" x14ac:dyDescent="0.3">
      <c r="A412" s="992"/>
      <c r="B412" s="902" t="s">
        <v>5020</v>
      </c>
      <c r="C412" s="1003" t="s">
        <v>4013</v>
      </c>
      <c r="D412" s="1003" t="s">
        <v>4013</v>
      </c>
      <c r="E412" s="903" t="s">
        <v>4965</v>
      </c>
      <c r="F412" s="881" t="s">
        <v>4011</v>
      </c>
    </row>
    <row r="413" spans="1:6" ht="19.5" hidden="1" outlineLevel="1" thickBot="1" x14ac:dyDescent="0.3">
      <c r="A413" s="992"/>
      <c r="B413" s="902" t="s">
        <v>5801</v>
      </c>
      <c r="C413" s="903" t="s">
        <v>4966</v>
      </c>
      <c r="D413" s="881">
        <v>9600</v>
      </c>
      <c r="E413" s="903" t="s">
        <v>4967</v>
      </c>
      <c r="F413" s="881">
        <v>9600</v>
      </c>
    </row>
    <row r="414" spans="1:6" ht="19.5" hidden="1" outlineLevel="1" thickBot="1" x14ac:dyDescent="0.3">
      <c r="A414" s="992"/>
      <c r="B414" s="902" t="s">
        <v>5802</v>
      </c>
      <c r="C414" s="903" t="s">
        <v>4968</v>
      </c>
      <c r="D414" s="881">
        <v>9600</v>
      </c>
      <c r="E414" s="903" t="s">
        <v>805</v>
      </c>
      <c r="F414" s="881" t="s">
        <v>805</v>
      </c>
    </row>
    <row r="415" spans="1:6" ht="19.5" hidden="1" outlineLevel="1" thickBot="1" x14ac:dyDescent="0.3">
      <c r="A415" s="992"/>
      <c r="B415" s="902" t="s">
        <v>5803</v>
      </c>
      <c r="C415" s="903" t="s">
        <v>4969</v>
      </c>
      <c r="D415" s="881">
        <v>10050</v>
      </c>
      <c r="E415" s="903" t="s">
        <v>4970</v>
      </c>
      <c r="F415" s="881">
        <v>10050</v>
      </c>
    </row>
    <row r="416" spans="1:6" ht="37.5" hidden="1" customHeight="1" outlineLevel="1" thickBot="1" x14ac:dyDescent="0.3">
      <c r="A416" s="992"/>
      <c r="B416" s="902" t="s">
        <v>5804</v>
      </c>
      <c r="C416" s="903" t="s">
        <v>4971</v>
      </c>
      <c r="D416" s="881">
        <v>10050</v>
      </c>
      <c r="E416" s="903" t="s">
        <v>805</v>
      </c>
      <c r="F416" s="881" t="s">
        <v>805</v>
      </c>
    </row>
    <row r="417" spans="1:6" ht="57" hidden="1" outlineLevel="1" thickBot="1" x14ac:dyDescent="0.3">
      <c r="A417" s="1004"/>
      <c r="B417" s="908" t="s">
        <v>5946</v>
      </c>
      <c r="C417" s="909"/>
      <c r="D417" s="910"/>
      <c r="E417" s="909"/>
      <c r="F417" s="910"/>
    </row>
    <row r="418" spans="1:6" ht="19.5" hidden="1" outlineLevel="1" thickBot="1" x14ac:dyDescent="0.3">
      <c r="A418" s="815"/>
      <c r="B418" s="863" t="s">
        <v>2851</v>
      </c>
      <c r="C418" s="817">
        <v>331</v>
      </c>
      <c r="D418" s="865"/>
      <c r="E418" s="817">
        <v>331</v>
      </c>
      <c r="F418" s="866"/>
    </row>
    <row r="419" spans="1:6" ht="94.5" hidden="1" outlineLevel="1" thickBot="1" x14ac:dyDescent="0.3">
      <c r="A419" s="815"/>
      <c r="B419" s="863" t="s">
        <v>3728</v>
      </c>
      <c r="C419" s="864"/>
      <c r="D419" s="865"/>
      <c r="E419" s="864"/>
      <c r="F419" s="866"/>
    </row>
    <row r="420" spans="1:6" ht="58.5" hidden="1" customHeight="1" outlineLevel="1" thickBot="1" x14ac:dyDescent="0.3">
      <c r="A420" s="820"/>
      <c r="B420" s="1005" t="s">
        <v>2852</v>
      </c>
      <c r="C420" s="914" t="s">
        <v>2853</v>
      </c>
      <c r="D420" s="915">
        <v>9500</v>
      </c>
      <c r="E420" s="1006" t="s">
        <v>2850</v>
      </c>
      <c r="F420" s="1006" t="s">
        <v>2850</v>
      </c>
    </row>
    <row r="421" spans="1:6" ht="19.5" hidden="1" outlineLevel="1" thickBot="1" x14ac:dyDescent="0.3">
      <c r="A421" s="820"/>
      <c r="B421" s="1005" t="s">
        <v>2854</v>
      </c>
      <c r="C421" s="1007" t="s">
        <v>2855</v>
      </c>
      <c r="D421" s="915">
        <v>11500</v>
      </c>
      <c r="E421" s="1006" t="s">
        <v>2850</v>
      </c>
      <c r="F421" s="1006" t="s">
        <v>2850</v>
      </c>
    </row>
    <row r="422" spans="1:6" ht="60.75" hidden="1" customHeight="1" outlineLevel="1" thickBot="1" x14ac:dyDescent="0.3">
      <c r="A422" s="815"/>
      <c r="B422" s="863" t="s">
        <v>3729</v>
      </c>
      <c r="C422" s="864"/>
      <c r="D422" s="865"/>
      <c r="E422" s="864"/>
      <c r="F422" s="866"/>
    </row>
    <row r="423" spans="1:6" ht="24.75" hidden="1" customHeight="1" outlineLevel="1" thickBot="1" x14ac:dyDescent="0.3">
      <c r="A423" s="820"/>
      <c r="B423" s="1005" t="s">
        <v>2852</v>
      </c>
      <c r="C423" s="914" t="s">
        <v>2856</v>
      </c>
      <c r="D423" s="915">
        <v>11500</v>
      </c>
      <c r="E423" s="1006" t="s">
        <v>2850</v>
      </c>
      <c r="F423" s="1006" t="s">
        <v>2850</v>
      </c>
    </row>
    <row r="424" spans="1:6" ht="19.5" hidden="1" outlineLevel="1" thickBot="1" x14ac:dyDescent="0.3">
      <c r="A424" s="820"/>
      <c r="B424" s="1005" t="s">
        <v>2854</v>
      </c>
      <c r="C424" s="914" t="s">
        <v>2857</v>
      </c>
      <c r="D424" s="915">
        <v>14550</v>
      </c>
      <c r="E424" s="1006" t="s">
        <v>2850</v>
      </c>
      <c r="F424" s="1006" t="s">
        <v>2850</v>
      </c>
    </row>
    <row r="425" spans="1:6" ht="75" hidden="1" customHeight="1" outlineLevel="1" thickBot="1" x14ac:dyDescent="0.3">
      <c r="A425" s="815"/>
      <c r="B425" s="863" t="s">
        <v>3730</v>
      </c>
      <c r="C425" s="864"/>
      <c r="D425" s="865"/>
      <c r="E425" s="864"/>
      <c r="F425" s="866"/>
    </row>
    <row r="426" spans="1:6" ht="26.25" hidden="1" customHeight="1" outlineLevel="1" thickBot="1" x14ac:dyDescent="0.3">
      <c r="A426" s="820"/>
      <c r="B426" s="1005" t="s">
        <v>2852</v>
      </c>
      <c r="C426" s="914" t="s">
        <v>2858</v>
      </c>
      <c r="D426" s="1008">
        <v>15600</v>
      </c>
      <c r="E426" s="1006" t="s">
        <v>2850</v>
      </c>
      <c r="F426" s="1006" t="s">
        <v>2850</v>
      </c>
    </row>
    <row r="427" spans="1:6" ht="26.25" hidden="1" customHeight="1" outlineLevel="1" thickBot="1" x14ac:dyDescent="0.3">
      <c r="A427" s="820"/>
      <c r="B427" s="1005" t="s">
        <v>2854</v>
      </c>
      <c r="C427" s="914" t="s">
        <v>2859</v>
      </c>
      <c r="D427" s="1008">
        <v>20650</v>
      </c>
      <c r="E427" s="1006" t="s">
        <v>2850</v>
      </c>
      <c r="F427" s="1006" t="s">
        <v>2850</v>
      </c>
    </row>
    <row r="428" spans="1:6" ht="63.75" hidden="1" customHeight="1" outlineLevel="1" thickBot="1" x14ac:dyDescent="0.3">
      <c r="A428" s="815"/>
      <c r="B428" s="863" t="s">
        <v>3718</v>
      </c>
      <c r="C428" s="864"/>
      <c r="D428" s="865"/>
      <c r="E428" s="864"/>
      <c r="F428" s="866"/>
    </row>
    <row r="429" spans="1:6" ht="26.25" hidden="1" customHeight="1" outlineLevel="1" thickBot="1" x14ac:dyDescent="0.3">
      <c r="A429" s="820"/>
      <c r="B429" s="1005" t="s">
        <v>2852</v>
      </c>
      <c r="C429" s="914" t="s">
        <v>2860</v>
      </c>
      <c r="D429" s="915">
        <v>17600</v>
      </c>
      <c r="E429" s="1006" t="s">
        <v>2850</v>
      </c>
      <c r="F429" s="1006" t="s">
        <v>2850</v>
      </c>
    </row>
    <row r="430" spans="1:6" ht="26.25" hidden="1" customHeight="1" outlineLevel="1" thickBot="1" x14ac:dyDescent="0.3">
      <c r="A430" s="820"/>
      <c r="B430" s="1005" t="s">
        <v>2854</v>
      </c>
      <c r="C430" s="914" t="s">
        <v>2861</v>
      </c>
      <c r="D430" s="915">
        <v>22700</v>
      </c>
      <c r="E430" s="1006" t="s">
        <v>2850</v>
      </c>
      <c r="F430" s="1006" t="s">
        <v>2850</v>
      </c>
    </row>
    <row r="431" spans="1:6" ht="72" hidden="1" customHeight="1" outlineLevel="1" thickBot="1" x14ac:dyDescent="0.3">
      <c r="A431" s="820"/>
      <c r="B431" s="1009" t="s">
        <v>4885</v>
      </c>
      <c r="C431" s="1010"/>
      <c r="D431" s="1010"/>
      <c r="E431" s="1010"/>
      <c r="F431" s="1010"/>
    </row>
    <row r="432" spans="1:6" ht="26.25" hidden="1" customHeight="1" outlineLevel="1" thickBot="1" x14ac:dyDescent="0.3">
      <c r="A432" s="820"/>
      <c r="B432" s="821" t="s">
        <v>4886</v>
      </c>
      <c r="C432" s="822" t="s">
        <v>579</v>
      </c>
      <c r="D432" s="823">
        <v>550</v>
      </c>
      <c r="E432" s="822" t="s">
        <v>580</v>
      </c>
      <c r="F432" s="824">
        <v>550</v>
      </c>
    </row>
    <row r="433" spans="1:6" ht="26.25" hidden="1" customHeight="1" outlineLevel="1" thickBot="1" x14ac:dyDescent="0.3">
      <c r="A433" s="820"/>
      <c r="B433" s="821" t="s">
        <v>5878</v>
      </c>
      <c r="C433" s="822" t="s">
        <v>581</v>
      </c>
      <c r="D433" s="823">
        <v>2100</v>
      </c>
      <c r="E433" s="822" t="s">
        <v>582</v>
      </c>
      <c r="F433" s="824">
        <v>2350</v>
      </c>
    </row>
    <row r="434" spans="1:6" ht="75" hidden="1" customHeight="1" outlineLevel="1" thickBot="1" x14ac:dyDescent="0.3">
      <c r="A434" s="815"/>
      <c r="B434" s="816" t="s">
        <v>323</v>
      </c>
      <c r="C434" s="817">
        <v>334</v>
      </c>
      <c r="D434" s="818"/>
      <c r="E434" s="817">
        <v>334</v>
      </c>
      <c r="F434" s="819"/>
    </row>
    <row r="435" spans="1:6" ht="26.25" hidden="1" customHeight="1" outlineLevel="1" thickBot="1" x14ac:dyDescent="0.3">
      <c r="A435" s="820"/>
      <c r="B435" s="825" t="s">
        <v>207</v>
      </c>
      <c r="C435" s="822" t="s">
        <v>583</v>
      </c>
      <c r="D435" s="823">
        <v>2800</v>
      </c>
      <c r="E435" s="822" t="s">
        <v>584</v>
      </c>
      <c r="F435" s="824">
        <v>2800</v>
      </c>
    </row>
    <row r="436" spans="1:6" ht="26.25" hidden="1" customHeight="1" outlineLevel="1" thickBot="1" x14ac:dyDescent="0.3">
      <c r="A436" s="820"/>
      <c r="B436" s="825" t="s">
        <v>260</v>
      </c>
      <c r="C436" s="822" t="s">
        <v>585</v>
      </c>
      <c r="D436" s="823">
        <v>3500</v>
      </c>
      <c r="E436" s="822" t="s">
        <v>586</v>
      </c>
      <c r="F436" s="824">
        <v>3500</v>
      </c>
    </row>
    <row r="437" spans="1:6" ht="90" hidden="1" customHeight="1" outlineLevel="1" thickBot="1" x14ac:dyDescent="0.3">
      <c r="A437" s="815"/>
      <c r="B437" s="816" t="s">
        <v>6012</v>
      </c>
      <c r="C437" s="817">
        <v>325</v>
      </c>
      <c r="D437" s="818"/>
      <c r="E437" s="817">
        <v>325</v>
      </c>
      <c r="F437" s="819"/>
    </row>
    <row r="438" spans="1:6" ht="26.25" hidden="1" customHeight="1" outlineLevel="1" thickBot="1" x14ac:dyDescent="0.3">
      <c r="A438" s="820"/>
      <c r="B438" s="825" t="s">
        <v>4759</v>
      </c>
      <c r="C438" s="822"/>
      <c r="D438" s="823"/>
      <c r="E438" s="822"/>
      <c r="F438" s="824"/>
    </row>
    <row r="439" spans="1:6" ht="26.25" hidden="1" customHeight="1" outlineLevel="1" thickBot="1" x14ac:dyDescent="0.3">
      <c r="A439" s="820"/>
      <c r="B439" s="825" t="s">
        <v>250</v>
      </c>
      <c r="C439" s="822" t="s">
        <v>4760</v>
      </c>
      <c r="D439" s="823">
        <v>700</v>
      </c>
      <c r="E439" s="822" t="s">
        <v>4761</v>
      </c>
      <c r="F439" s="824">
        <v>750</v>
      </c>
    </row>
    <row r="440" spans="1:6" ht="108.75" hidden="1" customHeight="1" outlineLevel="1" thickBot="1" x14ac:dyDescent="0.3">
      <c r="A440" s="820"/>
      <c r="B440" s="825" t="s">
        <v>4764</v>
      </c>
      <c r="C440" s="822"/>
      <c r="D440" s="823"/>
      <c r="E440" s="822"/>
      <c r="F440" s="824"/>
    </row>
    <row r="441" spans="1:6" ht="26.25" hidden="1" customHeight="1" outlineLevel="1" thickBot="1" x14ac:dyDescent="0.3">
      <c r="A441" s="820"/>
      <c r="B441" s="825" t="s">
        <v>250</v>
      </c>
      <c r="C441" s="822" t="s">
        <v>4765</v>
      </c>
      <c r="D441" s="823">
        <v>900</v>
      </c>
      <c r="E441" s="822" t="s">
        <v>4766</v>
      </c>
      <c r="F441" s="824">
        <v>950</v>
      </c>
    </row>
    <row r="442" spans="1:6" ht="26.25" hidden="1" customHeight="1" outlineLevel="1" thickBot="1" x14ac:dyDescent="0.25">
      <c r="A442" s="810" t="s">
        <v>158</v>
      </c>
      <c r="B442" s="811" t="s">
        <v>967</v>
      </c>
      <c r="C442" s="812"/>
      <c r="D442" s="813"/>
      <c r="E442" s="812"/>
      <c r="F442" s="814"/>
    </row>
    <row r="443" spans="1:6" ht="115.5" hidden="1" customHeight="1" outlineLevel="1" thickBot="1" x14ac:dyDescent="0.3">
      <c r="A443" s="815"/>
      <c r="B443" s="816" t="s">
        <v>4887</v>
      </c>
      <c r="C443" s="817">
        <v>371</v>
      </c>
      <c r="D443" s="818"/>
      <c r="E443" s="817">
        <v>371</v>
      </c>
      <c r="F443" s="819"/>
    </row>
    <row r="444" spans="1:6" ht="26.25" hidden="1" customHeight="1" outlineLevel="1" thickBot="1" x14ac:dyDescent="0.3">
      <c r="A444" s="820"/>
      <c r="B444" s="825" t="s">
        <v>635</v>
      </c>
      <c r="C444" s="822" t="s">
        <v>939</v>
      </c>
      <c r="D444" s="823">
        <v>200</v>
      </c>
      <c r="E444" s="822" t="s">
        <v>940</v>
      </c>
      <c r="F444" s="824">
        <v>200</v>
      </c>
    </row>
    <row r="445" spans="1:6" ht="26.25" hidden="1" customHeight="1" outlineLevel="1" thickBot="1" x14ac:dyDescent="0.3">
      <c r="A445" s="820"/>
      <c r="B445" s="825" t="s">
        <v>636</v>
      </c>
      <c r="C445" s="822" t="s">
        <v>941</v>
      </c>
      <c r="D445" s="823">
        <v>400</v>
      </c>
      <c r="E445" s="822" t="s">
        <v>942</v>
      </c>
      <c r="F445" s="824">
        <v>400</v>
      </c>
    </row>
    <row r="446" spans="1:6" ht="105" hidden="1" customHeight="1" outlineLevel="1" thickBot="1" x14ac:dyDescent="0.3">
      <c r="A446" s="820"/>
      <c r="B446" s="825" t="s">
        <v>637</v>
      </c>
      <c r="C446" s="822" t="s">
        <v>943</v>
      </c>
      <c r="D446" s="823">
        <v>250</v>
      </c>
      <c r="E446" s="822" t="s">
        <v>944</v>
      </c>
      <c r="F446" s="824">
        <v>250</v>
      </c>
    </row>
    <row r="447" spans="1:6" ht="26.25" hidden="1" customHeight="1" outlineLevel="1" thickBot="1" x14ac:dyDescent="0.3">
      <c r="A447" s="820"/>
      <c r="B447" s="825" t="s">
        <v>638</v>
      </c>
      <c r="C447" s="822" t="s">
        <v>945</v>
      </c>
      <c r="D447" s="823">
        <v>550</v>
      </c>
      <c r="E447" s="822" t="s">
        <v>946</v>
      </c>
      <c r="F447" s="824">
        <v>550</v>
      </c>
    </row>
    <row r="448" spans="1:6" ht="26.25" hidden="1" customHeight="1" outlineLevel="1" thickBot="1" x14ac:dyDescent="0.3">
      <c r="A448" s="815"/>
      <c r="B448" s="816" t="s">
        <v>4881</v>
      </c>
      <c r="C448" s="817">
        <v>371</v>
      </c>
      <c r="D448" s="818"/>
      <c r="E448" s="817">
        <v>371</v>
      </c>
      <c r="F448" s="819"/>
    </row>
    <row r="449" spans="1:6" s="886" customFormat="1" ht="26.25" hidden="1" customHeight="1" outlineLevel="1" thickBot="1" x14ac:dyDescent="0.3">
      <c r="A449" s="820"/>
      <c r="B449" s="825" t="s">
        <v>635</v>
      </c>
      <c r="C449" s="822" t="s">
        <v>947</v>
      </c>
      <c r="D449" s="823">
        <v>250</v>
      </c>
      <c r="E449" s="822" t="s">
        <v>948</v>
      </c>
      <c r="F449" s="824">
        <v>250</v>
      </c>
    </row>
    <row r="450" spans="1:6" ht="75" hidden="1" customHeight="1" outlineLevel="1" thickBot="1" x14ac:dyDescent="0.3">
      <c r="A450" s="820"/>
      <c r="B450" s="825" t="s">
        <v>636</v>
      </c>
      <c r="C450" s="822" t="s">
        <v>949</v>
      </c>
      <c r="D450" s="823">
        <v>550</v>
      </c>
      <c r="E450" s="822" t="s">
        <v>950</v>
      </c>
      <c r="F450" s="824">
        <v>550</v>
      </c>
    </row>
    <row r="451" spans="1:6" ht="53.25" hidden="1" customHeight="1" outlineLevel="1" thickBot="1" x14ac:dyDescent="0.3">
      <c r="A451" s="820"/>
      <c r="B451" s="825" t="s">
        <v>637</v>
      </c>
      <c r="C451" s="822" t="s">
        <v>951</v>
      </c>
      <c r="D451" s="823">
        <v>400</v>
      </c>
      <c r="E451" s="822" t="s">
        <v>952</v>
      </c>
      <c r="F451" s="824">
        <v>400</v>
      </c>
    </row>
    <row r="452" spans="1:6" ht="28.5" hidden="1" customHeight="1" outlineLevel="1" thickBot="1" x14ac:dyDescent="0.3">
      <c r="A452" s="820"/>
      <c r="B452" s="825" t="s">
        <v>638</v>
      </c>
      <c r="C452" s="822" t="s">
        <v>953</v>
      </c>
      <c r="D452" s="823">
        <v>800</v>
      </c>
      <c r="E452" s="822" t="s">
        <v>954</v>
      </c>
      <c r="F452" s="824">
        <v>800</v>
      </c>
    </row>
    <row r="453" spans="1:6" s="1011" customFormat="1" ht="28.5" hidden="1" customHeight="1" outlineLevel="1" thickBot="1" x14ac:dyDescent="0.3">
      <c r="A453" s="815"/>
      <c r="B453" s="816" t="s">
        <v>4882</v>
      </c>
      <c r="C453" s="817">
        <v>371</v>
      </c>
      <c r="D453" s="818"/>
      <c r="E453" s="817">
        <v>371</v>
      </c>
      <c r="F453" s="819"/>
    </row>
    <row r="454" spans="1:6" s="1011" customFormat="1" ht="28.5" hidden="1" customHeight="1" outlineLevel="1" thickBot="1" x14ac:dyDescent="0.3">
      <c r="A454" s="820"/>
      <c r="B454" s="825" t="s">
        <v>635</v>
      </c>
      <c r="C454" s="822" t="s">
        <v>955</v>
      </c>
      <c r="D454" s="823">
        <v>350</v>
      </c>
      <c r="E454" s="822" t="s">
        <v>956</v>
      </c>
      <c r="F454" s="824">
        <v>350</v>
      </c>
    </row>
    <row r="455" spans="1:6" ht="28.5" hidden="1" customHeight="1" outlineLevel="1" thickBot="1" x14ac:dyDescent="0.3">
      <c r="A455" s="820"/>
      <c r="B455" s="825" t="s">
        <v>636</v>
      </c>
      <c r="C455" s="822" t="s">
        <v>957</v>
      </c>
      <c r="D455" s="823">
        <v>900</v>
      </c>
      <c r="E455" s="822" t="s">
        <v>958</v>
      </c>
      <c r="F455" s="824">
        <v>900</v>
      </c>
    </row>
    <row r="456" spans="1:6" ht="45" hidden="1" customHeight="1" outlineLevel="1" thickBot="1" x14ac:dyDescent="0.3">
      <c r="A456" s="820"/>
      <c r="B456" s="825" t="s">
        <v>637</v>
      </c>
      <c r="C456" s="822" t="s">
        <v>959</v>
      </c>
      <c r="D456" s="823">
        <v>550</v>
      </c>
      <c r="E456" s="822" t="s">
        <v>960</v>
      </c>
      <c r="F456" s="824">
        <v>550</v>
      </c>
    </row>
    <row r="457" spans="1:6" ht="126" hidden="1" customHeight="1" outlineLevel="1" thickBot="1" x14ac:dyDescent="0.3">
      <c r="A457" s="820"/>
      <c r="B457" s="825" t="s">
        <v>638</v>
      </c>
      <c r="C457" s="822" t="s">
        <v>961</v>
      </c>
      <c r="D457" s="823">
        <v>1350</v>
      </c>
      <c r="E457" s="822" t="s">
        <v>962</v>
      </c>
      <c r="F457" s="824">
        <v>1350</v>
      </c>
    </row>
    <row r="458" spans="1:6" ht="168.75" hidden="1" customHeight="1" outlineLevel="1" thickBot="1" x14ac:dyDescent="0.3">
      <c r="A458" s="820"/>
      <c r="B458" s="874" t="s">
        <v>5863</v>
      </c>
      <c r="C458" s="875"/>
      <c r="D458" s="875"/>
      <c r="E458" s="875"/>
      <c r="F458" s="876"/>
    </row>
    <row r="459" spans="1:6" ht="183" hidden="1" customHeight="1" outlineLevel="1" thickBot="1" x14ac:dyDescent="0.25">
      <c r="A459" s="810" t="s">
        <v>643</v>
      </c>
      <c r="B459" s="811" t="s">
        <v>644</v>
      </c>
      <c r="C459" s="812"/>
      <c r="D459" s="813"/>
      <c r="E459" s="812"/>
      <c r="F459" s="814"/>
    </row>
    <row r="460" spans="1:6" ht="86.25" hidden="1" customHeight="1" outlineLevel="1" thickBot="1" x14ac:dyDescent="0.3">
      <c r="A460" s="815"/>
      <c r="B460" s="1012" t="s">
        <v>3955</v>
      </c>
      <c r="C460" s="903" t="s">
        <v>805</v>
      </c>
      <c r="D460" s="881" t="s">
        <v>805</v>
      </c>
      <c r="E460" s="903" t="s">
        <v>3956</v>
      </c>
      <c r="F460" s="881" t="s">
        <v>3989</v>
      </c>
    </row>
    <row r="461" spans="1:6" ht="57" hidden="1" outlineLevel="1" thickBot="1" x14ac:dyDescent="0.3">
      <c r="A461" s="815"/>
      <c r="B461" s="1012" t="s">
        <v>3957</v>
      </c>
      <c r="C461" s="903" t="s">
        <v>3958</v>
      </c>
      <c r="D461" s="881" t="s">
        <v>3990</v>
      </c>
      <c r="E461" s="903" t="s">
        <v>3959</v>
      </c>
      <c r="F461" s="881" t="s">
        <v>3990</v>
      </c>
    </row>
    <row r="462" spans="1:6" ht="57" hidden="1" outlineLevel="1" thickBot="1" x14ac:dyDescent="0.3">
      <c r="A462" s="815"/>
      <c r="B462" s="1012" t="s">
        <v>3960</v>
      </c>
      <c r="C462" s="903" t="s">
        <v>3961</v>
      </c>
      <c r="D462" s="881" t="s">
        <v>3991</v>
      </c>
      <c r="E462" s="903" t="s">
        <v>3962</v>
      </c>
      <c r="F462" s="881" t="s">
        <v>3991</v>
      </c>
    </row>
    <row r="463" spans="1:6" ht="57" hidden="1" outlineLevel="1" thickBot="1" x14ac:dyDescent="0.3">
      <c r="A463" s="815"/>
      <c r="B463" s="1012" t="s">
        <v>3963</v>
      </c>
      <c r="C463" s="903" t="s">
        <v>3964</v>
      </c>
      <c r="D463" s="881" t="s">
        <v>3992</v>
      </c>
      <c r="E463" s="903" t="s">
        <v>3965</v>
      </c>
      <c r="F463" s="881" t="s">
        <v>3992</v>
      </c>
    </row>
    <row r="464" spans="1:6" ht="57" hidden="1" outlineLevel="1" thickBot="1" x14ac:dyDescent="0.3">
      <c r="A464" s="815"/>
      <c r="B464" s="1012" t="s">
        <v>3966</v>
      </c>
      <c r="C464" s="903" t="s">
        <v>3967</v>
      </c>
      <c r="D464" s="881" t="s">
        <v>3993</v>
      </c>
      <c r="E464" s="903" t="s">
        <v>3968</v>
      </c>
      <c r="F464" s="881" t="s">
        <v>3994</v>
      </c>
    </row>
    <row r="465" spans="1:6" ht="19.5" hidden="1" outlineLevel="1" thickBot="1" x14ac:dyDescent="0.3">
      <c r="A465" s="815"/>
      <c r="B465" s="1013" t="s">
        <v>3969</v>
      </c>
      <c r="C465" s="827"/>
      <c r="D465" s="795"/>
      <c r="E465" s="827"/>
      <c r="F465" s="795"/>
    </row>
    <row r="466" spans="1:6" ht="57" hidden="1" outlineLevel="1" thickBot="1" x14ac:dyDescent="0.3">
      <c r="A466" s="815"/>
      <c r="B466" s="1014" t="s">
        <v>4617</v>
      </c>
      <c r="C466" s="1015"/>
      <c r="D466" s="1015"/>
      <c r="E466" s="1015"/>
      <c r="F466" s="1015"/>
    </row>
    <row r="467" spans="1:6" ht="57" hidden="1" outlineLevel="1" thickBot="1" x14ac:dyDescent="0.3">
      <c r="A467" s="815"/>
      <c r="B467" s="816" t="s">
        <v>5881</v>
      </c>
      <c r="C467" s="817"/>
      <c r="D467" s="818"/>
      <c r="E467" s="817"/>
      <c r="F467" s="819"/>
    </row>
    <row r="468" spans="1:6" ht="19.5" hidden="1" outlineLevel="1" thickBot="1" x14ac:dyDescent="0.3">
      <c r="A468" s="820"/>
      <c r="B468" s="825" t="s">
        <v>328</v>
      </c>
      <c r="C468" s="822" t="s">
        <v>238</v>
      </c>
      <c r="D468" s="822" t="s">
        <v>238</v>
      </c>
      <c r="E468" s="822" t="s">
        <v>4716</v>
      </c>
      <c r="F468" s="884">
        <v>18000</v>
      </c>
    </row>
    <row r="469" spans="1:6" ht="19.5" hidden="1" outlineLevel="1" thickBot="1" x14ac:dyDescent="0.3">
      <c r="A469" s="820"/>
      <c r="B469" s="825" t="s">
        <v>331</v>
      </c>
      <c r="C469" s="822" t="s">
        <v>238</v>
      </c>
      <c r="D469" s="822" t="s">
        <v>238</v>
      </c>
      <c r="E469" s="822" t="s">
        <v>4717</v>
      </c>
      <c r="F469" s="884">
        <v>19000</v>
      </c>
    </row>
    <row r="470" spans="1:6" ht="57" hidden="1" outlineLevel="1" thickBot="1" x14ac:dyDescent="0.3">
      <c r="A470" s="815"/>
      <c r="B470" s="816" t="s">
        <v>5882</v>
      </c>
      <c r="C470" s="817"/>
      <c r="D470" s="818"/>
      <c r="E470" s="817"/>
      <c r="F470" s="1016"/>
    </row>
    <row r="471" spans="1:6" ht="19.5" hidden="1" outlineLevel="1" thickBot="1" x14ac:dyDescent="0.3">
      <c r="A471" s="820"/>
      <c r="B471" s="825" t="s">
        <v>328</v>
      </c>
      <c r="C471" s="822" t="s">
        <v>238</v>
      </c>
      <c r="D471" s="822" t="s">
        <v>238</v>
      </c>
      <c r="E471" s="822" t="s">
        <v>4718</v>
      </c>
      <c r="F471" s="884">
        <v>21000</v>
      </c>
    </row>
    <row r="472" spans="1:6" ht="19.5" hidden="1" outlineLevel="1" thickBot="1" x14ac:dyDescent="0.3">
      <c r="A472" s="820"/>
      <c r="B472" s="825" t="s">
        <v>331</v>
      </c>
      <c r="C472" s="822" t="s">
        <v>238</v>
      </c>
      <c r="D472" s="822" t="s">
        <v>238</v>
      </c>
      <c r="E472" s="822" t="s">
        <v>4719</v>
      </c>
      <c r="F472" s="884">
        <v>22000</v>
      </c>
    </row>
    <row r="473" spans="1:6" ht="57" hidden="1" outlineLevel="1" thickBot="1" x14ac:dyDescent="0.3">
      <c r="A473" s="815"/>
      <c r="B473" s="816" t="s">
        <v>5883</v>
      </c>
      <c r="C473" s="817"/>
      <c r="D473" s="818"/>
      <c r="E473" s="817"/>
      <c r="F473" s="1016"/>
    </row>
    <row r="474" spans="1:6" ht="19.5" hidden="1" outlineLevel="1" thickBot="1" x14ac:dyDescent="0.3">
      <c r="A474" s="820"/>
      <c r="B474" s="825" t="s">
        <v>328</v>
      </c>
      <c r="C474" s="822" t="s">
        <v>238</v>
      </c>
      <c r="D474" s="822" t="s">
        <v>238</v>
      </c>
      <c r="E474" s="822" t="s">
        <v>4720</v>
      </c>
      <c r="F474" s="884">
        <v>15500</v>
      </c>
    </row>
    <row r="475" spans="1:6" ht="19.5" hidden="1" outlineLevel="1" thickBot="1" x14ac:dyDescent="0.3">
      <c r="A475" s="820"/>
      <c r="B475" s="825" t="s">
        <v>331</v>
      </c>
      <c r="C475" s="822" t="s">
        <v>238</v>
      </c>
      <c r="D475" s="822" t="s">
        <v>238</v>
      </c>
      <c r="E475" s="822" t="s">
        <v>4721</v>
      </c>
      <c r="F475" s="884">
        <v>16500</v>
      </c>
    </row>
    <row r="476" spans="1:6" ht="57" hidden="1" outlineLevel="1" thickBot="1" x14ac:dyDescent="0.3">
      <c r="A476" s="815"/>
      <c r="B476" s="816" t="s">
        <v>5884</v>
      </c>
      <c r="C476" s="817"/>
      <c r="D476" s="818"/>
      <c r="E476" s="817"/>
      <c r="F476" s="1016"/>
    </row>
    <row r="477" spans="1:6" ht="19.5" hidden="1" outlineLevel="1" thickBot="1" x14ac:dyDescent="0.3">
      <c r="A477" s="820"/>
      <c r="B477" s="825" t="s">
        <v>328</v>
      </c>
      <c r="C477" s="822" t="s">
        <v>238</v>
      </c>
      <c r="D477" s="822" t="s">
        <v>238</v>
      </c>
      <c r="E477" s="822" t="s">
        <v>4722</v>
      </c>
      <c r="F477" s="884">
        <v>18500</v>
      </c>
    </row>
    <row r="478" spans="1:6" ht="19.5" hidden="1" outlineLevel="1" thickBot="1" x14ac:dyDescent="0.3">
      <c r="A478" s="820"/>
      <c r="B478" s="825" t="s">
        <v>331</v>
      </c>
      <c r="C478" s="822" t="s">
        <v>238</v>
      </c>
      <c r="D478" s="822" t="s">
        <v>238</v>
      </c>
      <c r="E478" s="822" t="s">
        <v>4723</v>
      </c>
      <c r="F478" s="884">
        <v>19500</v>
      </c>
    </row>
    <row r="479" spans="1:6" ht="94.5" hidden="1" outlineLevel="1" thickBot="1" x14ac:dyDescent="0.3">
      <c r="A479" s="815"/>
      <c r="B479" s="946" t="s">
        <v>5885</v>
      </c>
      <c r="C479" s="817"/>
      <c r="D479" s="818"/>
      <c r="E479" s="817"/>
      <c r="F479" s="819"/>
    </row>
    <row r="480" spans="1:6" ht="19.5" hidden="1" outlineLevel="1" thickBot="1" x14ac:dyDescent="0.3">
      <c r="A480" s="820"/>
      <c r="B480" s="825" t="s">
        <v>328</v>
      </c>
      <c r="C480" s="822" t="s">
        <v>238</v>
      </c>
      <c r="D480" s="822" t="s">
        <v>238</v>
      </c>
      <c r="E480" s="1017" t="s">
        <v>4724</v>
      </c>
      <c r="F480" s="884">
        <v>16500</v>
      </c>
    </row>
    <row r="481" spans="1:6" ht="19.5" hidden="1" outlineLevel="1" thickBot="1" x14ac:dyDescent="0.3">
      <c r="A481" s="820"/>
      <c r="B481" s="825" t="s">
        <v>331</v>
      </c>
      <c r="C481" s="822" t="s">
        <v>238</v>
      </c>
      <c r="D481" s="822" t="s">
        <v>238</v>
      </c>
      <c r="E481" s="1017" t="s">
        <v>4725</v>
      </c>
      <c r="F481" s="884">
        <v>17500</v>
      </c>
    </row>
    <row r="482" spans="1:6" ht="94.5" hidden="1" outlineLevel="1" thickBot="1" x14ac:dyDescent="0.3">
      <c r="A482" s="815"/>
      <c r="B482" s="946" t="s">
        <v>5886</v>
      </c>
      <c r="C482" s="817"/>
      <c r="D482" s="818"/>
      <c r="E482" s="1018"/>
      <c r="F482" s="1016"/>
    </row>
    <row r="483" spans="1:6" ht="19.5" hidden="1" outlineLevel="1" thickBot="1" x14ac:dyDescent="0.3">
      <c r="A483" s="820"/>
      <c r="B483" s="825" t="s">
        <v>328</v>
      </c>
      <c r="C483" s="822" t="s">
        <v>238</v>
      </c>
      <c r="D483" s="822" t="s">
        <v>238</v>
      </c>
      <c r="E483" s="1017" t="s">
        <v>4726</v>
      </c>
      <c r="F483" s="884">
        <v>19700</v>
      </c>
    </row>
    <row r="484" spans="1:6" ht="19.5" hidden="1" outlineLevel="1" thickBot="1" x14ac:dyDescent="0.3">
      <c r="A484" s="820"/>
      <c r="B484" s="825" t="s">
        <v>331</v>
      </c>
      <c r="C484" s="822" t="s">
        <v>238</v>
      </c>
      <c r="D484" s="822" t="s">
        <v>238</v>
      </c>
      <c r="E484" s="1017" t="s">
        <v>4727</v>
      </c>
      <c r="F484" s="884">
        <v>20700</v>
      </c>
    </row>
    <row r="485" spans="1:6" ht="94.5" hidden="1" outlineLevel="1" thickBot="1" x14ac:dyDescent="0.3">
      <c r="A485" s="815"/>
      <c r="B485" s="946" t="s">
        <v>5887</v>
      </c>
      <c r="C485" s="817"/>
      <c r="D485" s="818"/>
      <c r="E485" s="1018"/>
      <c r="F485" s="1016"/>
    </row>
    <row r="486" spans="1:6" ht="19.5" hidden="1" outlineLevel="1" thickBot="1" x14ac:dyDescent="0.3">
      <c r="A486" s="820"/>
      <c r="B486" s="825" t="s">
        <v>328</v>
      </c>
      <c r="C486" s="822" t="s">
        <v>238</v>
      </c>
      <c r="D486" s="822" t="s">
        <v>238</v>
      </c>
      <c r="E486" s="1017" t="s">
        <v>4728</v>
      </c>
      <c r="F486" s="884">
        <v>14000</v>
      </c>
    </row>
    <row r="487" spans="1:6" ht="19.5" hidden="1" outlineLevel="1" thickBot="1" x14ac:dyDescent="0.3">
      <c r="A487" s="820"/>
      <c r="B487" s="825" t="s">
        <v>331</v>
      </c>
      <c r="C487" s="822" t="s">
        <v>238</v>
      </c>
      <c r="D487" s="822" t="s">
        <v>238</v>
      </c>
      <c r="E487" s="1017" t="s">
        <v>4729</v>
      </c>
      <c r="F487" s="884">
        <v>15000</v>
      </c>
    </row>
    <row r="488" spans="1:6" ht="94.5" hidden="1" outlineLevel="1" thickBot="1" x14ac:dyDescent="0.3">
      <c r="A488" s="815"/>
      <c r="B488" s="946" t="s">
        <v>5888</v>
      </c>
      <c r="C488" s="817"/>
      <c r="D488" s="818"/>
      <c r="E488" s="1018"/>
      <c r="F488" s="1016"/>
    </row>
    <row r="489" spans="1:6" ht="19.5" hidden="1" outlineLevel="1" thickBot="1" x14ac:dyDescent="0.3">
      <c r="A489" s="820"/>
      <c r="B489" s="825" t="s">
        <v>328</v>
      </c>
      <c r="C489" s="822" t="s">
        <v>238</v>
      </c>
      <c r="D489" s="822" t="s">
        <v>238</v>
      </c>
      <c r="E489" s="1017" t="s">
        <v>4730</v>
      </c>
      <c r="F489" s="884">
        <v>17500</v>
      </c>
    </row>
    <row r="490" spans="1:6" ht="19.5" hidden="1" outlineLevel="1" thickBot="1" x14ac:dyDescent="0.3">
      <c r="A490" s="820"/>
      <c r="B490" s="825" t="s">
        <v>331</v>
      </c>
      <c r="C490" s="822" t="s">
        <v>238</v>
      </c>
      <c r="D490" s="822" t="s">
        <v>238</v>
      </c>
      <c r="E490" s="1017" t="s">
        <v>4731</v>
      </c>
      <c r="F490" s="884">
        <v>18500</v>
      </c>
    </row>
    <row r="491" spans="1:6" ht="18.75" hidden="1" outlineLevel="1" x14ac:dyDescent="0.25">
      <c r="A491" s="810" t="s">
        <v>4732</v>
      </c>
      <c r="B491" s="923" t="s">
        <v>4733</v>
      </c>
      <c r="C491" s="812"/>
      <c r="D491" s="813"/>
      <c r="E491" s="812"/>
      <c r="F491" s="814"/>
    </row>
    <row r="492" spans="1:6" ht="19.5" hidden="1" outlineLevel="1" thickBot="1" x14ac:dyDescent="0.3">
      <c r="A492" s="1019"/>
      <c r="B492" s="816" t="s">
        <v>4889</v>
      </c>
      <c r="C492" s="817">
        <v>126</v>
      </c>
      <c r="D492" s="818"/>
      <c r="E492" s="817"/>
      <c r="F492" s="819"/>
    </row>
    <row r="493" spans="1:6" ht="19.5" hidden="1" outlineLevel="1" thickBot="1" x14ac:dyDescent="0.35">
      <c r="A493" s="1020"/>
      <c r="B493" s="825" t="s">
        <v>4734</v>
      </c>
      <c r="C493" s="822" t="s">
        <v>4735</v>
      </c>
      <c r="D493" s="1021">
        <v>499</v>
      </c>
      <c r="E493" s="964" t="s">
        <v>238</v>
      </c>
      <c r="F493" s="1022" t="s">
        <v>238</v>
      </c>
    </row>
    <row r="494" spans="1:6" ht="19.5" hidden="1" outlineLevel="1" thickBot="1" x14ac:dyDescent="0.35">
      <c r="A494" s="1020"/>
      <c r="B494" s="825" t="s">
        <v>4736</v>
      </c>
      <c r="C494" s="822" t="s">
        <v>4737</v>
      </c>
      <c r="D494" s="1021">
        <v>500</v>
      </c>
      <c r="E494" s="964" t="s">
        <v>238</v>
      </c>
      <c r="F494" s="1022" t="s">
        <v>238</v>
      </c>
    </row>
    <row r="495" spans="1:6" ht="19.5" hidden="1" outlineLevel="1" thickBot="1" x14ac:dyDescent="0.35">
      <c r="A495" s="1020"/>
      <c r="B495" s="825" t="s">
        <v>4738</v>
      </c>
      <c r="C495" s="822" t="s">
        <v>4739</v>
      </c>
      <c r="D495" s="1021">
        <v>555</v>
      </c>
      <c r="E495" s="964" t="s">
        <v>238</v>
      </c>
      <c r="F495" s="1022" t="s">
        <v>238</v>
      </c>
    </row>
    <row r="496" spans="1:6" ht="19.5" hidden="1" outlineLevel="1" thickBot="1" x14ac:dyDescent="0.35">
      <c r="A496" s="1020"/>
      <c r="B496" s="825" t="s">
        <v>4740</v>
      </c>
      <c r="C496" s="822" t="s">
        <v>4741</v>
      </c>
      <c r="D496" s="1021">
        <v>500</v>
      </c>
      <c r="E496" s="822" t="s">
        <v>238</v>
      </c>
      <c r="F496" s="824" t="s">
        <v>238</v>
      </c>
    </row>
    <row r="497" spans="1:6" ht="19.5" hidden="1" outlineLevel="1" thickBot="1" x14ac:dyDescent="0.35">
      <c r="A497" s="1020"/>
      <c r="B497" s="825" t="s">
        <v>4742</v>
      </c>
      <c r="C497" s="822" t="s">
        <v>4743</v>
      </c>
      <c r="D497" s="1021">
        <v>259</v>
      </c>
      <c r="E497" s="964" t="s">
        <v>238</v>
      </c>
      <c r="F497" s="1022" t="s">
        <v>238</v>
      </c>
    </row>
    <row r="498" spans="1:6" ht="57" hidden="1" outlineLevel="1" thickBot="1" x14ac:dyDescent="0.3">
      <c r="A498" s="1020"/>
      <c r="B498" s="1023" t="s">
        <v>4744</v>
      </c>
      <c r="C498" s="1023"/>
      <c r="D498" s="1023"/>
      <c r="E498" s="1023"/>
      <c r="F498" s="1023"/>
    </row>
    <row r="499" spans="1:6" ht="169.5" hidden="1" outlineLevel="1" thickBot="1" x14ac:dyDescent="0.3">
      <c r="A499" s="1020"/>
      <c r="B499" s="1023" t="s">
        <v>4745</v>
      </c>
      <c r="C499" s="1023"/>
      <c r="D499" s="1023"/>
      <c r="E499" s="1023"/>
      <c r="F499" s="1023"/>
    </row>
    <row r="500" spans="1:6" ht="225.75" hidden="1" outlineLevel="1" thickBot="1" x14ac:dyDescent="0.3">
      <c r="A500" s="1020"/>
      <c r="B500" s="1023" t="s">
        <v>4746</v>
      </c>
      <c r="C500" s="1023"/>
      <c r="D500" s="1023"/>
      <c r="E500" s="1023"/>
      <c r="F500" s="1023"/>
    </row>
    <row r="501" spans="1:6" ht="225.75" hidden="1" outlineLevel="1" thickBot="1" x14ac:dyDescent="0.3">
      <c r="A501" s="1020"/>
      <c r="B501" s="1023" t="s">
        <v>4747</v>
      </c>
      <c r="C501" s="1023"/>
      <c r="D501" s="1023"/>
      <c r="E501" s="1023"/>
      <c r="F501" s="1023"/>
    </row>
    <row r="502" spans="1:6" ht="38.25" hidden="1" outlineLevel="1" thickBot="1" x14ac:dyDescent="0.3">
      <c r="A502" s="1020"/>
      <c r="B502" s="1023" t="s">
        <v>4748</v>
      </c>
      <c r="C502" s="1023"/>
      <c r="D502" s="1023"/>
      <c r="E502" s="1023"/>
      <c r="F502" s="1023"/>
    </row>
    <row r="503" spans="1:6" ht="21" hidden="1" outlineLevel="1" x14ac:dyDescent="0.25">
      <c r="A503" s="805" t="s">
        <v>477</v>
      </c>
      <c r="B503" s="937" t="s">
        <v>4</v>
      </c>
      <c r="C503" s="938"/>
      <c r="D503" s="938"/>
      <c r="E503" s="938"/>
      <c r="F503" s="939"/>
    </row>
    <row r="504" spans="1:6" ht="18.75" hidden="1" outlineLevel="1" x14ac:dyDescent="0.25">
      <c r="A504" s="810" t="s">
        <v>479</v>
      </c>
      <c r="B504" s="811" t="s">
        <v>6</v>
      </c>
      <c r="C504" s="812"/>
      <c r="D504" s="813"/>
      <c r="E504" s="812"/>
      <c r="F504" s="814"/>
    </row>
    <row r="505" spans="1:6" ht="57" hidden="1" outlineLevel="1" thickBot="1" x14ac:dyDescent="0.3">
      <c r="A505" s="815"/>
      <c r="B505" s="816" t="s">
        <v>112</v>
      </c>
      <c r="C505" s="817" t="s">
        <v>751</v>
      </c>
      <c r="D505" s="818" t="s">
        <v>3897</v>
      </c>
      <c r="E505" s="817" t="s">
        <v>752</v>
      </c>
      <c r="F505" s="887" t="s">
        <v>3897</v>
      </c>
    </row>
    <row r="506" spans="1:6" ht="18.75" hidden="1" outlineLevel="1" x14ac:dyDescent="0.3">
      <c r="A506" s="792"/>
      <c r="B506" s="792"/>
      <c r="C506" s="792"/>
      <c r="D506" s="970"/>
      <c r="E506" s="794"/>
      <c r="F506" s="794"/>
    </row>
    <row r="507" spans="1:6" ht="18.75" hidden="1" outlineLevel="1" x14ac:dyDescent="0.3">
      <c r="A507" s="792"/>
      <c r="B507" s="792"/>
      <c r="C507" s="792"/>
      <c r="D507" s="970"/>
      <c r="E507" s="794"/>
      <c r="F507" s="794"/>
    </row>
    <row r="508" spans="1:6" ht="18.75" hidden="1" outlineLevel="1" x14ac:dyDescent="0.3">
      <c r="A508" s="792"/>
      <c r="B508" s="792"/>
      <c r="C508" s="792"/>
      <c r="D508" s="970"/>
      <c r="E508" s="794"/>
      <c r="F508" s="794"/>
    </row>
    <row r="509" spans="1:6" ht="18.75" hidden="1" outlineLevel="1" x14ac:dyDescent="0.3">
      <c r="A509" s="792"/>
      <c r="B509" s="792"/>
      <c r="C509" s="792"/>
      <c r="D509" s="970"/>
      <c r="E509" s="794"/>
      <c r="F509" s="794"/>
    </row>
    <row r="510" spans="1:6" ht="18.75" hidden="1" outlineLevel="1" x14ac:dyDescent="0.3">
      <c r="A510" s="792"/>
      <c r="B510" s="792"/>
      <c r="C510" s="792"/>
      <c r="D510" s="970"/>
      <c r="E510" s="794"/>
      <c r="F510" s="794"/>
    </row>
    <row r="511" spans="1:6" ht="18.75" hidden="1" outlineLevel="1" x14ac:dyDescent="0.3">
      <c r="A511" s="792"/>
      <c r="B511" s="792"/>
      <c r="C511" s="792"/>
      <c r="D511" s="970"/>
      <c r="E511" s="794"/>
      <c r="F511" s="794"/>
    </row>
    <row r="512" spans="1:6" ht="18.75" collapsed="1" x14ac:dyDescent="0.3">
      <c r="A512" s="792"/>
      <c r="B512" s="792"/>
      <c r="C512" s="792"/>
      <c r="D512" s="970"/>
      <c r="E512" s="794"/>
      <c r="F512" s="794"/>
    </row>
  </sheetData>
  <autoFilter ref="A12:F320"/>
  <mergeCells count="14">
    <mergeCell ref="B320:F320"/>
    <mergeCell ref="B323:F323"/>
    <mergeCell ref="B330:F330"/>
    <mergeCell ref="A11:A12"/>
    <mergeCell ref="B11:B12"/>
    <mergeCell ref="C11:D11"/>
    <mergeCell ref="E11:F11"/>
    <mergeCell ref="B318:F318"/>
    <mergeCell ref="B319:F319"/>
    <mergeCell ref="A1:F1"/>
    <mergeCell ref="B2:C2"/>
    <mergeCell ref="E4:F4"/>
    <mergeCell ref="B6:C6"/>
    <mergeCell ref="A7:F8"/>
  </mergeCells>
  <hyperlinks>
    <hyperlink ref="B327" r:id="rId1" display="http://www.mes-market.ru/"/>
    <hyperlink ref="B326" r:id="rId2" display="http://www.mnogotarifnik.ru/"/>
    <hyperlink ref="B325" r:id="rId3" display="http://www.voduberegi.ru/"/>
    <hyperlink ref="B324" r:id="rId4"/>
    <hyperlink ref="B328" r:id="rId5"/>
    <hyperlink ref="B329" r:id="rId6"/>
  </hyperlinks>
  <pageMargins left="0.70866141732283472" right="0.70866141732283472" top="0.74803149606299213" bottom="0.74803149606299213" header="0.31496062992125984" footer="0.31496062992125984"/>
  <pageSetup paperSize="9" scale="44" fitToHeight="0" orientation="portrait" r:id="rId7"/>
  <headerFooter>
    <oddFooter>Страница  &amp;P из &amp;N</oddFooter>
  </headerFooter>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R434"/>
  <sheetViews>
    <sheetView view="pageBreakPreview" zoomScale="40" zoomScaleNormal="40" zoomScaleSheetLayoutView="40" zoomScalePageLayoutView="40" workbookViewId="0">
      <selection activeCell="H18" sqref="H18"/>
    </sheetView>
  </sheetViews>
  <sheetFormatPr defaultColWidth="9.140625" defaultRowHeight="18.75" outlineLevelRow="1" x14ac:dyDescent="0.3"/>
  <cols>
    <col min="1" max="1" width="13.140625" style="276" customWidth="1"/>
    <col min="2" max="2" width="113.85546875" style="276" customWidth="1"/>
    <col min="3" max="3" width="21.7109375" style="276" customWidth="1"/>
    <col min="4" max="4" width="21.7109375" style="287" customWidth="1"/>
    <col min="5" max="5" width="21.7109375" style="288" customWidth="1"/>
    <col min="6" max="6" width="21.42578125" style="288" customWidth="1"/>
    <col min="7" max="7" width="40.140625" style="288" customWidth="1"/>
    <col min="8" max="8" width="36.42578125" style="298" customWidth="1"/>
    <col min="9" max="16384" width="9.140625" style="298"/>
  </cols>
  <sheetData>
    <row r="1" spans="1:7" s="668" customFormat="1" ht="65.25" customHeight="1" x14ac:dyDescent="0.25">
      <c r="A1" s="1052" t="s">
        <v>5934</v>
      </c>
      <c r="B1" s="1052"/>
      <c r="C1" s="1102"/>
      <c r="D1" s="1102"/>
      <c r="E1" s="1102"/>
      <c r="F1" s="1102"/>
      <c r="G1" s="667"/>
    </row>
    <row r="2" spans="1:7" s="295" customFormat="1" ht="27" customHeight="1" outlineLevel="1" x14ac:dyDescent="0.3">
      <c r="A2" s="1"/>
      <c r="B2" s="1095"/>
      <c r="C2" s="1096"/>
      <c r="D2" s="1100" t="s">
        <v>792</v>
      </c>
      <c r="E2" s="1100"/>
      <c r="F2" s="1100"/>
      <c r="G2" s="646"/>
    </row>
    <row r="3" spans="1:7" s="295" customFormat="1" ht="104.25" customHeight="1" outlineLevel="1" x14ac:dyDescent="0.3">
      <c r="A3" s="1"/>
      <c r="B3" s="377"/>
      <c r="C3" s="378"/>
      <c r="D3" s="1101" t="s">
        <v>5851</v>
      </c>
      <c r="E3" s="1101"/>
      <c r="F3" s="1101"/>
      <c r="G3" s="649"/>
    </row>
    <row r="4" spans="1:7" s="295" customFormat="1" ht="9" customHeight="1" outlineLevel="1" x14ac:dyDescent="0.3">
      <c r="A4" s="1"/>
      <c r="B4" s="296"/>
      <c r="C4" s="297"/>
      <c r="D4" s="72"/>
      <c r="E4" s="96"/>
      <c r="F4" s="96"/>
      <c r="G4" s="96"/>
    </row>
    <row r="5" spans="1:7" s="295" customFormat="1" ht="9" customHeight="1" outlineLevel="1" x14ac:dyDescent="0.3">
      <c r="A5" s="1"/>
      <c r="B5" s="296"/>
      <c r="C5" s="297"/>
      <c r="D5" s="72"/>
      <c r="E5" s="96"/>
      <c r="F5" s="96"/>
      <c r="G5" s="96"/>
    </row>
    <row r="6" spans="1:7" s="295" customFormat="1" outlineLevel="1" x14ac:dyDescent="0.3">
      <c r="A6" s="1"/>
      <c r="B6" s="1109"/>
      <c r="C6" s="1110"/>
      <c r="D6" s="72"/>
      <c r="E6" s="2"/>
      <c r="F6" s="2"/>
      <c r="G6" s="2"/>
    </row>
    <row r="7" spans="1:7" s="295" customFormat="1" ht="15" outlineLevel="1" x14ac:dyDescent="0.25">
      <c r="A7" s="1097" t="s">
        <v>3733</v>
      </c>
      <c r="B7" s="1098"/>
      <c r="C7" s="1098"/>
      <c r="D7" s="1098"/>
      <c r="E7" s="1098"/>
      <c r="F7" s="1098"/>
      <c r="G7" s="647"/>
    </row>
    <row r="8" spans="1:7" s="295" customFormat="1" ht="93" customHeight="1" outlineLevel="1" x14ac:dyDescent="0.25">
      <c r="A8" s="1099"/>
      <c r="B8" s="1099"/>
      <c r="C8" s="1099"/>
      <c r="D8" s="1099"/>
      <c r="E8" s="1099"/>
      <c r="F8" s="1099"/>
      <c r="G8" s="648"/>
    </row>
    <row r="9" spans="1:7" ht="23.25" customHeight="1" outlineLevel="1" x14ac:dyDescent="0.25">
      <c r="A9" s="299"/>
      <c r="B9" s="299"/>
      <c r="C9" s="299"/>
      <c r="D9" s="299"/>
      <c r="E9" s="299"/>
      <c r="F9" s="299"/>
      <c r="G9" s="648"/>
    </row>
    <row r="10" spans="1:7" ht="20.25" outlineLevel="1" thickBot="1" x14ac:dyDescent="0.4">
      <c r="A10" s="277"/>
      <c r="B10" s="277"/>
      <c r="C10" s="277"/>
      <c r="D10" s="278"/>
      <c r="E10" s="279"/>
      <c r="F10" s="280"/>
      <c r="G10" s="280"/>
    </row>
    <row r="11" spans="1:7" ht="67.5" customHeight="1" thickTop="1" thickBot="1" x14ac:dyDescent="0.3">
      <c r="A11" s="1103" t="s">
        <v>1</v>
      </c>
      <c r="B11" s="1105" t="s">
        <v>2</v>
      </c>
      <c r="C11" s="1107" t="s">
        <v>825</v>
      </c>
      <c r="D11" s="1108"/>
      <c r="E11" s="1064" t="s">
        <v>4602</v>
      </c>
      <c r="F11" s="1065"/>
      <c r="G11" s="428" t="s">
        <v>5828</v>
      </c>
    </row>
    <row r="12" spans="1:7" ht="93.75" thickBot="1" x14ac:dyDescent="0.3">
      <c r="A12" s="1104"/>
      <c r="B12" s="1106"/>
      <c r="C12" s="281" t="s">
        <v>833</v>
      </c>
      <c r="D12" s="281" t="s">
        <v>827</v>
      </c>
      <c r="E12" s="281" t="s">
        <v>833</v>
      </c>
      <c r="F12" s="282" t="s">
        <v>827</v>
      </c>
      <c r="G12" s="696" t="s">
        <v>5933</v>
      </c>
    </row>
    <row r="13" spans="1:7" ht="75.75" customHeight="1" x14ac:dyDescent="0.25">
      <c r="A13" s="341">
        <v>1</v>
      </c>
      <c r="B13" s="340" t="s">
        <v>3996</v>
      </c>
      <c r="C13" s="283"/>
      <c r="D13" s="284"/>
      <c r="E13" s="283"/>
      <c r="F13" s="285"/>
      <c r="G13" s="283"/>
    </row>
    <row r="14" spans="1:7" s="347" customFormat="1" ht="27" customHeight="1" x14ac:dyDescent="0.25">
      <c r="A14" s="145" t="s">
        <v>5</v>
      </c>
      <c r="B14" s="343" t="s">
        <v>205</v>
      </c>
      <c r="C14" s="77"/>
      <c r="D14" s="78"/>
      <c r="E14" s="77"/>
      <c r="F14" s="85"/>
      <c r="G14" s="77"/>
    </row>
    <row r="15" spans="1:7" s="347" customFormat="1" ht="30.75" customHeight="1" thickBot="1" x14ac:dyDescent="0.35">
      <c r="A15" s="381"/>
      <c r="B15" s="495" t="s">
        <v>4620</v>
      </c>
      <c r="C15" s="382"/>
      <c r="D15" s="383"/>
      <c r="E15" s="382"/>
      <c r="F15" s="384"/>
      <c r="G15" s="429"/>
    </row>
    <row r="16" spans="1:7" s="347" customFormat="1" ht="46.5" customHeight="1" thickBot="1" x14ac:dyDescent="0.35">
      <c r="A16" s="385"/>
      <c r="B16" s="494" t="s">
        <v>4619</v>
      </c>
      <c r="C16" s="386">
        <v>329</v>
      </c>
      <c r="D16" s="387"/>
      <c r="E16" s="386"/>
      <c r="F16" s="388"/>
      <c r="G16" s="430"/>
    </row>
    <row r="17" spans="1:8" s="347" customFormat="1" ht="94.5" thickBot="1" x14ac:dyDescent="0.35">
      <c r="A17" s="389"/>
      <c r="B17" s="390" t="s">
        <v>4621</v>
      </c>
      <c r="C17" s="391" t="s">
        <v>3837</v>
      </c>
      <c r="D17" s="392">
        <v>4650</v>
      </c>
      <c r="E17" s="391" t="s">
        <v>3838</v>
      </c>
      <c r="F17" s="392">
        <v>4700</v>
      </c>
      <c r="G17" s="645"/>
    </row>
    <row r="18" spans="1:8" s="347" customFormat="1" ht="94.5" thickBot="1" x14ac:dyDescent="0.35">
      <c r="A18" s="389"/>
      <c r="B18" s="393" t="s">
        <v>4622</v>
      </c>
      <c r="C18" s="391" t="s">
        <v>3839</v>
      </c>
      <c r="D18" s="392">
        <v>4650</v>
      </c>
      <c r="E18" s="391" t="s">
        <v>805</v>
      </c>
      <c r="F18" s="392" t="s">
        <v>805</v>
      </c>
      <c r="G18" s="645"/>
    </row>
    <row r="19" spans="1:8" s="347" customFormat="1" ht="42" customHeight="1" thickBot="1" x14ac:dyDescent="0.35">
      <c r="A19" s="394"/>
      <c r="B19" s="493" t="s">
        <v>3840</v>
      </c>
      <c r="C19" s="395"/>
      <c r="D19" s="395"/>
      <c r="E19" s="395"/>
      <c r="F19" s="395"/>
      <c r="G19" s="431"/>
    </row>
    <row r="20" spans="1:8" s="347" customFormat="1" ht="57" thickBot="1" x14ac:dyDescent="0.35">
      <c r="A20" s="389"/>
      <c r="B20" s="396" t="s">
        <v>3776</v>
      </c>
      <c r="C20" s="391" t="s">
        <v>3575</v>
      </c>
      <c r="D20" s="392">
        <v>3750</v>
      </c>
      <c r="E20" s="391" t="s">
        <v>805</v>
      </c>
      <c r="F20" s="392" t="s">
        <v>805</v>
      </c>
      <c r="G20" s="645"/>
    </row>
    <row r="21" spans="1:8" s="347" customFormat="1" ht="75.75" thickBot="1" x14ac:dyDescent="0.35">
      <c r="A21" s="389"/>
      <c r="B21" s="396" t="s">
        <v>5895</v>
      </c>
      <c r="C21" s="391" t="s">
        <v>3576</v>
      </c>
      <c r="D21" s="392">
        <v>3750</v>
      </c>
      <c r="E21" s="391" t="s">
        <v>805</v>
      </c>
      <c r="F21" s="392" t="s">
        <v>805</v>
      </c>
      <c r="G21" s="645"/>
    </row>
    <row r="22" spans="1:8" s="347" customFormat="1" ht="57" thickBot="1" x14ac:dyDescent="0.35">
      <c r="A22" s="389"/>
      <c r="B22" s="396" t="s">
        <v>5809</v>
      </c>
      <c r="C22" s="391" t="s">
        <v>3577</v>
      </c>
      <c r="D22" s="392">
        <v>7450</v>
      </c>
      <c r="E22" s="391" t="s">
        <v>805</v>
      </c>
      <c r="F22" s="392" t="s">
        <v>805</v>
      </c>
      <c r="G22" s="645"/>
    </row>
    <row r="23" spans="1:8" s="342" customFormat="1" ht="57" thickBot="1" x14ac:dyDescent="0.35">
      <c r="A23" s="389"/>
      <c r="B23" s="396" t="s">
        <v>5896</v>
      </c>
      <c r="C23" s="391" t="s">
        <v>3578</v>
      </c>
      <c r="D23" s="392">
        <v>7450</v>
      </c>
      <c r="E23" s="391" t="s">
        <v>805</v>
      </c>
      <c r="F23" s="392" t="s">
        <v>805</v>
      </c>
      <c r="G23" s="645"/>
    </row>
    <row r="24" spans="1:8" s="665" customFormat="1" ht="71.25" customHeight="1" thickBot="1" x14ac:dyDescent="0.3">
      <c r="A24" s="570"/>
      <c r="B24" s="575" t="s">
        <v>5897</v>
      </c>
      <c r="C24" s="379"/>
      <c r="D24" s="571"/>
      <c r="E24" s="379"/>
      <c r="F24" s="571"/>
      <c r="G24" s="661" t="s">
        <v>5799</v>
      </c>
      <c r="H24" s="661" t="s">
        <v>5799</v>
      </c>
    </row>
    <row r="25" spans="1:8" s="526" customFormat="1" ht="57" thickBot="1" x14ac:dyDescent="0.35">
      <c r="A25" s="529"/>
      <c r="B25" s="404" t="s">
        <v>4666</v>
      </c>
      <c r="C25" s="405">
        <v>329</v>
      </c>
      <c r="D25" s="406"/>
      <c r="E25" s="405">
        <v>329</v>
      </c>
      <c r="F25" s="407"/>
      <c r="G25" s="425"/>
    </row>
    <row r="26" spans="1:8" s="526" customFormat="1" ht="19.5" thickBot="1" x14ac:dyDescent="0.35">
      <c r="A26" s="530"/>
      <c r="B26" s="531" t="s">
        <v>3680</v>
      </c>
      <c r="C26" s="391"/>
      <c r="D26" s="392"/>
      <c r="E26" s="391"/>
      <c r="F26" s="392"/>
      <c r="G26" s="645"/>
    </row>
    <row r="27" spans="1:8" s="526" customFormat="1" ht="19.5" thickBot="1" x14ac:dyDescent="0.35">
      <c r="A27" s="532"/>
      <c r="B27" s="533" t="s">
        <v>4667</v>
      </c>
      <c r="C27" s="534" t="s">
        <v>4668</v>
      </c>
      <c r="D27" s="392">
        <v>3900</v>
      </c>
      <c r="E27" s="534" t="s">
        <v>4669</v>
      </c>
      <c r="F27" s="392">
        <v>4400</v>
      </c>
      <c r="G27" s="645"/>
    </row>
    <row r="28" spans="1:8" s="526" customFormat="1" ht="27.75" customHeight="1" thickBot="1" x14ac:dyDescent="0.35">
      <c r="A28" s="532"/>
      <c r="B28" s="533" t="s">
        <v>4670</v>
      </c>
      <c r="C28" s="534" t="s">
        <v>4671</v>
      </c>
      <c r="D28" s="392">
        <v>3900</v>
      </c>
      <c r="E28" s="391" t="s">
        <v>805</v>
      </c>
      <c r="F28" s="392" t="s">
        <v>805</v>
      </c>
      <c r="G28" s="645"/>
    </row>
    <row r="29" spans="1:8" s="526" customFormat="1" ht="57" thickBot="1" x14ac:dyDescent="0.35">
      <c r="A29" s="532"/>
      <c r="B29" s="533" t="s">
        <v>5806</v>
      </c>
      <c r="C29" s="534" t="s">
        <v>4672</v>
      </c>
      <c r="D29" s="662">
        <v>8100</v>
      </c>
      <c r="E29" s="534" t="s">
        <v>4673</v>
      </c>
      <c r="F29" s="662">
        <v>8300</v>
      </c>
      <c r="G29" s="427" t="s">
        <v>5805</v>
      </c>
    </row>
    <row r="30" spans="1:8" s="526" customFormat="1" ht="38.25" thickBot="1" x14ac:dyDescent="0.35">
      <c r="A30" s="532"/>
      <c r="B30" s="533" t="s">
        <v>5807</v>
      </c>
      <c r="C30" s="534" t="s">
        <v>4674</v>
      </c>
      <c r="D30" s="662">
        <v>8100</v>
      </c>
      <c r="E30" s="391" t="s">
        <v>805</v>
      </c>
      <c r="F30" s="392" t="s">
        <v>805</v>
      </c>
      <c r="G30" s="427" t="s">
        <v>5808</v>
      </c>
    </row>
    <row r="31" spans="1:8" s="286" customFormat="1" ht="67.5" customHeight="1" thickBot="1" x14ac:dyDescent="0.3">
      <c r="A31" s="398"/>
      <c r="B31" s="397" t="s">
        <v>4879</v>
      </c>
      <c r="C31" s="399"/>
      <c r="D31" s="399"/>
      <c r="E31" s="399"/>
      <c r="F31" s="399"/>
      <c r="G31" s="661" t="s">
        <v>5799</v>
      </c>
    </row>
    <row r="32" spans="1:8" s="286" customFormat="1" ht="38.25" customHeight="1" x14ac:dyDescent="0.25">
      <c r="A32" s="400" t="s">
        <v>115</v>
      </c>
      <c r="B32" s="401" t="s">
        <v>549</v>
      </c>
      <c r="C32" s="402"/>
      <c r="D32" s="403"/>
      <c r="E32" s="402"/>
      <c r="F32" s="402"/>
      <c r="G32" s="77"/>
    </row>
    <row r="33" spans="1:7" s="286" customFormat="1" ht="51" customHeight="1" thickBot="1" x14ac:dyDescent="0.35">
      <c r="A33" s="389"/>
      <c r="B33" s="404" t="s">
        <v>241</v>
      </c>
      <c r="C33" s="405">
        <v>322</v>
      </c>
      <c r="D33" s="406"/>
      <c r="E33" s="405">
        <v>322</v>
      </c>
      <c r="F33" s="407"/>
      <c r="G33" s="425"/>
    </row>
    <row r="34" spans="1:7" s="373" customFormat="1" ht="28.5" customHeight="1" thickBot="1" x14ac:dyDescent="0.35">
      <c r="A34" s="408"/>
      <c r="B34" s="409" t="s">
        <v>3680</v>
      </c>
      <c r="C34" s="410"/>
      <c r="D34" s="411"/>
      <c r="E34" s="410"/>
      <c r="F34" s="412"/>
      <c r="G34" s="427"/>
    </row>
    <row r="35" spans="1:7" s="373" customFormat="1" ht="106.5" customHeight="1" thickBot="1" x14ac:dyDescent="0.35">
      <c r="A35" s="408"/>
      <c r="B35" s="413" t="s">
        <v>5931</v>
      </c>
      <c r="C35" s="391" t="s">
        <v>3841</v>
      </c>
      <c r="D35" s="392">
        <v>4150</v>
      </c>
      <c r="E35" s="391" t="s">
        <v>3842</v>
      </c>
      <c r="F35" s="392">
        <v>4150</v>
      </c>
      <c r="G35" s="645"/>
    </row>
    <row r="36" spans="1:7" s="373" customFormat="1" ht="94.5" customHeight="1" thickBot="1" x14ac:dyDescent="0.35">
      <c r="A36" s="408"/>
      <c r="B36" s="396" t="s">
        <v>5932</v>
      </c>
      <c r="C36" s="391" t="s">
        <v>3843</v>
      </c>
      <c r="D36" s="392">
        <v>4150</v>
      </c>
      <c r="E36" s="391" t="s">
        <v>805</v>
      </c>
      <c r="F36" s="392" t="s">
        <v>805</v>
      </c>
      <c r="G36" s="645"/>
    </row>
    <row r="37" spans="1:7" s="286" customFormat="1" ht="57" thickBot="1" x14ac:dyDescent="0.35">
      <c r="A37" s="389"/>
      <c r="B37" s="397" t="s">
        <v>5897</v>
      </c>
      <c r="C37" s="418"/>
      <c r="D37" s="418"/>
      <c r="E37" s="418"/>
      <c r="F37" s="418"/>
      <c r="G37" s="433"/>
    </row>
    <row r="38" spans="1:7" s="373" customFormat="1" ht="60" customHeight="1" thickBot="1" x14ac:dyDescent="0.35">
      <c r="A38" s="408"/>
      <c r="B38" s="691" t="s">
        <v>5898</v>
      </c>
      <c r="C38" s="414"/>
      <c r="D38" s="415"/>
      <c r="E38" s="414"/>
      <c r="F38" s="416"/>
      <c r="G38" s="432"/>
    </row>
    <row r="39" spans="1:7" s="373" customFormat="1" ht="104.25" customHeight="1" thickBot="1" x14ac:dyDescent="0.35">
      <c r="A39" s="408"/>
      <c r="B39" s="417" t="s">
        <v>4624</v>
      </c>
      <c r="C39" s="391" t="s">
        <v>3579</v>
      </c>
      <c r="D39" s="392">
        <v>2150</v>
      </c>
      <c r="E39" s="391" t="s">
        <v>3995</v>
      </c>
      <c r="F39" s="392">
        <v>2150</v>
      </c>
      <c r="G39" s="645"/>
    </row>
    <row r="40" spans="1:7" s="373" customFormat="1" ht="104.25" customHeight="1" thickBot="1" x14ac:dyDescent="0.35">
      <c r="A40" s="408"/>
      <c r="B40" s="417" t="s">
        <v>4623</v>
      </c>
      <c r="C40" s="391" t="s">
        <v>3580</v>
      </c>
      <c r="D40" s="392">
        <v>2150</v>
      </c>
      <c r="E40" s="391" t="s">
        <v>805</v>
      </c>
      <c r="F40" s="392" t="s">
        <v>805</v>
      </c>
      <c r="G40" s="645"/>
    </row>
    <row r="41" spans="1:7" s="374" customFormat="1" ht="85.5" customHeight="1" thickBot="1" x14ac:dyDescent="0.35">
      <c r="A41" s="408"/>
      <c r="B41" s="417" t="s">
        <v>5832</v>
      </c>
      <c r="C41" s="391" t="s">
        <v>3581</v>
      </c>
      <c r="D41" s="392">
        <v>6650</v>
      </c>
      <c r="E41" s="391" t="s">
        <v>805</v>
      </c>
      <c r="F41" s="392" t="s">
        <v>805</v>
      </c>
      <c r="G41" s="645"/>
    </row>
    <row r="42" spans="1:7" s="374" customFormat="1" ht="104.25" customHeight="1" thickBot="1" x14ac:dyDescent="0.35">
      <c r="A42" s="408"/>
      <c r="B42" s="417" t="s">
        <v>5831</v>
      </c>
      <c r="C42" s="391" t="s">
        <v>3582</v>
      </c>
      <c r="D42" s="392">
        <v>6650</v>
      </c>
      <c r="E42" s="391" t="s">
        <v>805</v>
      </c>
      <c r="F42" s="392" t="s">
        <v>805</v>
      </c>
      <c r="G42" s="645"/>
    </row>
    <row r="43" spans="1:7" s="286" customFormat="1" ht="38.25" thickBot="1" x14ac:dyDescent="0.35">
      <c r="A43" s="530"/>
      <c r="B43" s="404" t="s">
        <v>4893</v>
      </c>
      <c r="C43" s="405">
        <v>322</v>
      </c>
      <c r="D43" s="406"/>
      <c r="E43" s="405">
        <v>322</v>
      </c>
      <c r="F43" s="407"/>
      <c r="G43" s="425"/>
    </row>
    <row r="44" spans="1:7" s="373" customFormat="1" ht="28.5" customHeight="1" thickBot="1" x14ac:dyDescent="0.35">
      <c r="A44" s="535"/>
      <c r="B44" s="409" t="s">
        <v>3680</v>
      </c>
      <c r="C44" s="410"/>
      <c r="D44" s="411"/>
      <c r="E44" s="410"/>
      <c r="F44" s="412"/>
      <c r="G44" s="427"/>
    </row>
    <row r="45" spans="1:7" s="373" customFormat="1" ht="38.25" thickBot="1" x14ac:dyDescent="0.35">
      <c r="A45" s="535"/>
      <c r="B45" s="413" t="s">
        <v>4675</v>
      </c>
      <c r="C45" s="391" t="s">
        <v>4676</v>
      </c>
      <c r="D45" s="392">
        <v>2550</v>
      </c>
      <c r="E45" s="391" t="s">
        <v>4677</v>
      </c>
      <c r="F45" s="392">
        <v>2550</v>
      </c>
      <c r="G45" s="645"/>
    </row>
    <row r="46" spans="1:7" s="373" customFormat="1" ht="27.75" customHeight="1" thickBot="1" x14ac:dyDescent="0.35">
      <c r="A46" s="535"/>
      <c r="B46" s="396" t="s">
        <v>4670</v>
      </c>
      <c r="C46" s="391" t="s">
        <v>4678</v>
      </c>
      <c r="D46" s="392">
        <v>2550</v>
      </c>
      <c r="E46" s="391" t="s">
        <v>805</v>
      </c>
      <c r="F46" s="392" t="s">
        <v>805</v>
      </c>
      <c r="G46" s="645"/>
    </row>
    <row r="47" spans="1:7" s="373" customFormat="1" ht="38.25" thickBot="1" x14ac:dyDescent="0.35">
      <c r="A47" s="535"/>
      <c r="B47" s="413" t="s">
        <v>5830</v>
      </c>
      <c r="C47" s="391" t="s">
        <v>4679</v>
      </c>
      <c r="D47" s="392">
        <v>6200</v>
      </c>
      <c r="E47" s="391" t="s">
        <v>4680</v>
      </c>
      <c r="F47" s="392">
        <v>6250</v>
      </c>
      <c r="G47" s="645"/>
    </row>
    <row r="48" spans="1:7" s="373" customFormat="1" ht="38.25" thickBot="1" x14ac:dyDescent="0.35">
      <c r="A48" s="535"/>
      <c r="B48" s="536" t="s">
        <v>5829</v>
      </c>
      <c r="C48" s="391" t="s">
        <v>4681</v>
      </c>
      <c r="D48" s="392">
        <v>6250</v>
      </c>
      <c r="E48" s="391" t="s">
        <v>805</v>
      </c>
      <c r="F48" s="392" t="s">
        <v>805</v>
      </c>
      <c r="G48" s="645"/>
    </row>
    <row r="49" spans="1:7" s="286" customFormat="1" ht="57" thickBot="1" x14ac:dyDescent="0.35">
      <c r="A49" s="389"/>
      <c r="B49" s="397" t="s">
        <v>4879</v>
      </c>
      <c r="C49" s="418"/>
      <c r="D49" s="418"/>
      <c r="E49" s="418"/>
      <c r="F49" s="418"/>
      <c r="G49" s="433"/>
    </row>
    <row r="50" spans="1:7" s="286" customFormat="1" ht="15" x14ac:dyDescent="0.25"/>
    <row r="51" spans="1:7" s="286" customFormat="1" ht="15" x14ac:dyDescent="0.25"/>
    <row r="52" spans="1:7" s="286" customFormat="1" ht="15" x14ac:dyDescent="0.25"/>
    <row r="53" spans="1:7" s="286" customFormat="1" ht="15" x14ac:dyDescent="0.25"/>
    <row r="54" spans="1:7" s="286" customFormat="1" ht="15" x14ac:dyDescent="0.25"/>
    <row r="55" spans="1:7" s="286" customFormat="1" ht="15" x14ac:dyDescent="0.25"/>
    <row r="56" spans="1:7" s="286" customFormat="1" ht="15" x14ac:dyDescent="0.25"/>
    <row r="57" spans="1:7" s="286" customFormat="1" ht="15" x14ac:dyDescent="0.25"/>
    <row r="58" spans="1:7" s="286" customFormat="1" ht="15" x14ac:dyDescent="0.25"/>
    <row r="59" spans="1:7" s="286" customFormat="1" ht="15" x14ac:dyDescent="0.25"/>
    <row r="60" spans="1:7" s="286" customFormat="1" ht="15" x14ac:dyDescent="0.25"/>
    <row r="61" spans="1:7" s="286" customFormat="1" ht="33.75" x14ac:dyDescent="0.5">
      <c r="B61" s="549" t="s">
        <v>4758</v>
      </c>
      <c r="G61" s="692" t="s">
        <v>5850</v>
      </c>
    </row>
    <row r="62" spans="1:7" s="666" customFormat="1" ht="27" customHeight="1" x14ac:dyDescent="0.25">
      <c r="A62" s="145" t="s">
        <v>5</v>
      </c>
      <c r="B62" s="343" t="s">
        <v>205</v>
      </c>
      <c r="C62" s="77"/>
      <c r="D62" s="78"/>
      <c r="E62" s="77"/>
      <c r="F62" s="85"/>
      <c r="G62" s="77"/>
    </row>
    <row r="63" spans="1:7" s="103" customFormat="1" x14ac:dyDescent="0.3">
      <c r="A63" s="276"/>
      <c r="B63" s="276"/>
      <c r="C63" s="276"/>
      <c r="D63" s="287"/>
      <c r="E63" s="288"/>
      <c r="F63" s="288"/>
      <c r="G63" s="288"/>
    </row>
    <row r="64" spans="1:7" s="103" customFormat="1" x14ac:dyDescent="0.3">
      <c r="A64" s="276"/>
      <c r="B64" s="276"/>
      <c r="C64" s="276"/>
      <c r="D64" s="287"/>
      <c r="E64" s="288"/>
      <c r="F64" s="288"/>
      <c r="G64" s="288"/>
    </row>
    <row r="65" spans="1:7" s="103" customFormat="1" x14ac:dyDescent="0.3">
      <c r="A65" s="276"/>
      <c r="B65" s="276"/>
      <c r="C65" s="276"/>
      <c r="D65" s="287"/>
      <c r="E65" s="288"/>
      <c r="F65" s="288"/>
      <c r="G65" s="288"/>
    </row>
    <row r="67" spans="1:7" ht="138" customHeight="1" x14ac:dyDescent="0.3"/>
    <row r="434" spans="18:18" x14ac:dyDescent="0.3">
      <c r="R434" s="298">
        <v>0</v>
      </c>
    </row>
  </sheetData>
  <autoFilter ref="A12:R62"/>
  <mergeCells count="10">
    <mergeCell ref="A11:A12"/>
    <mergeCell ref="B11:B12"/>
    <mergeCell ref="C11:D11"/>
    <mergeCell ref="E11:F11"/>
    <mergeCell ref="B6:C6"/>
    <mergeCell ref="B2:C2"/>
    <mergeCell ref="A7:F8"/>
    <mergeCell ref="D2:F2"/>
    <mergeCell ref="D3:F3"/>
    <mergeCell ref="A1:F1"/>
  </mergeCells>
  <pageMargins left="0.70866141732283472" right="0.70866141732283472" top="0.74803149606299213" bottom="0.74803149606299213" header="0.31496062992125984" footer="0.31496062992125984"/>
  <pageSetup paperSize="9" scale="4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317"/>
  <sheetViews>
    <sheetView view="pageBreakPreview" topLeftCell="A274" zoomScale="55" zoomScaleNormal="75" zoomScaleSheetLayoutView="55" zoomScalePageLayoutView="75" workbookViewId="0">
      <selection activeCell="A307" sqref="A307:XFD315"/>
    </sheetView>
  </sheetViews>
  <sheetFormatPr defaultColWidth="9.140625" defaultRowHeight="15" x14ac:dyDescent="0.25"/>
  <cols>
    <col min="1" max="1" width="82" style="351" customWidth="1"/>
    <col min="2" max="2" width="14.7109375" style="4" customWidth="1"/>
    <col min="3" max="3" width="11.140625" style="4" customWidth="1"/>
    <col min="4" max="4" width="11.42578125" style="4" customWidth="1"/>
    <col min="5" max="5" width="14.5703125" style="4" customWidth="1"/>
    <col min="6" max="6" width="9.42578125" style="4" customWidth="1"/>
    <col min="7" max="7" width="10.42578125" style="4" customWidth="1"/>
    <col min="8" max="8" width="14.5703125" style="4" customWidth="1"/>
    <col min="9" max="16384" width="9.140625" style="4"/>
  </cols>
  <sheetData>
    <row r="1" spans="1:8" s="548" customFormat="1" ht="52.5" customHeight="1" x14ac:dyDescent="0.35">
      <c r="A1" s="1111" t="s">
        <v>6162</v>
      </c>
      <c r="B1" s="1111"/>
      <c r="C1" s="1111"/>
      <c r="D1" s="1111"/>
      <c r="E1" s="1111"/>
      <c r="F1" s="1111"/>
      <c r="G1" s="528"/>
    </row>
    <row r="2" spans="1:8" ht="15.75" x14ac:dyDescent="0.25">
      <c r="D2" s="1112" t="s">
        <v>792</v>
      </c>
      <c r="E2" s="1112"/>
      <c r="F2" s="1112"/>
      <c r="G2" s="1112"/>
      <c r="H2" s="1112"/>
    </row>
    <row r="3" spans="1:8" ht="81.75" customHeight="1" x14ac:dyDescent="0.25">
      <c r="D3" s="1113" t="s">
        <v>4876</v>
      </c>
      <c r="E3" s="1113"/>
      <c r="F3" s="1113"/>
      <c r="G3" s="1113"/>
      <c r="H3" s="1113"/>
    </row>
    <row r="4" spans="1:8" ht="18.75" x14ac:dyDescent="0.3">
      <c r="E4" s="5"/>
      <c r="F4" s="6"/>
      <c r="G4" s="6"/>
      <c r="H4" s="117"/>
    </row>
    <row r="5" spans="1:8" ht="71.25" customHeight="1" x14ac:dyDescent="0.35">
      <c r="A5" s="1114" t="s">
        <v>794</v>
      </c>
      <c r="B5" s="1114"/>
      <c r="C5" s="1114"/>
      <c r="D5" s="1114"/>
      <c r="E5" s="1114"/>
      <c r="F5" s="1114"/>
      <c r="G5" s="1114"/>
      <c r="H5" s="1114"/>
    </row>
    <row r="6" spans="1:8" s="574" customFormat="1" ht="14.25" customHeight="1" thickBot="1" x14ac:dyDescent="0.4">
      <c r="A6" s="569"/>
      <c r="B6" s="569"/>
      <c r="C6" s="569"/>
      <c r="D6" s="569"/>
      <c r="E6" s="569"/>
      <c r="F6" s="569"/>
      <c r="G6" s="569"/>
      <c r="H6" s="569"/>
    </row>
    <row r="7" spans="1:8" ht="60" customHeight="1" x14ac:dyDescent="0.25">
      <c r="A7" s="1115" t="s">
        <v>795</v>
      </c>
      <c r="B7" s="1117" t="s">
        <v>796</v>
      </c>
      <c r="C7" s="1119" t="s">
        <v>791</v>
      </c>
      <c r="D7" s="1120"/>
      <c r="E7" s="1121"/>
      <c r="F7" s="1119" t="s">
        <v>4613</v>
      </c>
      <c r="G7" s="1120"/>
      <c r="H7" s="1122"/>
    </row>
    <row r="8" spans="1:8" ht="54.75" customHeight="1" thickBot="1" x14ac:dyDescent="0.3">
      <c r="A8" s="1116"/>
      <c r="B8" s="1118"/>
      <c r="C8" s="498" t="s">
        <v>797</v>
      </c>
      <c r="D8" s="498" t="s">
        <v>798</v>
      </c>
      <c r="E8" s="498" t="s">
        <v>799</v>
      </c>
      <c r="F8" s="498" t="s">
        <v>800</v>
      </c>
      <c r="G8" s="498" t="s">
        <v>798</v>
      </c>
      <c r="H8" s="7" t="s">
        <v>799</v>
      </c>
    </row>
    <row r="9" spans="1:8" ht="15" customHeight="1" thickBot="1" x14ac:dyDescent="0.3">
      <c r="A9" s="1123" t="s">
        <v>3734</v>
      </c>
      <c r="B9" s="1124"/>
      <c r="C9" s="1124"/>
      <c r="D9" s="1124"/>
      <c r="E9" s="1124"/>
      <c r="F9" s="1124"/>
      <c r="G9" s="1124"/>
      <c r="H9" s="1125"/>
    </row>
    <row r="10" spans="1:8" s="8" customFormat="1" ht="50.25" customHeight="1" x14ac:dyDescent="0.25">
      <c r="A10" s="1126" t="s">
        <v>5899</v>
      </c>
      <c r="B10" s="1127"/>
      <c r="C10" s="1127"/>
      <c r="D10" s="1127"/>
      <c r="E10" s="1127"/>
      <c r="F10" s="1127"/>
      <c r="G10" s="1127"/>
      <c r="H10" s="1128"/>
    </row>
    <row r="11" spans="1:8" s="9" customFormat="1" x14ac:dyDescent="0.25">
      <c r="A11" s="352" t="s">
        <v>483</v>
      </c>
      <c r="B11" s="118" t="s">
        <v>1336</v>
      </c>
      <c r="C11" s="118" t="s">
        <v>645</v>
      </c>
      <c r="D11" s="118" t="s">
        <v>484</v>
      </c>
      <c r="E11" s="119">
        <v>1300</v>
      </c>
      <c r="F11" s="118" t="s">
        <v>646</v>
      </c>
      <c r="G11" s="118" t="s">
        <v>485</v>
      </c>
      <c r="H11" s="120">
        <v>1800</v>
      </c>
    </row>
    <row r="12" spans="1:8" s="9" customFormat="1" x14ac:dyDescent="0.25">
      <c r="A12" s="352" t="s">
        <v>486</v>
      </c>
      <c r="B12" s="118" t="s">
        <v>1336</v>
      </c>
      <c r="C12" s="118" t="s">
        <v>647</v>
      </c>
      <c r="D12" s="118" t="s">
        <v>487</v>
      </c>
      <c r="E12" s="119">
        <v>1700</v>
      </c>
      <c r="F12" s="118" t="s">
        <v>648</v>
      </c>
      <c r="G12" s="118" t="s">
        <v>488</v>
      </c>
      <c r="H12" s="120">
        <v>2400</v>
      </c>
    </row>
    <row r="13" spans="1:8" s="9" customFormat="1" x14ac:dyDescent="0.25">
      <c r="A13" s="352" t="s">
        <v>489</v>
      </c>
      <c r="B13" s="118" t="s">
        <v>1336</v>
      </c>
      <c r="C13" s="118" t="s">
        <v>649</v>
      </c>
      <c r="D13" s="118" t="s">
        <v>490</v>
      </c>
      <c r="E13" s="119">
        <v>2100</v>
      </c>
      <c r="F13" s="118" t="s">
        <v>650</v>
      </c>
      <c r="G13" s="118" t="s">
        <v>491</v>
      </c>
      <c r="H13" s="120">
        <v>2500</v>
      </c>
    </row>
    <row r="14" spans="1:8" s="9" customFormat="1" x14ac:dyDescent="0.25">
      <c r="A14" s="352" t="s">
        <v>1337</v>
      </c>
      <c r="B14" s="118" t="s">
        <v>1336</v>
      </c>
      <c r="C14" s="118" t="s">
        <v>1338</v>
      </c>
      <c r="D14" s="118" t="s">
        <v>1339</v>
      </c>
      <c r="E14" s="119">
        <v>3500</v>
      </c>
      <c r="F14" s="118" t="s">
        <v>1340</v>
      </c>
      <c r="G14" s="118" t="s">
        <v>4991</v>
      </c>
      <c r="H14" s="120">
        <v>4500</v>
      </c>
    </row>
    <row r="15" spans="1:8" s="9" customFormat="1" ht="15.75" customHeight="1" x14ac:dyDescent="0.25">
      <c r="A15" s="353" t="s">
        <v>1341</v>
      </c>
      <c r="B15" s="118" t="s">
        <v>1336</v>
      </c>
      <c r="C15" s="118" t="s">
        <v>1342</v>
      </c>
      <c r="D15" s="118" t="s">
        <v>1343</v>
      </c>
      <c r="E15" s="121">
        <v>800</v>
      </c>
      <c r="F15" s="118" t="s">
        <v>1344</v>
      </c>
      <c r="G15" s="118" t="s">
        <v>1345</v>
      </c>
      <c r="H15" s="122">
        <v>800</v>
      </c>
    </row>
    <row r="16" spans="1:8" s="292" customFormat="1" ht="24" customHeight="1" x14ac:dyDescent="0.25">
      <c r="A16" s="353" t="s">
        <v>3722</v>
      </c>
      <c r="B16" s="289" t="s">
        <v>1336</v>
      </c>
      <c r="C16" s="289" t="s">
        <v>3583</v>
      </c>
      <c r="D16" s="289" t="s">
        <v>3584</v>
      </c>
      <c r="E16" s="290">
        <v>2500</v>
      </c>
      <c r="F16" s="289" t="s">
        <v>3585</v>
      </c>
      <c r="G16" s="289" t="s">
        <v>3586</v>
      </c>
      <c r="H16" s="291">
        <v>2500</v>
      </c>
    </row>
    <row r="17" spans="1:8" s="9" customFormat="1" ht="15.75" customHeight="1" x14ac:dyDescent="0.25">
      <c r="A17" s="353" t="s">
        <v>1346</v>
      </c>
      <c r="B17" s="118" t="s">
        <v>1347</v>
      </c>
      <c r="C17" s="118" t="s">
        <v>1348</v>
      </c>
      <c r="D17" s="118" t="s">
        <v>1349</v>
      </c>
      <c r="E17" s="121">
        <v>4000</v>
      </c>
      <c r="F17" s="118" t="s">
        <v>1350</v>
      </c>
      <c r="G17" s="118" t="s">
        <v>1351</v>
      </c>
      <c r="H17" s="122">
        <v>4000</v>
      </c>
    </row>
    <row r="18" spans="1:8" s="9" customFormat="1" ht="15.75" customHeight="1" x14ac:dyDescent="0.25">
      <c r="A18" s="353" t="s">
        <v>1352</v>
      </c>
      <c r="B18" s="118" t="s">
        <v>1347</v>
      </c>
      <c r="C18" s="118" t="s">
        <v>1353</v>
      </c>
      <c r="D18" s="118" t="s">
        <v>1354</v>
      </c>
      <c r="E18" s="121">
        <v>5000</v>
      </c>
      <c r="F18" s="118" t="s">
        <v>1355</v>
      </c>
      <c r="G18" s="118" t="s">
        <v>1356</v>
      </c>
      <c r="H18" s="122">
        <v>5000</v>
      </c>
    </row>
    <row r="19" spans="1:8" s="9" customFormat="1" ht="15.75" customHeight="1" x14ac:dyDescent="0.25">
      <c r="A19" s="353" t="s">
        <v>1357</v>
      </c>
      <c r="B19" s="118" t="s">
        <v>1347</v>
      </c>
      <c r="C19" s="118" t="s">
        <v>1358</v>
      </c>
      <c r="D19" s="118" t="s">
        <v>1359</v>
      </c>
      <c r="E19" s="121">
        <v>8500</v>
      </c>
      <c r="F19" s="118" t="s">
        <v>1360</v>
      </c>
      <c r="G19" s="118" t="s">
        <v>1361</v>
      </c>
      <c r="H19" s="122">
        <v>8500</v>
      </c>
    </row>
    <row r="20" spans="1:8" s="9" customFormat="1" ht="15.75" customHeight="1" x14ac:dyDescent="0.25">
      <c r="A20" s="353" t="s">
        <v>1362</v>
      </c>
      <c r="B20" s="118" t="s">
        <v>1363</v>
      </c>
      <c r="C20" s="118" t="s">
        <v>1364</v>
      </c>
      <c r="D20" s="118" t="s">
        <v>1365</v>
      </c>
      <c r="E20" s="121" t="s">
        <v>3901</v>
      </c>
      <c r="F20" s="118" t="s">
        <v>1366</v>
      </c>
      <c r="G20" s="118" t="s">
        <v>1367</v>
      </c>
      <c r="H20" s="121" t="s">
        <v>3901</v>
      </c>
    </row>
    <row r="21" spans="1:8" s="9" customFormat="1" ht="15.75" customHeight="1" x14ac:dyDescent="0.25">
      <c r="A21" s="353" t="s">
        <v>1368</v>
      </c>
      <c r="B21" s="118" t="s">
        <v>1363</v>
      </c>
      <c r="C21" s="118" t="s">
        <v>1369</v>
      </c>
      <c r="D21" s="118" t="s">
        <v>1370</v>
      </c>
      <c r="E21" s="121" t="s">
        <v>3901</v>
      </c>
      <c r="F21" s="118" t="s">
        <v>1371</v>
      </c>
      <c r="G21" s="118" t="s">
        <v>1372</v>
      </c>
      <c r="H21" s="121" t="s">
        <v>3901</v>
      </c>
    </row>
    <row r="22" spans="1:8" s="9" customFormat="1" ht="15.75" customHeight="1" x14ac:dyDescent="0.25">
      <c r="A22" s="353" t="s">
        <v>1373</v>
      </c>
      <c r="B22" s="118" t="s">
        <v>1363</v>
      </c>
      <c r="C22" s="118" t="s">
        <v>1374</v>
      </c>
      <c r="D22" s="118" t="s">
        <v>1375</v>
      </c>
      <c r="E22" s="121" t="s">
        <v>3901</v>
      </c>
      <c r="F22" s="118" t="s">
        <v>1376</v>
      </c>
      <c r="G22" s="118" t="s">
        <v>1377</v>
      </c>
      <c r="H22" s="121" t="s">
        <v>3901</v>
      </c>
    </row>
    <row r="23" spans="1:8" s="9" customFormat="1" ht="15.75" customHeight="1" x14ac:dyDescent="0.25">
      <c r="A23" s="353" t="s">
        <v>1378</v>
      </c>
      <c r="B23" s="118" t="s">
        <v>1363</v>
      </c>
      <c r="C23" s="118" t="s">
        <v>1379</v>
      </c>
      <c r="D23" s="118" t="s">
        <v>1380</v>
      </c>
      <c r="E23" s="121" t="s">
        <v>3901</v>
      </c>
      <c r="F23" s="118" t="s">
        <v>1381</v>
      </c>
      <c r="G23" s="118" t="s">
        <v>1382</v>
      </c>
      <c r="H23" s="121" t="s">
        <v>3901</v>
      </c>
    </row>
    <row r="24" spans="1:8" s="9" customFormat="1" ht="15.75" customHeight="1" x14ac:dyDescent="0.25">
      <c r="A24" s="353" t="s">
        <v>1383</v>
      </c>
      <c r="B24" s="118" t="s">
        <v>1363</v>
      </c>
      <c r="C24" s="118" t="s">
        <v>1384</v>
      </c>
      <c r="D24" s="118" t="s">
        <v>1385</v>
      </c>
      <c r="E24" s="121" t="s">
        <v>3901</v>
      </c>
      <c r="F24" s="118" t="s">
        <v>1386</v>
      </c>
      <c r="G24" s="118" t="s">
        <v>1387</v>
      </c>
      <c r="H24" s="121" t="s">
        <v>3901</v>
      </c>
    </row>
    <row r="25" spans="1:8" s="9" customFormat="1" ht="15.75" customHeight="1" x14ac:dyDescent="0.25">
      <c r="A25" s="353" t="s">
        <v>1388</v>
      </c>
      <c r="B25" s="118" t="s">
        <v>1363</v>
      </c>
      <c r="C25" s="118" t="s">
        <v>1389</v>
      </c>
      <c r="D25" s="118" t="s">
        <v>1390</v>
      </c>
      <c r="E25" s="121" t="s">
        <v>3901</v>
      </c>
      <c r="F25" s="118" t="s">
        <v>1391</v>
      </c>
      <c r="G25" s="118" t="s">
        <v>1392</v>
      </c>
      <c r="H25" s="121" t="s">
        <v>3901</v>
      </c>
    </row>
    <row r="26" spans="1:8" s="9" customFormat="1" ht="15.75" customHeight="1" x14ac:dyDescent="0.25">
      <c r="A26" s="353" t="s">
        <v>1393</v>
      </c>
      <c r="B26" s="118" t="s">
        <v>1363</v>
      </c>
      <c r="C26" s="118" t="s">
        <v>1394</v>
      </c>
      <c r="D26" s="118" t="s">
        <v>1395</v>
      </c>
      <c r="E26" s="121" t="s">
        <v>3901</v>
      </c>
      <c r="F26" s="118" t="s">
        <v>1396</v>
      </c>
      <c r="G26" s="118" t="s">
        <v>1397</v>
      </c>
      <c r="H26" s="121" t="s">
        <v>3901</v>
      </c>
    </row>
    <row r="27" spans="1:8" s="9" customFormat="1" ht="15.75" customHeight="1" x14ac:dyDescent="0.25">
      <c r="A27" s="353" t="s">
        <v>1398</v>
      </c>
      <c r="B27" s="118" t="s">
        <v>1363</v>
      </c>
      <c r="C27" s="118" t="s">
        <v>1399</v>
      </c>
      <c r="D27" s="118" t="s">
        <v>1400</v>
      </c>
      <c r="E27" s="121" t="s">
        <v>3901</v>
      </c>
      <c r="F27" s="118" t="s">
        <v>1401</v>
      </c>
      <c r="G27" s="118" t="s">
        <v>1402</v>
      </c>
      <c r="H27" s="121" t="s">
        <v>3901</v>
      </c>
    </row>
    <row r="28" spans="1:8" s="9" customFormat="1" ht="15.75" customHeight="1" x14ac:dyDescent="0.25">
      <c r="A28" s="353" t="s">
        <v>1403</v>
      </c>
      <c r="B28" s="118" t="s">
        <v>1404</v>
      </c>
      <c r="C28" s="118" t="s">
        <v>1405</v>
      </c>
      <c r="D28" s="118" t="s">
        <v>1406</v>
      </c>
      <c r="E28" s="121" t="s">
        <v>3901</v>
      </c>
      <c r="F28" s="118" t="s">
        <v>1407</v>
      </c>
      <c r="G28" s="118" t="s">
        <v>1408</v>
      </c>
      <c r="H28" s="121" t="s">
        <v>3901</v>
      </c>
    </row>
    <row r="29" spans="1:8" s="9" customFormat="1" ht="15.75" customHeight="1" x14ac:dyDescent="0.25">
      <c r="A29" s="353" t="s">
        <v>1409</v>
      </c>
      <c r="B29" s="118" t="s">
        <v>1410</v>
      </c>
      <c r="C29" s="118" t="s">
        <v>1411</v>
      </c>
      <c r="D29" s="118" t="s">
        <v>1412</v>
      </c>
      <c r="E29" s="121" t="s">
        <v>3901</v>
      </c>
      <c r="F29" s="118" t="s">
        <v>1413</v>
      </c>
      <c r="G29" s="118" t="s">
        <v>1414</v>
      </c>
      <c r="H29" s="121" t="s">
        <v>3901</v>
      </c>
    </row>
    <row r="30" spans="1:8" s="9" customFormat="1" ht="15.75" customHeight="1" x14ac:dyDescent="0.25">
      <c r="A30" s="353" t="s">
        <v>1415</v>
      </c>
      <c r="B30" s="118" t="s">
        <v>1416</v>
      </c>
      <c r="C30" s="118" t="s">
        <v>1417</v>
      </c>
      <c r="D30" s="118" t="s">
        <v>1418</v>
      </c>
      <c r="E30" s="121">
        <v>380</v>
      </c>
      <c r="F30" s="118" t="s">
        <v>1419</v>
      </c>
      <c r="G30" s="118" t="s">
        <v>1420</v>
      </c>
      <c r="H30" s="122">
        <v>380</v>
      </c>
    </row>
    <row r="31" spans="1:8" s="9" customFormat="1" ht="15.75" customHeight="1" x14ac:dyDescent="0.25">
      <c r="A31" s="353" t="s">
        <v>1421</v>
      </c>
      <c r="B31" s="118" t="s">
        <v>801</v>
      </c>
      <c r="C31" s="118" t="s">
        <v>1422</v>
      </c>
      <c r="D31" s="118" t="s">
        <v>1423</v>
      </c>
      <c r="E31" s="121">
        <v>900</v>
      </c>
      <c r="F31" s="118" t="s">
        <v>1424</v>
      </c>
      <c r="G31" s="118" t="s">
        <v>1425</v>
      </c>
      <c r="H31" s="122">
        <v>900</v>
      </c>
    </row>
    <row r="32" spans="1:8" ht="52.5" customHeight="1" x14ac:dyDescent="0.25">
      <c r="A32" s="372" t="s">
        <v>3735</v>
      </c>
      <c r="B32" s="118" t="s">
        <v>801</v>
      </c>
      <c r="C32" s="118" t="s">
        <v>990</v>
      </c>
      <c r="D32" s="118" t="s">
        <v>991</v>
      </c>
      <c r="E32" s="249" t="s">
        <v>3940</v>
      </c>
      <c r="F32" s="118" t="s">
        <v>992</v>
      </c>
      <c r="G32" s="118" t="s">
        <v>993</v>
      </c>
      <c r="H32" s="249" t="s">
        <v>3940</v>
      </c>
    </row>
    <row r="33" spans="1:8" s="8" customFormat="1" ht="28.5" customHeight="1" x14ac:dyDescent="0.25">
      <c r="A33" s="545" t="s">
        <v>4749</v>
      </c>
      <c r="B33" s="527" t="s">
        <v>801</v>
      </c>
      <c r="C33" s="527" t="s">
        <v>238</v>
      </c>
      <c r="D33" s="568" t="s">
        <v>1132</v>
      </c>
      <c r="E33" s="546">
        <v>12800</v>
      </c>
      <c r="F33" s="568" t="s">
        <v>238</v>
      </c>
      <c r="G33" s="568" t="s">
        <v>1134</v>
      </c>
      <c r="H33" s="547">
        <v>19660</v>
      </c>
    </row>
    <row r="34" spans="1:8" s="8" customFormat="1" ht="28.5" customHeight="1" x14ac:dyDescent="0.25">
      <c r="A34" s="538" t="s">
        <v>4750</v>
      </c>
      <c r="B34" s="118" t="s">
        <v>801</v>
      </c>
      <c r="C34" s="118" t="s">
        <v>238</v>
      </c>
      <c r="D34" s="118" t="s">
        <v>4992</v>
      </c>
      <c r="E34" s="539">
        <v>25500</v>
      </c>
      <c r="F34" s="118" t="s">
        <v>238</v>
      </c>
      <c r="G34" s="118" t="s">
        <v>4993</v>
      </c>
      <c r="H34" s="540">
        <v>32000</v>
      </c>
    </row>
    <row r="35" spans="1:8" s="8" customFormat="1" ht="28.5" customHeight="1" x14ac:dyDescent="0.25">
      <c r="A35" s="538" t="s">
        <v>4751</v>
      </c>
      <c r="B35" s="118" t="s">
        <v>801</v>
      </c>
      <c r="C35" s="118" t="s">
        <v>238</v>
      </c>
      <c r="D35" s="118" t="s">
        <v>4752</v>
      </c>
      <c r="E35" s="539">
        <v>36650</v>
      </c>
      <c r="F35" s="118" t="s">
        <v>238</v>
      </c>
      <c r="G35" s="118" t="s">
        <v>4753</v>
      </c>
      <c r="H35" s="540">
        <v>46650</v>
      </c>
    </row>
    <row r="36" spans="1:8" s="8" customFormat="1" ht="28.5" customHeight="1" x14ac:dyDescent="0.25">
      <c r="A36" s="538" t="s">
        <v>4754</v>
      </c>
      <c r="B36" s="118" t="s">
        <v>801</v>
      </c>
      <c r="C36" s="118" t="s">
        <v>238</v>
      </c>
      <c r="D36" s="118" t="s">
        <v>4994</v>
      </c>
      <c r="E36" s="539">
        <v>92150</v>
      </c>
      <c r="F36" s="118" t="s">
        <v>238</v>
      </c>
      <c r="G36" s="118" t="s">
        <v>4995</v>
      </c>
      <c r="H36" s="540">
        <v>102400</v>
      </c>
    </row>
    <row r="37" spans="1:8" s="8" customFormat="1" ht="28.5" customHeight="1" x14ac:dyDescent="0.25">
      <c r="A37" s="538" t="s">
        <v>4755</v>
      </c>
      <c r="B37" s="118" t="s">
        <v>801</v>
      </c>
      <c r="C37" s="118" t="s">
        <v>238</v>
      </c>
      <c r="D37" s="118" t="s">
        <v>4996</v>
      </c>
      <c r="E37" s="539">
        <v>102050</v>
      </c>
      <c r="F37" s="118" t="s">
        <v>238</v>
      </c>
      <c r="G37" s="118" t="s">
        <v>4997</v>
      </c>
      <c r="H37" s="540">
        <v>113400</v>
      </c>
    </row>
    <row r="38" spans="1:8" s="8" customFormat="1" ht="28.5" customHeight="1" x14ac:dyDescent="0.25">
      <c r="A38" s="541" t="s">
        <v>4756</v>
      </c>
      <c r="B38" s="118" t="s">
        <v>801</v>
      </c>
      <c r="C38" s="118" t="s">
        <v>238</v>
      </c>
      <c r="D38" s="118" t="s">
        <v>4998</v>
      </c>
      <c r="E38" s="539">
        <v>106960</v>
      </c>
      <c r="F38" s="118" t="s">
        <v>238</v>
      </c>
      <c r="G38" s="118" t="s">
        <v>4999</v>
      </c>
      <c r="H38" s="540">
        <v>118850</v>
      </c>
    </row>
    <row r="39" spans="1:8" s="8" customFormat="1" ht="28.5" customHeight="1" thickBot="1" x14ac:dyDescent="0.3">
      <c r="A39" s="542" t="s">
        <v>4757</v>
      </c>
      <c r="B39" s="140" t="s">
        <v>801</v>
      </c>
      <c r="C39" s="140" t="s">
        <v>238</v>
      </c>
      <c r="D39" s="140" t="s">
        <v>5000</v>
      </c>
      <c r="E39" s="543">
        <v>30750</v>
      </c>
      <c r="F39" s="140" t="s">
        <v>238</v>
      </c>
      <c r="G39" s="140" t="s">
        <v>5001</v>
      </c>
      <c r="H39" s="544">
        <v>34200</v>
      </c>
    </row>
    <row r="40" spans="1:8" ht="15" customHeight="1" thickBot="1" x14ac:dyDescent="0.3">
      <c r="A40" s="1123" t="s">
        <v>1426</v>
      </c>
      <c r="B40" s="1124"/>
      <c r="C40" s="1124"/>
      <c r="D40" s="1124"/>
      <c r="E40" s="1124"/>
      <c r="F40" s="1124"/>
      <c r="G40" s="1124"/>
      <c r="H40" s="1125"/>
    </row>
    <row r="41" spans="1:8" s="9" customFormat="1" ht="17.25" customHeight="1" x14ac:dyDescent="0.25">
      <c r="A41" s="355" t="s">
        <v>1427</v>
      </c>
      <c r="B41" s="497" t="s">
        <v>801</v>
      </c>
      <c r="C41" s="123" t="s">
        <v>1428</v>
      </c>
      <c r="D41" s="123" t="s">
        <v>1429</v>
      </c>
      <c r="E41" s="129">
        <v>180</v>
      </c>
      <c r="F41" s="123" t="s">
        <v>1430</v>
      </c>
      <c r="G41" s="123" t="s">
        <v>1431</v>
      </c>
      <c r="H41" s="130">
        <v>180</v>
      </c>
    </row>
    <row r="42" spans="1:8" s="9" customFormat="1" ht="17.25" customHeight="1" x14ac:dyDescent="0.25">
      <c r="A42" s="353" t="s">
        <v>1432</v>
      </c>
      <c r="B42" s="118" t="s">
        <v>1433</v>
      </c>
      <c r="C42" s="124" t="s">
        <v>1434</v>
      </c>
      <c r="D42" s="124" t="s">
        <v>1435</v>
      </c>
      <c r="E42" s="131">
        <v>85</v>
      </c>
      <c r="F42" s="124" t="s">
        <v>1436</v>
      </c>
      <c r="G42" s="124" t="s">
        <v>1437</v>
      </c>
      <c r="H42" s="132">
        <v>85</v>
      </c>
    </row>
    <row r="43" spans="1:8" s="9" customFormat="1" ht="17.25" customHeight="1" x14ac:dyDescent="0.25">
      <c r="A43" s="353" t="s">
        <v>1438</v>
      </c>
      <c r="B43" s="118" t="s">
        <v>1433</v>
      </c>
      <c r="C43" s="124" t="s">
        <v>1439</v>
      </c>
      <c r="D43" s="124" t="s">
        <v>1440</v>
      </c>
      <c r="E43" s="131">
        <v>30</v>
      </c>
      <c r="F43" s="124" t="s">
        <v>1441</v>
      </c>
      <c r="G43" s="124" t="s">
        <v>1442</v>
      </c>
      <c r="H43" s="132">
        <v>30</v>
      </c>
    </row>
    <row r="44" spans="1:8" s="9" customFormat="1" ht="15" customHeight="1" x14ac:dyDescent="0.25">
      <c r="A44" s="353" t="s">
        <v>1443</v>
      </c>
      <c r="B44" s="118" t="s">
        <v>1433</v>
      </c>
      <c r="C44" s="124" t="s">
        <v>1444</v>
      </c>
      <c r="D44" s="124" t="s">
        <v>1445</v>
      </c>
      <c r="E44" s="131">
        <v>90</v>
      </c>
      <c r="F44" s="124" t="s">
        <v>1446</v>
      </c>
      <c r="G44" s="124" t="s">
        <v>1447</v>
      </c>
      <c r="H44" s="132">
        <v>90</v>
      </c>
    </row>
    <row r="45" spans="1:8" s="9" customFormat="1" ht="15" customHeight="1" x14ac:dyDescent="0.25">
      <c r="A45" s="353" t="s">
        <v>1448</v>
      </c>
      <c r="B45" s="118" t="s">
        <v>1433</v>
      </c>
      <c r="C45" s="124" t="s">
        <v>1449</v>
      </c>
      <c r="D45" s="124" t="s">
        <v>1450</v>
      </c>
      <c r="E45" s="131">
        <v>90</v>
      </c>
      <c r="F45" s="124" t="s">
        <v>1451</v>
      </c>
      <c r="G45" s="124" t="s">
        <v>1452</v>
      </c>
      <c r="H45" s="132">
        <v>90</v>
      </c>
    </row>
    <row r="46" spans="1:8" s="9" customFormat="1" ht="15" customHeight="1" x14ac:dyDescent="0.25">
      <c r="A46" s="353" t="s">
        <v>1453</v>
      </c>
      <c r="B46" s="118" t="s">
        <v>801</v>
      </c>
      <c r="C46" s="124" t="s">
        <v>1454</v>
      </c>
      <c r="D46" s="124" t="s">
        <v>1455</v>
      </c>
      <c r="E46" s="131">
        <v>220</v>
      </c>
      <c r="F46" s="124" t="s">
        <v>1456</v>
      </c>
      <c r="G46" s="124" t="s">
        <v>1457</v>
      </c>
      <c r="H46" s="132">
        <v>220</v>
      </c>
    </row>
    <row r="47" spans="1:8" s="9" customFormat="1" ht="15" customHeight="1" x14ac:dyDescent="0.25">
      <c r="A47" s="353" t="s">
        <v>1458</v>
      </c>
      <c r="B47" s="118" t="s">
        <v>801</v>
      </c>
      <c r="C47" s="124" t="s">
        <v>1459</v>
      </c>
      <c r="D47" s="124" t="s">
        <v>1460</v>
      </c>
      <c r="E47" s="131">
        <v>935</v>
      </c>
      <c r="F47" s="124" t="s">
        <v>1461</v>
      </c>
      <c r="G47" s="124" t="s">
        <v>1462</v>
      </c>
      <c r="H47" s="132">
        <v>935</v>
      </c>
    </row>
    <row r="48" spans="1:8" s="9" customFormat="1" ht="18" customHeight="1" thickBot="1" x14ac:dyDescent="0.3">
      <c r="A48" s="356" t="s">
        <v>1463</v>
      </c>
      <c r="B48" s="496" t="s">
        <v>801</v>
      </c>
      <c r="C48" s="125" t="s">
        <v>1464</v>
      </c>
      <c r="D48" s="125" t="s">
        <v>1465</v>
      </c>
      <c r="E48" s="121">
        <v>2400</v>
      </c>
      <c r="F48" s="125" t="s">
        <v>1466</v>
      </c>
      <c r="G48" s="125" t="s">
        <v>1467</v>
      </c>
      <c r="H48" s="122">
        <v>2400</v>
      </c>
    </row>
    <row r="49" spans="1:8" s="126" customFormat="1" ht="15" customHeight="1" thickBot="1" x14ac:dyDescent="0.3">
      <c r="A49" s="1123" t="s">
        <v>1468</v>
      </c>
      <c r="B49" s="1124"/>
      <c r="C49" s="1124"/>
      <c r="D49" s="1124"/>
      <c r="E49" s="1124"/>
      <c r="F49" s="1124"/>
      <c r="G49" s="1124"/>
      <c r="H49" s="1125"/>
    </row>
    <row r="50" spans="1:8" s="9" customFormat="1" ht="30" x14ac:dyDescent="0.25">
      <c r="A50" s="355" t="s">
        <v>1469</v>
      </c>
      <c r="B50" s="497" t="s">
        <v>802</v>
      </c>
      <c r="C50" s="497" t="s">
        <v>1470</v>
      </c>
      <c r="D50" s="497" t="s">
        <v>1471</v>
      </c>
      <c r="E50" s="129">
        <v>420</v>
      </c>
      <c r="F50" s="127" t="s">
        <v>1472</v>
      </c>
      <c r="G50" s="127" t="s">
        <v>1473</v>
      </c>
      <c r="H50" s="130">
        <v>420</v>
      </c>
    </row>
    <row r="51" spans="1:8" s="9" customFormat="1" ht="30" x14ac:dyDescent="0.25">
      <c r="A51" s="353" t="s">
        <v>1474</v>
      </c>
      <c r="B51" s="118" t="s">
        <v>802</v>
      </c>
      <c r="C51" s="118" t="s">
        <v>1475</v>
      </c>
      <c r="D51" s="118" t="s">
        <v>1476</v>
      </c>
      <c r="E51" s="131">
        <v>540</v>
      </c>
      <c r="F51" s="118" t="s">
        <v>1477</v>
      </c>
      <c r="G51" s="118" t="s">
        <v>1478</v>
      </c>
      <c r="H51" s="132">
        <v>540</v>
      </c>
    </row>
    <row r="52" spans="1:8" s="9" customFormat="1" ht="30" x14ac:dyDescent="0.25">
      <c r="A52" s="353" t="s">
        <v>1479</v>
      </c>
      <c r="B52" s="118" t="s">
        <v>802</v>
      </c>
      <c r="C52" s="118" t="s">
        <v>1480</v>
      </c>
      <c r="D52" s="118" t="s">
        <v>1481</v>
      </c>
      <c r="E52" s="131">
        <v>550</v>
      </c>
      <c r="F52" s="119" t="s">
        <v>1482</v>
      </c>
      <c r="G52" s="119" t="s">
        <v>1483</v>
      </c>
      <c r="H52" s="132">
        <v>550</v>
      </c>
    </row>
    <row r="53" spans="1:8" s="9" customFormat="1" ht="30.75" customHeight="1" x14ac:dyDescent="0.25">
      <c r="A53" s="353" t="s">
        <v>1484</v>
      </c>
      <c r="B53" s="118" t="s">
        <v>802</v>
      </c>
      <c r="C53" s="118" t="s">
        <v>1485</v>
      </c>
      <c r="D53" s="118" t="s">
        <v>1486</v>
      </c>
      <c r="E53" s="131">
        <v>605</v>
      </c>
      <c r="F53" s="118" t="s">
        <v>1487</v>
      </c>
      <c r="G53" s="118" t="s">
        <v>1488</v>
      </c>
      <c r="H53" s="132">
        <v>605</v>
      </c>
    </row>
    <row r="54" spans="1:8" s="9" customFormat="1" ht="32.25" customHeight="1" x14ac:dyDescent="0.25">
      <c r="A54" s="353" t="s">
        <v>6027</v>
      </c>
      <c r="B54" s="118" t="s">
        <v>802</v>
      </c>
      <c r="C54" s="118" t="s">
        <v>1489</v>
      </c>
      <c r="D54" s="118" t="s">
        <v>1490</v>
      </c>
      <c r="E54" s="131">
        <v>660</v>
      </c>
      <c r="F54" s="119" t="s">
        <v>1491</v>
      </c>
      <c r="G54" s="119" t="s">
        <v>1492</v>
      </c>
      <c r="H54" s="132">
        <v>660</v>
      </c>
    </row>
    <row r="55" spans="1:8" s="9" customFormat="1" ht="28.5" customHeight="1" x14ac:dyDescent="0.25">
      <c r="A55" s="353" t="s">
        <v>1493</v>
      </c>
      <c r="B55" s="118" t="s">
        <v>802</v>
      </c>
      <c r="C55" s="118" t="s">
        <v>1494</v>
      </c>
      <c r="D55" s="118" t="s">
        <v>1495</v>
      </c>
      <c r="E55" s="121">
        <v>1320</v>
      </c>
      <c r="F55" s="118" t="s">
        <v>1496</v>
      </c>
      <c r="G55" s="118" t="s">
        <v>1497</v>
      </c>
      <c r="H55" s="122">
        <v>1320</v>
      </c>
    </row>
    <row r="56" spans="1:8" s="9" customFormat="1" ht="33" customHeight="1" x14ac:dyDescent="0.25">
      <c r="A56" s="357" t="s">
        <v>1498</v>
      </c>
      <c r="B56" s="118" t="s">
        <v>802</v>
      </c>
      <c r="C56" s="118" t="s">
        <v>1499</v>
      </c>
      <c r="D56" s="118" t="s">
        <v>1500</v>
      </c>
      <c r="E56" s="121">
        <v>1100</v>
      </c>
      <c r="F56" s="119" t="s">
        <v>1501</v>
      </c>
      <c r="G56" s="119" t="s">
        <v>1502</v>
      </c>
      <c r="H56" s="122">
        <v>1100</v>
      </c>
    </row>
    <row r="57" spans="1:8" s="9" customFormat="1" ht="30" x14ac:dyDescent="0.25">
      <c r="A57" s="358" t="s">
        <v>1503</v>
      </c>
      <c r="B57" s="118" t="s">
        <v>802</v>
      </c>
      <c r="C57" s="118" t="s">
        <v>1504</v>
      </c>
      <c r="D57" s="118" t="s">
        <v>1505</v>
      </c>
      <c r="E57" s="121">
        <v>1550</v>
      </c>
      <c r="F57" s="119" t="s">
        <v>1506</v>
      </c>
      <c r="G57" s="119" t="s">
        <v>1507</v>
      </c>
      <c r="H57" s="122">
        <v>1550</v>
      </c>
    </row>
    <row r="58" spans="1:8" s="9" customFormat="1" ht="32.25" customHeight="1" x14ac:dyDescent="0.25">
      <c r="A58" s="353" t="s">
        <v>1508</v>
      </c>
      <c r="B58" s="118" t="s">
        <v>802</v>
      </c>
      <c r="C58" s="118" t="s">
        <v>1509</v>
      </c>
      <c r="D58" s="118" t="s">
        <v>1510</v>
      </c>
      <c r="E58" s="131">
        <v>550</v>
      </c>
      <c r="F58" s="119" t="s">
        <v>1511</v>
      </c>
      <c r="G58" s="119" t="s">
        <v>1512</v>
      </c>
      <c r="H58" s="132">
        <v>550</v>
      </c>
    </row>
    <row r="59" spans="1:8" s="9" customFormat="1" x14ac:dyDescent="0.25">
      <c r="A59" s="353" t="s">
        <v>1513</v>
      </c>
      <c r="B59" s="118" t="s">
        <v>802</v>
      </c>
      <c r="C59" s="118" t="s">
        <v>1514</v>
      </c>
      <c r="D59" s="118" t="s">
        <v>1515</v>
      </c>
      <c r="E59" s="131">
        <v>145</v>
      </c>
      <c r="F59" s="118" t="s">
        <v>1516</v>
      </c>
      <c r="G59" s="118" t="s">
        <v>1517</v>
      </c>
      <c r="H59" s="132">
        <v>145</v>
      </c>
    </row>
    <row r="60" spans="1:8" s="9" customFormat="1" x14ac:dyDescent="0.25">
      <c r="A60" s="353" t="s">
        <v>1518</v>
      </c>
      <c r="B60" s="118" t="s">
        <v>1519</v>
      </c>
      <c r="C60" s="118" t="s">
        <v>1520</v>
      </c>
      <c r="D60" s="118" t="s">
        <v>1521</v>
      </c>
      <c r="E60" s="131">
        <v>145</v>
      </c>
      <c r="F60" s="119" t="s">
        <v>1522</v>
      </c>
      <c r="G60" s="119" t="s">
        <v>1523</v>
      </c>
      <c r="H60" s="132">
        <v>145</v>
      </c>
    </row>
    <row r="61" spans="1:8" s="9" customFormat="1" x14ac:dyDescent="0.25">
      <c r="A61" s="353" t="s">
        <v>1524</v>
      </c>
      <c r="B61" s="118" t="s">
        <v>801</v>
      </c>
      <c r="C61" s="118" t="s">
        <v>1525</v>
      </c>
      <c r="D61" s="118" t="s">
        <v>1526</v>
      </c>
      <c r="E61" s="131">
        <v>240</v>
      </c>
      <c r="F61" s="118" t="s">
        <v>1527</v>
      </c>
      <c r="G61" s="118" t="s">
        <v>1528</v>
      </c>
      <c r="H61" s="132">
        <v>240</v>
      </c>
    </row>
    <row r="62" spans="1:8" s="9" customFormat="1" ht="15.75" thickBot="1" x14ac:dyDescent="0.3">
      <c r="A62" s="356" t="s">
        <v>1529</v>
      </c>
      <c r="B62" s="496" t="s">
        <v>1519</v>
      </c>
      <c r="C62" s="496" t="s">
        <v>1530</v>
      </c>
      <c r="D62" s="496" t="s">
        <v>1531</v>
      </c>
      <c r="E62" s="133">
        <v>295</v>
      </c>
      <c r="F62" s="128" t="s">
        <v>1532</v>
      </c>
      <c r="G62" s="128" t="s">
        <v>1533</v>
      </c>
      <c r="H62" s="134">
        <v>295</v>
      </c>
    </row>
    <row r="63" spans="1:8" s="126" customFormat="1" ht="15" customHeight="1" thickBot="1" x14ac:dyDescent="0.3">
      <c r="A63" s="1123" t="s">
        <v>1534</v>
      </c>
      <c r="B63" s="1124"/>
      <c r="C63" s="1124"/>
      <c r="D63" s="1124"/>
      <c r="E63" s="1124"/>
      <c r="F63" s="1124"/>
      <c r="G63" s="1124"/>
      <c r="H63" s="1125"/>
    </row>
    <row r="64" spans="1:8" s="9" customFormat="1" ht="16.5" customHeight="1" x14ac:dyDescent="0.25">
      <c r="A64" s="355" t="s">
        <v>1535</v>
      </c>
      <c r="B64" s="497" t="s">
        <v>801</v>
      </c>
      <c r="C64" s="497" t="s">
        <v>1536</v>
      </c>
      <c r="D64" s="497" t="s">
        <v>1537</v>
      </c>
      <c r="E64" s="129">
        <v>600</v>
      </c>
      <c r="F64" s="497" t="s">
        <v>1538</v>
      </c>
      <c r="G64" s="497" t="s">
        <v>1539</v>
      </c>
      <c r="H64" s="130">
        <v>600</v>
      </c>
    </row>
    <row r="65" spans="1:8" s="9" customFormat="1" ht="16.5" customHeight="1" x14ac:dyDescent="0.25">
      <c r="A65" s="353" t="s">
        <v>1540</v>
      </c>
      <c r="B65" s="118" t="s">
        <v>801</v>
      </c>
      <c r="C65" s="118" t="s">
        <v>1541</v>
      </c>
      <c r="D65" s="118" t="s">
        <v>1542</v>
      </c>
      <c r="E65" s="131">
        <v>900</v>
      </c>
      <c r="F65" s="118" t="s">
        <v>1543</v>
      </c>
      <c r="G65" s="118" t="s">
        <v>1544</v>
      </c>
      <c r="H65" s="132">
        <v>900</v>
      </c>
    </row>
    <row r="66" spans="1:8" s="9" customFormat="1" ht="16.5" customHeight="1" x14ac:dyDescent="0.25">
      <c r="A66" s="353" t="s">
        <v>1545</v>
      </c>
      <c r="B66" s="118" t="s">
        <v>801</v>
      </c>
      <c r="C66" s="118" t="s">
        <v>1546</v>
      </c>
      <c r="D66" s="118" t="s">
        <v>1547</v>
      </c>
      <c r="E66" s="121">
        <v>1100</v>
      </c>
      <c r="F66" s="118" t="s">
        <v>1548</v>
      </c>
      <c r="G66" s="118" t="s">
        <v>1549</v>
      </c>
      <c r="H66" s="122">
        <v>1100</v>
      </c>
    </row>
    <row r="67" spans="1:8" s="9" customFormat="1" ht="16.5" customHeight="1" x14ac:dyDescent="0.25">
      <c r="A67" s="353" t="s">
        <v>1550</v>
      </c>
      <c r="B67" s="118" t="s">
        <v>801</v>
      </c>
      <c r="C67" s="118" t="s">
        <v>1551</v>
      </c>
      <c r="D67" s="118" t="s">
        <v>1552</v>
      </c>
      <c r="E67" s="121">
        <v>1400</v>
      </c>
      <c r="F67" s="118" t="s">
        <v>1553</v>
      </c>
      <c r="G67" s="118" t="s">
        <v>1554</v>
      </c>
      <c r="H67" s="122">
        <v>1400</v>
      </c>
    </row>
    <row r="68" spans="1:8" s="9" customFormat="1" ht="16.5" customHeight="1" x14ac:dyDescent="0.25">
      <c r="A68" s="353" t="s">
        <v>1555</v>
      </c>
      <c r="B68" s="118" t="s">
        <v>801</v>
      </c>
      <c r="C68" s="118" t="s">
        <v>1556</v>
      </c>
      <c r="D68" s="118" t="s">
        <v>1557</v>
      </c>
      <c r="E68" s="121">
        <v>1650</v>
      </c>
      <c r="F68" s="118" t="s">
        <v>1558</v>
      </c>
      <c r="G68" s="118" t="s">
        <v>1559</v>
      </c>
      <c r="H68" s="122">
        <v>1650</v>
      </c>
    </row>
    <row r="69" spans="1:8" s="9" customFormat="1" ht="16.5" customHeight="1" x14ac:dyDescent="0.25">
      <c r="A69" s="353" t="s">
        <v>1560</v>
      </c>
      <c r="B69" s="118" t="s">
        <v>801</v>
      </c>
      <c r="C69" s="118" t="s">
        <v>1561</v>
      </c>
      <c r="D69" s="118" t="s">
        <v>1562</v>
      </c>
      <c r="E69" s="121">
        <v>2300</v>
      </c>
      <c r="F69" s="118" t="s">
        <v>1563</v>
      </c>
      <c r="G69" s="118" t="s">
        <v>1564</v>
      </c>
      <c r="H69" s="122">
        <v>2300</v>
      </c>
    </row>
    <row r="70" spans="1:8" s="9" customFormat="1" ht="16.5" customHeight="1" x14ac:dyDescent="0.25">
      <c r="A70" s="353" t="s">
        <v>1565</v>
      </c>
      <c r="B70" s="118" t="s">
        <v>801</v>
      </c>
      <c r="C70" s="118" t="s">
        <v>1566</v>
      </c>
      <c r="D70" s="118" t="s">
        <v>1567</v>
      </c>
      <c r="E70" s="121">
        <v>2900</v>
      </c>
      <c r="F70" s="118" t="s">
        <v>1568</v>
      </c>
      <c r="G70" s="118" t="s">
        <v>1569</v>
      </c>
      <c r="H70" s="122">
        <v>2900</v>
      </c>
    </row>
    <row r="71" spans="1:8" s="9" customFormat="1" ht="16.5" customHeight="1" x14ac:dyDescent="0.25">
      <c r="A71" s="353" t="s">
        <v>1570</v>
      </c>
      <c r="B71" s="118" t="s">
        <v>801</v>
      </c>
      <c r="C71" s="118" t="s">
        <v>1571</v>
      </c>
      <c r="D71" s="118" t="s">
        <v>1572</v>
      </c>
      <c r="E71" s="121">
        <v>700</v>
      </c>
      <c r="F71" s="118" t="s">
        <v>1573</v>
      </c>
      <c r="G71" s="118" t="s">
        <v>1574</v>
      </c>
      <c r="H71" s="122">
        <v>700</v>
      </c>
    </row>
    <row r="72" spans="1:8" s="9" customFormat="1" ht="16.5" customHeight="1" x14ac:dyDescent="0.25">
      <c r="A72" s="353" t="s">
        <v>1575</v>
      </c>
      <c r="B72" s="118" t="s">
        <v>801</v>
      </c>
      <c r="C72" s="118" t="s">
        <v>1576</v>
      </c>
      <c r="D72" s="118" t="s">
        <v>1577</v>
      </c>
      <c r="E72" s="121">
        <v>1500</v>
      </c>
      <c r="F72" s="118" t="s">
        <v>1578</v>
      </c>
      <c r="G72" s="118" t="s">
        <v>1579</v>
      </c>
      <c r="H72" s="122">
        <v>1500</v>
      </c>
    </row>
    <row r="73" spans="1:8" s="9" customFormat="1" ht="16.5" customHeight="1" x14ac:dyDescent="0.25">
      <c r="A73" s="353" t="s">
        <v>1580</v>
      </c>
      <c r="B73" s="118" t="s">
        <v>801</v>
      </c>
      <c r="C73" s="118" t="s">
        <v>1581</v>
      </c>
      <c r="D73" s="118" t="s">
        <v>1582</v>
      </c>
      <c r="E73" s="121">
        <v>2400</v>
      </c>
      <c r="F73" s="118" t="s">
        <v>1583</v>
      </c>
      <c r="G73" s="118" t="s">
        <v>1584</v>
      </c>
      <c r="H73" s="122">
        <v>2400</v>
      </c>
    </row>
    <row r="74" spans="1:8" s="9" customFormat="1" ht="16.5" customHeight="1" x14ac:dyDescent="0.25">
      <c r="A74" s="353" t="s">
        <v>1585</v>
      </c>
      <c r="B74" s="118" t="s">
        <v>801</v>
      </c>
      <c r="C74" s="118" t="s">
        <v>1586</v>
      </c>
      <c r="D74" s="118" t="s">
        <v>1587</v>
      </c>
      <c r="E74" s="121">
        <v>1000</v>
      </c>
      <c r="F74" s="118" t="s">
        <v>1588</v>
      </c>
      <c r="G74" s="118" t="s">
        <v>1589</v>
      </c>
      <c r="H74" s="122">
        <v>1000</v>
      </c>
    </row>
    <row r="75" spans="1:8" s="9" customFormat="1" ht="16.5" customHeight="1" x14ac:dyDescent="0.25">
      <c r="A75" s="353" t="s">
        <v>1590</v>
      </c>
      <c r="B75" s="118" t="s">
        <v>801</v>
      </c>
      <c r="C75" s="118" t="s">
        <v>1591</v>
      </c>
      <c r="D75" s="118" t="s">
        <v>1592</v>
      </c>
      <c r="E75" s="121">
        <v>1900</v>
      </c>
      <c r="F75" s="118" t="s">
        <v>1593</v>
      </c>
      <c r="G75" s="118" t="s">
        <v>1594</v>
      </c>
      <c r="H75" s="122">
        <v>1900</v>
      </c>
    </row>
    <row r="76" spans="1:8" s="9" customFormat="1" ht="16.5" customHeight="1" x14ac:dyDescent="0.25">
      <c r="A76" s="353" t="s">
        <v>1595</v>
      </c>
      <c r="B76" s="118" t="s">
        <v>801</v>
      </c>
      <c r="C76" s="118" t="s">
        <v>1596</v>
      </c>
      <c r="D76" s="118" t="s">
        <v>1597</v>
      </c>
      <c r="E76" s="121">
        <v>3000</v>
      </c>
      <c r="F76" s="118" t="s">
        <v>1598</v>
      </c>
      <c r="G76" s="118" t="s">
        <v>1599</v>
      </c>
      <c r="H76" s="122">
        <v>3000</v>
      </c>
    </row>
    <row r="77" spans="1:8" s="9" customFormat="1" ht="16.5" customHeight="1" x14ac:dyDescent="0.25">
      <c r="A77" s="353" t="s">
        <v>1600</v>
      </c>
      <c r="B77" s="118" t="s">
        <v>801</v>
      </c>
      <c r="C77" s="118" t="s">
        <v>1601</v>
      </c>
      <c r="D77" s="118" t="s">
        <v>1602</v>
      </c>
      <c r="E77" s="121">
        <v>1400</v>
      </c>
      <c r="F77" s="118" t="s">
        <v>1603</v>
      </c>
      <c r="G77" s="118" t="s">
        <v>1604</v>
      </c>
      <c r="H77" s="122">
        <v>1400</v>
      </c>
    </row>
    <row r="78" spans="1:8" s="9" customFormat="1" ht="16.5" customHeight="1" x14ac:dyDescent="0.25">
      <c r="A78" s="353" t="s">
        <v>1605</v>
      </c>
      <c r="B78" s="118" t="s">
        <v>801</v>
      </c>
      <c r="C78" s="118" t="s">
        <v>1606</v>
      </c>
      <c r="D78" s="118" t="s">
        <v>1607</v>
      </c>
      <c r="E78" s="121">
        <v>2700</v>
      </c>
      <c r="F78" s="118" t="s">
        <v>1608</v>
      </c>
      <c r="G78" s="118" t="s">
        <v>1609</v>
      </c>
      <c r="H78" s="122">
        <v>2700</v>
      </c>
    </row>
    <row r="79" spans="1:8" s="9" customFormat="1" ht="16.5" customHeight="1" x14ac:dyDescent="0.25">
      <c r="A79" s="353" t="s">
        <v>1610</v>
      </c>
      <c r="B79" s="118" t="s">
        <v>801</v>
      </c>
      <c r="C79" s="118" t="s">
        <v>1611</v>
      </c>
      <c r="D79" s="118" t="s">
        <v>1612</v>
      </c>
      <c r="E79" s="121">
        <v>3800</v>
      </c>
      <c r="F79" s="118" t="s">
        <v>1613</v>
      </c>
      <c r="G79" s="118" t="s">
        <v>1614</v>
      </c>
      <c r="H79" s="122">
        <v>3800</v>
      </c>
    </row>
    <row r="80" spans="1:8" s="9" customFormat="1" ht="16.5" customHeight="1" x14ac:dyDescent="0.25">
      <c r="A80" s="353" t="s">
        <v>1615</v>
      </c>
      <c r="B80" s="118" t="s">
        <v>801</v>
      </c>
      <c r="C80" s="118" t="s">
        <v>1616</v>
      </c>
      <c r="D80" s="118" t="s">
        <v>1617</v>
      </c>
      <c r="E80" s="121">
        <v>2200</v>
      </c>
      <c r="F80" s="118" t="s">
        <v>1618</v>
      </c>
      <c r="G80" s="118" t="s">
        <v>1619</v>
      </c>
      <c r="H80" s="122">
        <v>2200</v>
      </c>
    </row>
    <row r="81" spans="1:8" s="9" customFormat="1" ht="16.5" customHeight="1" x14ac:dyDescent="0.25">
      <c r="A81" s="353" t="s">
        <v>1620</v>
      </c>
      <c r="B81" s="118" t="s">
        <v>801</v>
      </c>
      <c r="C81" s="118" t="s">
        <v>1621</v>
      </c>
      <c r="D81" s="118" t="s">
        <v>1622</v>
      </c>
      <c r="E81" s="121">
        <v>5300</v>
      </c>
      <c r="F81" s="118" t="s">
        <v>1623</v>
      </c>
      <c r="G81" s="118" t="s">
        <v>1624</v>
      </c>
      <c r="H81" s="122">
        <v>5300</v>
      </c>
    </row>
    <row r="82" spans="1:8" s="9" customFormat="1" ht="16.5" customHeight="1" x14ac:dyDescent="0.25">
      <c r="A82" s="353" t="s">
        <v>1625</v>
      </c>
      <c r="B82" s="118" t="s">
        <v>801</v>
      </c>
      <c r="C82" s="118" t="s">
        <v>1626</v>
      </c>
      <c r="D82" s="118" t="s">
        <v>1627</v>
      </c>
      <c r="E82" s="121">
        <v>7150</v>
      </c>
      <c r="F82" s="118" t="s">
        <v>1628</v>
      </c>
      <c r="G82" s="118" t="s">
        <v>1629</v>
      </c>
      <c r="H82" s="122">
        <v>7150</v>
      </c>
    </row>
    <row r="83" spans="1:8" s="9" customFormat="1" ht="16.5" customHeight="1" x14ac:dyDescent="0.25">
      <c r="A83" s="353" t="s">
        <v>1630</v>
      </c>
      <c r="B83" s="118" t="s">
        <v>801</v>
      </c>
      <c r="C83" s="118" t="s">
        <v>1631</v>
      </c>
      <c r="D83" s="118" t="s">
        <v>1632</v>
      </c>
      <c r="E83" s="121">
        <v>2800</v>
      </c>
      <c r="F83" s="118" t="s">
        <v>1633</v>
      </c>
      <c r="G83" s="118" t="s">
        <v>1634</v>
      </c>
      <c r="H83" s="122">
        <v>2800</v>
      </c>
    </row>
    <row r="84" spans="1:8" s="9" customFormat="1" ht="16.5" customHeight="1" x14ac:dyDescent="0.25">
      <c r="A84" s="353" t="s">
        <v>1635</v>
      </c>
      <c r="B84" s="118" t="s">
        <v>801</v>
      </c>
      <c r="C84" s="118" t="s">
        <v>1636</v>
      </c>
      <c r="D84" s="118" t="s">
        <v>1637</v>
      </c>
      <c r="E84" s="121">
        <v>6700</v>
      </c>
      <c r="F84" s="118" t="s">
        <v>1638</v>
      </c>
      <c r="G84" s="118" t="s">
        <v>1639</v>
      </c>
      <c r="H84" s="122">
        <v>6700</v>
      </c>
    </row>
    <row r="85" spans="1:8" s="9" customFormat="1" ht="16.5" customHeight="1" x14ac:dyDescent="0.25">
      <c r="A85" s="353" t="s">
        <v>1640</v>
      </c>
      <c r="B85" s="118" t="s">
        <v>801</v>
      </c>
      <c r="C85" s="118" t="s">
        <v>1641</v>
      </c>
      <c r="D85" s="118" t="s">
        <v>1642</v>
      </c>
      <c r="E85" s="121">
        <v>9300</v>
      </c>
      <c r="F85" s="118" t="s">
        <v>1643</v>
      </c>
      <c r="G85" s="118" t="s">
        <v>1644</v>
      </c>
      <c r="H85" s="122">
        <v>9300</v>
      </c>
    </row>
    <row r="86" spans="1:8" s="9" customFormat="1" ht="16.5" customHeight="1" x14ac:dyDescent="0.25">
      <c r="A86" s="353" t="s">
        <v>1645</v>
      </c>
      <c r="B86" s="118" t="s">
        <v>801</v>
      </c>
      <c r="C86" s="118" t="s">
        <v>1646</v>
      </c>
      <c r="D86" s="118" t="s">
        <v>1647</v>
      </c>
      <c r="E86" s="121">
        <v>3470</v>
      </c>
      <c r="F86" s="118" t="s">
        <v>1648</v>
      </c>
      <c r="G86" s="118" t="s">
        <v>1649</v>
      </c>
      <c r="H86" s="122">
        <v>3470</v>
      </c>
    </row>
    <row r="87" spans="1:8" s="9" customFormat="1" ht="16.5" customHeight="1" x14ac:dyDescent="0.25">
      <c r="A87" s="353" t="s">
        <v>1650</v>
      </c>
      <c r="B87" s="118" t="s">
        <v>801</v>
      </c>
      <c r="C87" s="118" t="s">
        <v>1651</v>
      </c>
      <c r="D87" s="118" t="s">
        <v>1652</v>
      </c>
      <c r="E87" s="121">
        <v>8600</v>
      </c>
      <c r="F87" s="118" t="s">
        <v>1653</v>
      </c>
      <c r="G87" s="118" t="s">
        <v>1654</v>
      </c>
      <c r="H87" s="122">
        <v>8600</v>
      </c>
    </row>
    <row r="88" spans="1:8" s="9" customFormat="1" ht="16.5" customHeight="1" x14ac:dyDescent="0.25">
      <c r="A88" s="353" t="s">
        <v>1655</v>
      </c>
      <c r="B88" s="118" t="s">
        <v>801</v>
      </c>
      <c r="C88" s="118" t="s">
        <v>1656</v>
      </c>
      <c r="D88" s="118" t="s">
        <v>1657</v>
      </c>
      <c r="E88" s="121">
        <v>11200</v>
      </c>
      <c r="F88" s="118" t="s">
        <v>1658</v>
      </c>
      <c r="G88" s="118" t="s">
        <v>1659</v>
      </c>
      <c r="H88" s="122">
        <v>11200</v>
      </c>
    </row>
    <row r="89" spans="1:8" s="9" customFormat="1" ht="16.5" customHeight="1" x14ac:dyDescent="0.25">
      <c r="A89" s="353" t="s">
        <v>1660</v>
      </c>
      <c r="B89" s="118" t="s">
        <v>801</v>
      </c>
      <c r="C89" s="118" t="s">
        <v>1661</v>
      </c>
      <c r="D89" s="118" t="s">
        <v>1662</v>
      </c>
      <c r="E89" s="121">
        <v>4550</v>
      </c>
      <c r="F89" s="118" t="s">
        <v>1663</v>
      </c>
      <c r="G89" s="118" t="s">
        <v>1664</v>
      </c>
      <c r="H89" s="122">
        <v>4550</v>
      </c>
    </row>
    <row r="90" spans="1:8" s="9" customFormat="1" ht="16.5" customHeight="1" x14ac:dyDescent="0.25">
      <c r="A90" s="353" t="s">
        <v>1665</v>
      </c>
      <c r="B90" s="118" t="s">
        <v>801</v>
      </c>
      <c r="C90" s="118" t="s">
        <v>1666</v>
      </c>
      <c r="D90" s="118" t="s">
        <v>1667</v>
      </c>
      <c r="E90" s="121">
        <v>10800</v>
      </c>
      <c r="F90" s="118" t="s">
        <v>1668</v>
      </c>
      <c r="G90" s="118" t="s">
        <v>1669</v>
      </c>
      <c r="H90" s="122">
        <v>10800</v>
      </c>
    </row>
    <row r="91" spans="1:8" s="9" customFormat="1" ht="16.5" customHeight="1" x14ac:dyDescent="0.25">
      <c r="A91" s="353" t="s">
        <v>1670</v>
      </c>
      <c r="B91" s="118" t="s">
        <v>801</v>
      </c>
      <c r="C91" s="118" t="s">
        <v>1671</v>
      </c>
      <c r="D91" s="118" t="s">
        <v>1672</v>
      </c>
      <c r="E91" s="121">
        <v>15800</v>
      </c>
      <c r="F91" s="118" t="s">
        <v>1673</v>
      </c>
      <c r="G91" s="118" t="s">
        <v>1674</v>
      </c>
      <c r="H91" s="122">
        <v>15800</v>
      </c>
    </row>
    <row r="92" spans="1:8" s="9" customFormat="1" ht="16.5" customHeight="1" x14ac:dyDescent="0.25">
      <c r="A92" s="357" t="s">
        <v>3736</v>
      </c>
      <c r="B92" s="118" t="s">
        <v>801</v>
      </c>
      <c r="C92" s="118" t="s">
        <v>1675</v>
      </c>
      <c r="D92" s="118" t="s">
        <v>1676</v>
      </c>
      <c r="E92" s="131">
        <v>240</v>
      </c>
      <c r="F92" s="118" t="s">
        <v>1677</v>
      </c>
      <c r="G92" s="118" t="s">
        <v>1678</v>
      </c>
      <c r="H92" s="132">
        <v>240</v>
      </c>
    </row>
    <row r="93" spans="1:8" s="9" customFormat="1" ht="16.5" customHeight="1" x14ac:dyDescent="0.25">
      <c r="A93" s="353" t="s">
        <v>3737</v>
      </c>
      <c r="B93" s="118" t="s">
        <v>801</v>
      </c>
      <c r="C93" s="118" t="s">
        <v>1679</v>
      </c>
      <c r="D93" s="118" t="s">
        <v>1680</v>
      </c>
      <c r="E93" s="131">
        <v>275</v>
      </c>
      <c r="F93" s="118" t="s">
        <v>1681</v>
      </c>
      <c r="G93" s="118" t="s">
        <v>1682</v>
      </c>
      <c r="H93" s="132">
        <v>275</v>
      </c>
    </row>
    <row r="94" spans="1:8" s="9" customFormat="1" ht="16.5" customHeight="1" x14ac:dyDescent="0.25">
      <c r="A94" s="353" t="s">
        <v>3738</v>
      </c>
      <c r="B94" s="118" t="s">
        <v>801</v>
      </c>
      <c r="C94" s="118" t="s">
        <v>1683</v>
      </c>
      <c r="D94" s="118" t="s">
        <v>1684</v>
      </c>
      <c r="E94" s="131">
        <v>285</v>
      </c>
      <c r="F94" s="118" t="s">
        <v>1685</v>
      </c>
      <c r="G94" s="118" t="s">
        <v>1686</v>
      </c>
      <c r="H94" s="132">
        <v>285</v>
      </c>
    </row>
    <row r="95" spans="1:8" s="9" customFormat="1" ht="16.5" customHeight="1" x14ac:dyDescent="0.25">
      <c r="A95" s="353" t="s">
        <v>1687</v>
      </c>
      <c r="B95" s="118" t="s">
        <v>801</v>
      </c>
      <c r="C95" s="118" t="s">
        <v>1688</v>
      </c>
      <c r="D95" s="118" t="s">
        <v>1689</v>
      </c>
      <c r="E95" s="131">
        <v>420</v>
      </c>
      <c r="F95" s="118" t="s">
        <v>1690</v>
      </c>
      <c r="G95" s="118" t="s">
        <v>1691</v>
      </c>
      <c r="H95" s="132">
        <v>420</v>
      </c>
    </row>
    <row r="96" spans="1:8" s="9" customFormat="1" ht="16.5" customHeight="1" x14ac:dyDescent="0.25">
      <c r="A96" s="353" t="s">
        <v>1692</v>
      </c>
      <c r="B96" s="118" t="s">
        <v>801</v>
      </c>
      <c r="C96" s="118" t="s">
        <v>1693</v>
      </c>
      <c r="D96" s="118" t="s">
        <v>1694</v>
      </c>
      <c r="E96" s="131">
        <v>495</v>
      </c>
      <c r="F96" s="118" t="s">
        <v>1695</v>
      </c>
      <c r="G96" s="118" t="s">
        <v>1696</v>
      </c>
      <c r="H96" s="132">
        <v>495</v>
      </c>
    </row>
    <row r="97" spans="1:8" s="9" customFormat="1" ht="16.5" customHeight="1" x14ac:dyDescent="0.25">
      <c r="A97" s="353" t="s">
        <v>1697</v>
      </c>
      <c r="B97" s="118" t="s">
        <v>801</v>
      </c>
      <c r="C97" s="118" t="s">
        <v>1698</v>
      </c>
      <c r="D97" s="118" t="s">
        <v>1699</v>
      </c>
      <c r="E97" s="131">
        <v>420</v>
      </c>
      <c r="F97" s="118" t="s">
        <v>1700</v>
      </c>
      <c r="G97" s="118" t="s">
        <v>1701</v>
      </c>
      <c r="H97" s="132">
        <v>420</v>
      </c>
    </row>
    <row r="98" spans="1:8" s="9" customFormat="1" ht="16.5" customHeight="1" x14ac:dyDescent="0.25">
      <c r="A98" s="353" t="s">
        <v>1702</v>
      </c>
      <c r="B98" s="118" t="s">
        <v>801</v>
      </c>
      <c r="C98" s="118" t="s">
        <v>1703</v>
      </c>
      <c r="D98" s="118" t="s">
        <v>1704</v>
      </c>
      <c r="E98" s="131">
        <v>495</v>
      </c>
      <c r="F98" s="118" t="s">
        <v>1705</v>
      </c>
      <c r="G98" s="118" t="s">
        <v>1706</v>
      </c>
      <c r="H98" s="132">
        <v>495</v>
      </c>
    </row>
    <row r="99" spans="1:8" s="9" customFormat="1" ht="16.5" customHeight="1" x14ac:dyDescent="0.25">
      <c r="A99" s="353" t="s">
        <v>1707</v>
      </c>
      <c r="B99" s="118" t="s">
        <v>801</v>
      </c>
      <c r="C99" s="118" t="s">
        <v>1708</v>
      </c>
      <c r="D99" s="118" t="s">
        <v>1709</v>
      </c>
      <c r="E99" s="131">
        <v>495</v>
      </c>
      <c r="F99" s="118" t="s">
        <v>1710</v>
      </c>
      <c r="G99" s="118" t="s">
        <v>1711</v>
      </c>
      <c r="H99" s="132">
        <v>495</v>
      </c>
    </row>
    <row r="100" spans="1:8" s="9" customFormat="1" ht="16.5" customHeight="1" x14ac:dyDescent="0.25">
      <c r="A100" s="353" t="s">
        <v>1712</v>
      </c>
      <c r="B100" s="118" t="s">
        <v>801</v>
      </c>
      <c r="C100" s="118" t="s">
        <v>1713</v>
      </c>
      <c r="D100" s="118" t="s">
        <v>1714</v>
      </c>
      <c r="E100" s="131">
        <v>615</v>
      </c>
      <c r="F100" s="118" t="s">
        <v>1715</v>
      </c>
      <c r="G100" s="118" t="s">
        <v>1716</v>
      </c>
      <c r="H100" s="132">
        <v>615</v>
      </c>
    </row>
    <row r="101" spans="1:8" ht="16.5" customHeight="1" x14ac:dyDescent="0.25">
      <c r="A101" s="353" t="s">
        <v>1717</v>
      </c>
      <c r="B101" s="118" t="s">
        <v>801</v>
      </c>
      <c r="C101" s="118" t="s">
        <v>1718</v>
      </c>
      <c r="D101" s="118" t="s">
        <v>1719</v>
      </c>
      <c r="E101" s="131">
        <v>130</v>
      </c>
      <c r="F101" s="118" t="s">
        <v>1720</v>
      </c>
      <c r="G101" s="118" t="s">
        <v>1721</v>
      </c>
      <c r="H101" s="132">
        <v>130</v>
      </c>
    </row>
    <row r="102" spans="1:8" s="9" customFormat="1" ht="16.5" customHeight="1" x14ac:dyDescent="0.25">
      <c r="A102" s="353" t="s">
        <v>1722</v>
      </c>
      <c r="B102" s="118" t="s">
        <v>801</v>
      </c>
      <c r="C102" s="118" t="s">
        <v>1723</v>
      </c>
      <c r="D102" s="118" t="s">
        <v>1724</v>
      </c>
      <c r="E102" s="131">
        <v>100</v>
      </c>
      <c r="F102" s="118" t="s">
        <v>1725</v>
      </c>
      <c r="G102" s="118" t="s">
        <v>1726</v>
      </c>
      <c r="H102" s="132">
        <v>100</v>
      </c>
    </row>
    <row r="103" spans="1:8" s="9" customFormat="1" ht="16.5" customHeight="1" x14ac:dyDescent="0.25">
      <c r="A103" s="356" t="s">
        <v>1727</v>
      </c>
      <c r="B103" s="496" t="s">
        <v>801</v>
      </c>
      <c r="C103" s="496" t="s">
        <v>1728</v>
      </c>
      <c r="D103" s="496" t="s">
        <v>1729</v>
      </c>
      <c r="E103" s="133">
        <v>200</v>
      </c>
      <c r="F103" s="496" t="s">
        <v>1730</v>
      </c>
      <c r="G103" s="496" t="s">
        <v>1731</v>
      </c>
      <c r="H103" s="134">
        <v>200</v>
      </c>
    </row>
    <row r="104" spans="1:8" s="553" customFormat="1" ht="18.75" customHeight="1" x14ac:dyDescent="0.25">
      <c r="A104" s="551" t="s">
        <v>4769</v>
      </c>
      <c r="B104" s="289" t="s">
        <v>801</v>
      </c>
      <c r="C104" s="289" t="s">
        <v>4770</v>
      </c>
      <c r="D104" s="289" t="s">
        <v>4771</v>
      </c>
      <c r="E104" s="552">
        <v>450</v>
      </c>
      <c r="F104" s="289" t="s">
        <v>4772</v>
      </c>
      <c r="G104" s="289" t="s">
        <v>4773</v>
      </c>
      <c r="H104" s="552">
        <v>450</v>
      </c>
    </row>
    <row r="105" spans="1:8" s="553" customFormat="1" ht="18.75" customHeight="1" x14ac:dyDescent="0.25">
      <c r="A105" s="551" t="s">
        <v>4774</v>
      </c>
      <c r="B105" s="289" t="s">
        <v>801</v>
      </c>
      <c r="C105" s="289" t="s">
        <v>4775</v>
      </c>
      <c r="D105" s="289" t="s">
        <v>4776</v>
      </c>
      <c r="E105" s="552">
        <v>450</v>
      </c>
      <c r="F105" s="289" t="s">
        <v>4777</v>
      </c>
      <c r="G105" s="289" t="s">
        <v>4778</v>
      </c>
      <c r="H105" s="552">
        <v>450</v>
      </c>
    </row>
    <row r="106" spans="1:8" s="553" customFormat="1" ht="18.75" customHeight="1" x14ac:dyDescent="0.25">
      <c r="A106" s="551" t="s">
        <v>4779</v>
      </c>
      <c r="B106" s="289" t="s">
        <v>801</v>
      </c>
      <c r="C106" s="289" t="s">
        <v>4780</v>
      </c>
      <c r="D106" s="289" t="s">
        <v>4781</v>
      </c>
      <c r="E106" s="552">
        <v>450</v>
      </c>
      <c r="F106" s="289" t="s">
        <v>4782</v>
      </c>
      <c r="G106" s="289" t="s">
        <v>4783</v>
      </c>
      <c r="H106" s="552">
        <v>450</v>
      </c>
    </row>
    <row r="107" spans="1:8" s="553" customFormat="1" ht="18.75" customHeight="1" x14ac:dyDescent="0.25">
      <c r="A107" s="551" t="s">
        <v>4784</v>
      </c>
      <c r="B107" s="289" t="s">
        <v>801</v>
      </c>
      <c r="C107" s="289" t="s">
        <v>4785</v>
      </c>
      <c r="D107" s="289" t="s">
        <v>4786</v>
      </c>
      <c r="E107" s="552">
        <v>450</v>
      </c>
      <c r="F107" s="289" t="s">
        <v>4787</v>
      </c>
      <c r="G107" s="289" t="s">
        <v>4788</v>
      </c>
      <c r="H107" s="552">
        <v>450</v>
      </c>
    </row>
    <row r="108" spans="1:8" s="553" customFormat="1" ht="18.75" customHeight="1" x14ac:dyDescent="0.25">
      <c r="A108" s="551" t="s">
        <v>4789</v>
      </c>
      <c r="B108" s="289" t="s">
        <v>801</v>
      </c>
      <c r="C108" s="289" t="s">
        <v>4790</v>
      </c>
      <c r="D108" s="289" t="s">
        <v>4791</v>
      </c>
      <c r="E108" s="552">
        <v>450</v>
      </c>
      <c r="F108" s="289" t="s">
        <v>4792</v>
      </c>
      <c r="G108" s="289" t="s">
        <v>4793</v>
      </c>
      <c r="H108" s="552">
        <v>450</v>
      </c>
    </row>
    <row r="109" spans="1:8" s="553" customFormat="1" ht="18.75" customHeight="1" x14ac:dyDescent="0.25">
      <c r="A109" s="551" t="s">
        <v>4794</v>
      </c>
      <c r="B109" s="289" t="s">
        <v>801</v>
      </c>
      <c r="C109" s="289" t="s">
        <v>4795</v>
      </c>
      <c r="D109" s="289" t="s">
        <v>4796</v>
      </c>
      <c r="E109" s="552">
        <v>750</v>
      </c>
      <c r="F109" s="289" t="s">
        <v>4797</v>
      </c>
      <c r="G109" s="289" t="s">
        <v>4798</v>
      </c>
      <c r="H109" s="552">
        <v>750</v>
      </c>
    </row>
    <row r="110" spans="1:8" s="553" customFormat="1" ht="18.75" customHeight="1" x14ac:dyDescent="0.25">
      <c r="A110" s="551" t="s">
        <v>4799</v>
      </c>
      <c r="B110" s="289" t="s">
        <v>801</v>
      </c>
      <c r="C110" s="289" t="s">
        <v>4800</v>
      </c>
      <c r="D110" s="289" t="s">
        <v>4801</v>
      </c>
      <c r="E110" s="552">
        <v>800</v>
      </c>
      <c r="F110" s="289" t="s">
        <v>4802</v>
      </c>
      <c r="G110" s="289" t="s">
        <v>4803</v>
      </c>
      <c r="H110" s="552">
        <v>800</v>
      </c>
    </row>
    <row r="111" spans="1:8" s="553" customFormat="1" ht="18.75" customHeight="1" x14ac:dyDescent="0.25">
      <c r="A111" s="551" t="s">
        <v>4804</v>
      </c>
      <c r="B111" s="289" t="s">
        <v>801</v>
      </c>
      <c r="C111" s="289" t="s">
        <v>4805</v>
      </c>
      <c r="D111" s="289" t="s">
        <v>4806</v>
      </c>
      <c r="E111" s="552">
        <v>900</v>
      </c>
      <c r="F111" s="289" t="s">
        <v>4807</v>
      </c>
      <c r="G111" s="289" t="s">
        <v>4808</v>
      </c>
      <c r="H111" s="552">
        <v>900</v>
      </c>
    </row>
    <row r="112" spans="1:8" s="553" customFormat="1" ht="18.75" customHeight="1" x14ac:dyDescent="0.25">
      <c r="A112" s="551" t="s">
        <v>4809</v>
      </c>
      <c r="B112" s="289" t="s">
        <v>801</v>
      </c>
      <c r="C112" s="289" t="s">
        <v>4810</v>
      </c>
      <c r="D112" s="289" t="s">
        <v>4811</v>
      </c>
      <c r="E112" s="552">
        <v>1100</v>
      </c>
      <c r="F112" s="289" t="s">
        <v>4812</v>
      </c>
      <c r="G112" s="289" t="s">
        <v>4813</v>
      </c>
      <c r="H112" s="552">
        <v>1100</v>
      </c>
    </row>
    <row r="113" spans="1:8" s="553" customFormat="1" ht="18.75" customHeight="1" x14ac:dyDescent="0.25">
      <c r="A113" s="551" t="s">
        <v>4814</v>
      </c>
      <c r="B113" s="289" t="s">
        <v>801</v>
      </c>
      <c r="C113" s="289" t="s">
        <v>4815</v>
      </c>
      <c r="D113" s="289" t="s">
        <v>4816</v>
      </c>
      <c r="E113" s="552">
        <v>550</v>
      </c>
      <c r="F113" s="289" t="s">
        <v>4817</v>
      </c>
      <c r="G113" s="289" t="s">
        <v>4818</v>
      </c>
      <c r="H113" s="552">
        <v>550</v>
      </c>
    </row>
    <row r="114" spans="1:8" s="553" customFormat="1" ht="18.75" customHeight="1" x14ac:dyDescent="0.25">
      <c r="A114" s="551" t="s">
        <v>4819</v>
      </c>
      <c r="B114" s="289" t="s">
        <v>801</v>
      </c>
      <c r="C114" s="289" t="s">
        <v>4820</v>
      </c>
      <c r="D114" s="289" t="s">
        <v>4821</v>
      </c>
      <c r="E114" s="552">
        <v>550</v>
      </c>
      <c r="F114" s="289" t="s">
        <v>4822</v>
      </c>
      <c r="G114" s="289" t="s">
        <v>4823</v>
      </c>
      <c r="H114" s="552">
        <v>550</v>
      </c>
    </row>
    <row r="115" spans="1:8" s="553" customFormat="1" ht="18.75" customHeight="1" x14ac:dyDescent="0.25">
      <c r="A115" s="551" t="s">
        <v>4824</v>
      </c>
      <c r="B115" s="289" t="s">
        <v>801</v>
      </c>
      <c r="C115" s="289" t="s">
        <v>4825</v>
      </c>
      <c r="D115" s="289" t="s">
        <v>4826</v>
      </c>
      <c r="E115" s="552">
        <v>550</v>
      </c>
      <c r="F115" s="289" t="s">
        <v>4827</v>
      </c>
      <c r="G115" s="289" t="s">
        <v>4828</v>
      </c>
      <c r="H115" s="552">
        <v>550</v>
      </c>
    </row>
    <row r="116" spans="1:8" s="553" customFormat="1" ht="21" customHeight="1" x14ac:dyDescent="0.25">
      <c r="A116" s="551" t="s">
        <v>4829</v>
      </c>
      <c r="B116" s="289" t="s">
        <v>801</v>
      </c>
      <c r="C116" s="289" t="s">
        <v>4830</v>
      </c>
      <c r="D116" s="289" t="s">
        <v>4831</v>
      </c>
      <c r="E116" s="552">
        <v>600</v>
      </c>
      <c r="F116" s="289" t="s">
        <v>4832</v>
      </c>
      <c r="G116" s="289" t="s">
        <v>4833</v>
      </c>
      <c r="H116" s="552">
        <v>600</v>
      </c>
    </row>
    <row r="117" spans="1:8" s="553" customFormat="1" ht="21" customHeight="1" x14ac:dyDescent="0.25">
      <c r="A117" s="551" t="s">
        <v>4834</v>
      </c>
      <c r="B117" s="289" t="s">
        <v>801</v>
      </c>
      <c r="C117" s="289" t="s">
        <v>4835</v>
      </c>
      <c r="D117" s="289" t="s">
        <v>4836</v>
      </c>
      <c r="E117" s="552">
        <v>600</v>
      </c>
      <c r="F117" s="289" t="s">
        <v>4837</v>
      </c>
      <c r="G117" s="289" t="s">
        <v>4838</v>
      </c>
      <c r="H117" s="552">
        <v>600</v>
      </c>
    </row>
    <row r="118" spans="1:8" s="553" customFormat="1" ht="21" customHeight="1" x14ac:dyDescent="0.25">
      <c r="A118" s="551" t="s">
        <v>4839</v>
      </c>
      <c r="B118" s="289" t="s">
        <v>801</v>
      </c>
      <c r="C118" s="289" t="s">
        <v>4840</v>
      </c>
      <c r="D118" s="289" t="s">
        <v>4841</v>
      </c>
      <c r="E118" s="552">
        <v>1050</v>
      </c>
      <c r="F118" s="289" t="s">
        <v>4842</v>
      </c>
      <c r="G118" s="289" t="s">
        <v>4843</v>
      </c>
      <c r="H118" s="552">
        <v>1050</v>
      </c>
    </row>
    <row r="119" spans="1:8" s="553" customFormat="1" ht="21" customHeight="1" x14ac:dyDescent="0.25">
      <c r="A119" s="551" t="s">
        <v>4844</v>
      </c>
      <c r="B119" s="289" t="s">
        <v>801</v>
      </c>
      <c r="C119" s="289" t="s">
        <v>4845</v>
      </c>
      <c r="D119" s="289" t="s">
        <v>4846</v>
      </c>
      <c r="E119" s="552">
        <v>1200</v>
      </c>
      <c r="F119" s="289" t="s">
        <v>4847</v>
      </c>
      <c r="G119" s="289" t="s">
        <v>4848</v>
      </c>
      <c r="H119" s="552">
        <v>1200</v>
      </c>
    </row>
    <row r="120" spans="1:8" s="553" customFormat="1" ht="21" customHeight="1" x14ac:dyDescent="0.25">
      <c r="A120" s="551" t="s">
        <v>4849</v>
      </c>
      <c r="B120" s="289" t="s">
        <v>801</v>
      </c>
      <c r="C120" s="289" t="s">
        <v>4850</v>
      </c>
      <c r="D120" s="289" t="s">
        <v>4851</v>
      </c>
      <c r="E120" s="552">
        <v>1600</v>
      </c>
      <c r="F120" s="289" t="s">
        <v>4852</v>
      </c>
      <c r="G120" s="289" t="s">
        <v>4853</v>
      </c>
      <c r="H120" s="552">
        <v>1600</v>
      </c>
    </row>
    <row r="121" spans="1:8" s="553" customFormat="1" ht="21" customHeight="1" x14ac:dyDescent="0.25">
      <c r="A121" s="551" t="s">
        <v>4854</v>
      </c>
      <c r="B121" s="289" t="s">
        <v>801</v>
      </c>
      <c r="C121" s="289" t="s">
        <v>4855</v>
      </c>
      <c r="D121" s="289" t="s">
        <v>4856</v>
      </c>
      <c r="E121" s="552">
        <v>1900</v>
      </c>
      <c r="F121" s="289" t="s">
        <v>4857</v>
      </c>
      <c r="G121" s="289" t="s">
        <v>4858</v>
      </c>
      <c r="H121" s="552">
        <v>1900</v>
      </c>
    </row>
    <row r="122" spans="1:8" s="553" customFormat="1" ht="21" customHeight="1" x14ac:dyDescent="0.25">
      <c r="A122" s="551" t="s">
        <v>1732</v>
      </c>
      <c r="B122" s="289" t="s">
        <v>801</v>
      </c>
      <c r="C122" s="289" t="s">
        <v>1733</v>
      </c>
      <c r="D122" s="289" t="s">
        <v>1734</v>
      </c>
      <c r="E122" s="552">
        <v>200</v>
      </c>
      <c r="F122" s="289" t="s">
        <v>1735</v>
      </c>
      <c r="G122" s="289" t="s">
        <v>1736</v>
      </c>
      <c r="H122" s="552">
        <v>200</v>
      </c>
    </row>
    <row r="123" spans="1:8" s="553" customFormat="1" ht="21" customHeight="1" x14ac:dyDescent="0.25">
      <c r="A123" s="551" t="s">
        <v>4859</v>
      </c>
      <c r="B123" s="289" t="s">
        <v>801</v>
      </c>
      <c r="C123" s="289" t="s">
        <v>1737</v>
      </c>
      <c r="D123" s="289" t="s">
        <v>1738</v>
      </c>
      <c r="E123" s="552">
        <v>200</v>
      </c>
      <c r="F123" s="289" t="s">
        <v>1739</v>
      </c>
      <c r="G123" s="289" t="s">
        <v>1740</v>
      </c>
      <c r="H123" s="552">
        <v>200</v>
      </c>
    </row>
    <row r="124" spans="1:8" s="553" customFormat="1" ht="34.5" customHeight="1" x14ac:dyDescent="0.25">
      <c r="A124" s="551" t="s">
        <v>5900</v>
      </c>
      <c r="B124" s="289" t="s">
        <v>802</v>
      </c>
      <c r="C124" s="289" t="s">
        <v>1901</v>
      </c>
      <c r="D124" s="289" t="s">
        <v>1902</v>
      </c>
      <c r="E124" s="552">
        <v>200</v>
      </c>
      <c r="F124" s="289" t="s">
        <v>1903</v>
      </c>
      <c r="G124" s="289" t="s">
        <v>1904</v>
      </c>
      <c r="H124" s="552">
        <v>200</v>
      </c>
    </row>
    <row r="125" spans="1:8" s="553" customFormat="1" ht="24.75" customHeight="1" x14ac:dyDescent="0.25">
      <c r="A125" s="551" t="s">
        <v>5901</v>
      </c>
      <c r="B125" s="289" t="s">
        <v>802</v>
      </c>
      <c r="C125" s="289" t="s">
        <v>1905</v>
      </c>
      <c r="D125" s="289" t="s">
        <v>1906</v>
      </c>
      <c r="E125" s="552">
        <v>200</v>
      </c>
      <c r="F125" s="289" t="s">
        <v>1907</v>
      </c>
      <c r="G125" s="289" t="s">
        <v>1908</v>
      </c>
      <c r="H125" s="552">
        <v>200</v>
      </c>
    </row>
    <row r="126" spans="1:8" s="553" customFormat="1" ht="34.5" customHeight="1" x14ac:dyDescent="0.25">
      <c r="A126" s="551" t="s">
        <v>5902</v>
      </c>
      <c r="B126" s="289" t="s">
        <v>802</v>
      </c>
      <c r="C126" s="554" t="s">
        <v>4860</v>
      </c>
      <c r="D126" s="554" t="s">
        <v>4861</v>
      </c>
      <c r="E126" s="555">
        <v>200</v>
      </c>
      <c r="F126" s="554" t="s">
        <v>4862</v>
      </c>
      <c r="G126" s="554" t="s">
        <v>4863</v>
      </c>
      <c r="H126" s="555">
        <v>200</v>
      </c>
    </row>
    <row r="127" spans="1:8" s="553" customFormat="1" ht="23.25" customHeight="1" thickBot="1" x14ac:dyDescent="0.3">
      <c r="A127" s="556" t="s">
        <v>1910</v>
      </c>
      <c r="B127" s="557" t="s">
        <v>802</v>
      </c>
      <c r="C127" s="558" t="s">
        <v>4864</v>
      </c>
      <c r="D127" s="558" t="s">
        <v>4865</v>
      </c>
      <c r="E127" s="559">
        <v>200</v>
      </c>
      <c r="F127" s="558" t="s">
        <v>4866</v>
      </c>
      <c r="G127" s="558" t="s">
        <v>4867</v>
      </c>
      <c r="H127" s="559">
        <v>200</v>
      </c>
    </row>
    <row r="128" spans="1:8" s="9" customFormat="1" ht="23.25" customHeight="1" thickBot="1" x14ac:dyDescent="0.3">
      <c r="A128" s="1123" t="s">
        <v>1741</v>
      </c>
      <c r="B128" s="1124"/>
      <c r="C128" s="1124"/>
      <c r="D128" s="1124"/>
      <c r="E128" s="1124"/>
      <c r="F128" s="1124"/>
      <c r="G128" s="1124"/>
      <c r="H128" s="1125"/>
    </row>
    <row r="129" spans="1:8" s="9" customFormat="1" ht="15.75" customHeight="1" x14ac:dyDescent="0.25">
      <c r="A129" s="355" t="s">
        <v>1742</v>
      </c>
      <c r="B129" s="497" t="s">
        <v>802</v>
      </c>
      <c r="C129" s="497" t="s">
        <v>1743</v>
      </c>
      <c r="D129" s="497" t="s">
        <v>1744</v>
      </c>
      <c r="E129" s="129">
        <v>70</v>
      </c>
      <c r="F129" s="497" t="s">
        <v>1745</v>
      </c>
      <c r="G129" s="497" t="s">
        <v>1746</v>
      </c>
      <c r="H129" s="130">
        <v>70</v>
      </c>
    </row>
    <row r="130" spans="1:8" s="9" customFormat="1" ht="15.75" customHeight="1" x14ac:dyDescent="0.25">
      <c r="A130" s="353" t="s">
        <v>1747</v>
      </c>
      <c r="B130" s="118" t="s">
        <v>802</v>
      </c>
      <c r="C130" s="118" t="s">
        <v>1748</v>
      </c>
      <c r="D130" s="118" t="s">
        <v>1749</v>
      </c>
      <c r="E130" s="131">
        <v>75</v>
      </c>
      <c r="F130" s="118" t="s">
        <v>1750</v>
      </c>
      <c r="G130" s="118" t="s">
        <v>1751</v>
      </c>
      <c r="H130" s="132">
        <v>75</v>
      </c>
    </row>
    <row r="131" spans="1:8" s="9" customFormat="1" ht="15.75" customHeight="1" x14ac:dyDescent="0.25">
      <c r="A131" s="353" t="s">
        <v>1752</v>
      </c>
      <c r="B131" s="118" t="s">
        <v>802</v>
      </c>
      <c r="C131" s="118" t="s">
        <v>1753</v>
      </c>
      <c r="D131" s="118" t="s">
        <v>1754</v>
      </c>
      <c r="E131" s="131">
        <v>85</v>
      </c>
      <c r="F131" s="118" t="s">
        <v>1755</v>
      </c>
      <c r="G131" s="118" t="s">
        <v>1756</v>
      </c>
      <c r="H131" s="132">
        <v>85</v>
      </c>
    </row>
    <row r="132" spans="1:8" s="9" customFormat="1" ht="15.75" customHeight="1" x14ac:dyDescent="0.25">
      <c r="A132" s="353" t="s">
        <v>1757</v>
      </c>
      <c r="B132" s="118" t="s">
        <v>802</v>
      </c>
      <c r="C132" s="118" t="s">
        <v>1758</v>
      </c>
      <c r="D132" s="118" t="s">
        <v>1759</v>
      </c>
      <c r="E132" s="131">
        <v>95</v>
      </c>
      <c r="F132" s="118" t="s">
        <v>1760</v>
      </c>
      <c r="G132" s="118" t="s">
        <v>1761</v>
      </c>
      <c r="H132" s="132">
        <v>95</v>
      </c>
    </row>
    <row r="133" spans="1:8" s="9" customFormat="1" ht="15.75" customHeight="1" x14ac:dyDescent="0.25">
      <c r="A133" s="353" t="s">
        <v>1762</v>
      </c>
      <c r="B133" s="118" t="s">
        <v>802</v>
      </c>
      <c r="C133" s="118" t="s">
        <v>1763</v>
      </c>
      <c r="D133" s="118" t="s">
        <v>1764</v>
      </c>
      <c r="E133" s="131">
        <v>125</v>
      </c>
      <c r="F133" s="118" t="s">
        <v>1765</v>
      </c>
      <c r="G133" s="118" t="s">
        <v>1766</v>
      </c>
      <c r="H133" s="132">
        <v>125</v>
      </c>
    </row>
    <row r="134" spans="1:8" s="9" customFormat="1" ht="15.75" customHeight="1" x14ac:dyDescent="0.25">
      <c r="A134" s="353" t="s">
        <v>1767</v>
      </c>
      <c r="B134" s="118" t="s">
        <v>802</v>
      </c>
      <c r="C134" s="118" t="s">
        <v>1768</v>
      </c>
      <c r="D134" s="118" t="s">
        <v>1769</v>
      </c>
      <c r="E134" s="131">
        <v>140</v>
      </c>
      <c r="F134" s="118" t="s">
        <v>1770</v>
      </c>
      <c r="G134" s="118" t="s">
        <v>1771</v>
      </c>
      <c r="H134" s="132">
        <v>140</v>
      </c>
    </row>
    <row r="135" spans="1:8" s="9" customFormat="1" ht="15.75" customHeight="1" x14ac:dyDescent="0.25">
      <c r="A135" s="353" t="s">
        <v>1772</v>
      </c>
      <c r="B135" s="118" t="s">
        <v>802</v>
      </c>
      <c r="C135" s="118" t="s">
        <v>1773</v>
      </c>
      <c r="D135" s="118" t="s">
        <v>1774</v>
      </c>
      <c r="E135" s="131">
        <v>255</v>
      </c>
      <c r="F135" s="118" t="s">
        <v>1775</v>
      </c>
      <c r="G135" s="118" t="s">
        <v>1776</v>
      </c>
      <c r="H135" s="132">
        <v>255</v>
      </c>
    </row>
    <row r="136" spans="1:8" s="9" customFormat="1" ht="15.75" customHeight="1" x14ac:dyDescent="0.25">
      <c r="A136" s="353" t="s">
        <v>1777</v>
      </c>
      <c r="B136" s="118" t="s">
        <v>802</v>
      </c>
      <c r="C136" s="118" t="s">
        <v>1778</v>
      </c>
      <c r="D136" s="118" t="s">
        <v>1779</v>
      </c>
      <c r="E136" s="131">
        <v>355</v>
      </c>
      <c r="F136" s="118" t="s">
        <v>1780</v>
      </c>
      <c r="G136" s="118" t="s">
        <v>1781</v>
      </c>
      <c r="H136" s="132">
        <v>355</v>
      </c>
    </row>
    <row r="137" spans="1:8" s="9" customFormat="1" ht="15.75" customHeight="1" x14ac:dyDescent="0.25">
      <c r="A137" s="353" t="s">
        <v>1782</v>
      </c>
      <c r="B137" s="118" t="s">
        <v>802</v>
      </c>
      <c r="C137" s="118" t="s">
        <v>1783</v>
      </c>
      <c r="D137" s="118" t="s">
        <v>1784</v>
      </c>
      <c r="E137" s="131">
        <v>40</v>
      </c>
      <c r="F137" s="118" t="s">
        <v>1785</v>
      </c>
      <c r="G137" s="118" t="s">
        <v>1786</v>
      </c>
      <c r="H137" s="132">
        <v>40</v>
      </c>
    </row>
    <row r="138" spans="1:8" s="9" customFormat="1" ht="15.75" customHeight="1" x14ac:dyDescent="0.25">
      <c r="A138" s="353" t="s">
        <v>1787</v>
      </c>
      <c r="B138" s="118" t="s">
        <v>802</v>
      </c>
      <c r="C138" s="118" t="s">
        <v>1788</v>
      </c>
      <c r="D138" s="118" t="s">
        <v>1789</v>
      </c>
      <c r="E138" s="131">
        <v>45</v>
      </c>
      <c r="F138" s="118" t="s">
        <v>1790</v>
      </c>
      <c r="G138" s="118" t="s">
        <v>1791</v>
      </c>
      <c r="H138" s="132">
        <v>45</v>
      </c>
    </row>
    <row r="139" spans="1:8" s="9" customFormat="1" ht="15.75" customHeight="1" x14ac:dyDescent="0.25">
      <c r="A139" s="353" t="s">
        <v>1792</v>
      </c>
      <c r="B139" s="118" t="s">
        <v>802</v>
      </c>
      <c r="C139" s="118" t="s">
        <v>1793</v>
      </c>
      <c r="D139" s="118" t="s">
        <v>1794</v>
      </c>
      <c r="E139" s="131">
        <v>55</v>
      </c>
      <c r="F139" s="118" t="s">
        <v>1795</v>
      </c>
      <c r="G139" s="118" t="s">
        <v>1796</v>
      </c>
      <c r="H139" s="132">
        <v>55</v>
      </c>
    </row>
    <row r="140" spans="1:8" s="9" customFormat="1" ht="15.75" customHeight="1" x14ac:dyDescent="0.25">
      <c r="A140" s="353" t="s">
        <v>1797</v>
      </c>
      <c r="B140" s="118" t="s">
        <v>802</v>
      </c>
      <c r="C140" s="118" t="s">
        <v>1798</v>
      </c>
      <c r="D140" s="118" t="s">
        <v>1799</v>
      </c>
      <c r="E140" s="131">
        <v>65</v>
      </c>
      <c r="F140" s="118" t="s">
        <v>1800</v>
      </c>
      <c r="G140" s="118" t="s">
        <v>1801</v>
      </c>
      <c r="H140" s="132">
        <v>65</v>
      </c>
    </row>
    <row r="141" spans="1:8" s="9" customFormat="1" ht="15.75" customHeight="1" x14ac:dyDescent="0.25">
      <c r="A141" s="353" t="s">
        <v>1802</v>
      </c>
      <c r="B141" s="118" t="s">
        <v>802</v>
      </c>
      <c r="C141" s="118" t="s">
        <v>1803</v>
      </c>
      <c r="D141" s="118" t="s">
        <v>1804</v>
      </c>
      <c r="E141" s="131">
        <v>90</v>
      </c>
      <c r="F141" s="118" t="s">
        <v>1805</v>
      </c>
      <c r="G141" s="118" t="s">
        <v>1806</v>
      </c>
      <c r="H141" s="132">
        <v>90</v>
      </c>
    </row>
    <row r="142" spans="1:8" s="135" customFormat="1" ht="15.75" customHeight="1" x14ac:dyDescent="0.25">
      <c r="A142" s="353" t="s">
        <v>1807</v>
      </c>
      <c r="B142" s="118" t="s">
        <v>802</v>
      </c>
      <c r="C142" s="118" t="s">
        <v>1808</v>
      </c>
      <c r="D142" s="118" t="s">
        <v>1809</v>
      </c>
      <c r="E142" s="131">
        <v>15</v>
      </c>
      <c r="F142" s="118" t="s">
        <v>1810</v>
      </c>
      <c r="G142" s="118" t="s">
        <v>1811</v>
      </c>
      <c r="H142" s="132">
        <v>15</v>
      </c>
    </row>
    <row r="143" spans="1:8" s="9" customFormat="1" ht="15.75" customHeight="1" x14ac:dyDescent="0.25">
      <c r="A143" s="353" t="s">
        <v>1812</v>
      </c>
      <c r="B143" s="118" t="s">
        <v>802</v>
      </c>
      <c r="C143" s="118" t="s">
        <v>1813</v>
      </c>
      <c r="D143" s="118" t="s">
        <v>1814</v>
      </c>
      <c r="E143" s="131">
        <v>20</v>
      </c>
      <c r="F143" s="118" t="s">
        <v>1815</v>
      </c>
      <c r="G143" s="118" t="s">
        <v>1816</v>
      </c>
      <c r="H143" s="132">
        <v>20</v>
      </c>
    </row>
    <row r="144" spans="1:8" s="9" customFormat="1" ht="15.75" customHeight="1" x14ac:dyDescent="0.25">
      <c r="A144" s="353" t="s">
        <v>1817</v>
      </c>
      <c r="B144" s="118" t="s">
        <v>802</v>
      </c>
      <c r="C144" s="118" t="s">
        <v>1818</v>
      </c>
      <c r="D144" s="118" t="s">
        <v>1819</v>
      </c>
      <c r="E144" s="131">
        <v>25</v>
      </c>
      <c r="F144" s="118" t="s">
        <v>1820</v>
      </c>
      <c r="G144" s="118" t="s">
        <v>1821</v>
      </c>
      <c r="H144" s="132">
        <v>25</v>
      </c>
    </row>
    <row r="145" spans="1:8" s="9" customFormat="1" ht="15.75" customHeight="1" x14ac:dyDescent="0.25">
      <c r="A145" s="353" t="s">
        <v>3739</v>
      </c>
      <c r="B145" s="118" t="s">
        <v>802</v>
      </c>
      <c r="C145" s="118" t="s">
        <v>1822</v>
      </c>
      <c r="D145" s="118" t="s">
        <v>1823</v>
      </c>
      <c r="E145" s="131">
        <v>65</v>
      </c>
      <c r="F145" s="118" t="s">
        <v>1824</v>
      </c>
      <c r="G145" s="118" t="s">
        <v>1825</v>
      </c>
      <c r="H145" s="132">
        <v>65</v>
      </c>
    </row>
    <row r="146" spans="1:8" s="9" customFormat="1" ht="15.75" customHeight="1" x14ac:dyDescent="0.25">
      <c r="A146" s="353" t="s">
        <v>1826</v>
      </c>
      <c r="B146" s="118" t="s">
        <v>802</v>
      </c>
      <c r="C146" s="118" t="s">
        <v>1827</v>
      </c>
      <c r="D146" s="118" t="s">
        <v>1828</v>
      </c>
      <c r="E146" s="131">
        <v>310</v>
      </c>
      <c r="F146" s="118" t="s">
        <v>1829</v>
      </c>
      <c r="G146" s="118" t="s">
        <v>1830</v>
      </c>
      <c r="H146" s="132">
        <v>310</v>
      </c>
    </row>
    <row r="147" spans="1:8" s="9" customFormat="1" ht="15.75" customHeight="1" x14ac:dyDescent="0.25">
      <c r="A147" s="353" t="s">
        <v>1831</v>
      </c>
      <c r="B147" s="118" t="s">
        <v>802</v>
      </c>
      <c r="C147" s="118" t="s">
        <v>1832</v>
      </c>
      <c r="D147" s="118" t="s">
        <v>1833</v>
      </c>
      <c r="E147" s="131">
        <v>440</v>
      </c>
      <c r="F147" s="118" t="s">
        <v>1834</v>
      </c>
      <c r="G147" s="118" t="s">
        <v>1835</v>
      </c>
      <c r="H147" s="132">
        <v>440</v>
      </c>
    </row>
    <row r="148" spans="1:8" s="9" customFormat="1" ht="15.75" customHeight="1" x14ac:dyDescent="0.25">
      <c r="A148" s="353" t="s">
        <v>1836</v>
      </c>
      <c r="B148" s="118" t="s">
        <v>802</v>
      </c>
      <c r="C148" s="118" t="s">
        <v>1837</v>
      </c>
      <c r="D148" s="118" t="s">
        <v>1838</v>
      </c>
      <c r="E148" s="131">
        <v>105</v>
      </c>
      <c r="F148" s="118" t="s">
        <v>1839</v>
      </c>
      <c r="G148" s="118" t="s">
        <v>1840</v>
      </c>
      <c r="H148" s="132">
        <v>105</v>
      </c>
    </row>
    <row r="149" spans="1:8" s="9" customFormat="1" ht="15.75" customHeight="1" x14ac:dyDescent="0.25">
      <c r="A149" s="353" t="s">
        <v>1841</v>
      </c>
      <c r="B149" s="118" t="s">
        <v>802</v>
      </c>
      <c r="C149" s="118" t="s">
        <v>1842</v>
      </c>
      <c r="D149" s="118" t="s">
        <v>1843</v>
      </c>
      <c r="E149" s="131">
        <v>130</v>
      </c>
      <c r="F149" s="118" t="s">
        <v>1844</v>
      </c>
      <c r="G149" s="118" t="s">
        <v>1845</v>
      </c>
      <c r="H149" s="132">
        <v>130</v>
      </c>
    </row>
    <row r="150" spans="1:8" s="9" customFormat="1" ht="15.75" customHeight="1" x14ac:dyDescent="0.25">
      <c r="A150" s="353" t="s">
        <v>1846</v>
      </c>
      <c r="B150" s="118" t="s">
        <v>802</v>
      </c>
      <c r="C150" s="118" t="s">
        <v>1847</v>
      </c>
      <c r="D150" s="118" t="s">
        <v>1848</v>
      </c>
      <c r="E150" s="131">
        <v>145</v>
      </c>
      <c r="F150" s="118" t="s">
        <v>1849</v>
      </c>
      <c r="G150" s="118" t="s">
        <v>1850</v>
      </c>
      <c r="H150" s="132">
        <v>145</v>
      </c>
    </row>
    <row r="151" spans="1:8" s="9" customFormat="1" ht="15.75" customHeight="1" x14ac:dyDescent="0.25">
      <c r="A151" s="353" t="s">
        <v>1851</v>
      </c>
      <c r="B151" s="118" t="s">
        <v>802</v>
      </c>
      <c r="C151" s="118" t="s">
        <v>1852</v>
      </c>
      <c r="D151" s="118" t="s">
        <v>1853</v>
      </c>
      <c r="E151" s="131">
        <v>80</v>
      </c>
      <c r="F151" s="118" t="s">
        <v>1854</v>
      </c>
      <c r="G151" s="118" t="s">
        <v>1855</v>
      </c>
      <c r="H151" s="132">
        <v>80</v>
      </c>
    </row>
    <row r="152" spans="1:8" s="9" customFormat="1" ht="15.75" customHeight="1" x14ac:dyDescent="0.25">
      <c r="A152" s="353" t="s">
        <v>1856</v>
      </c>
      <c r="B152" s="118" t="s">
        <v>802</v>
      </c>
      <c r="C152" s="118" t="s">
        <v>1857</v>
      </c>
      <c r="D152" s="118" t="s">
        <v>1858</v>
      </c>
      <c r="E152" s="131">
        <v>60</v>
      </c>
      <c r="F152" s="118" t="s">
        <v>1859</v>
      </c>
      <c r="G152" s="118" t="s">
        <v>1860</v>
      </c>
      <c r="H152" s="132">
        <v>60</v>
      </c>
    </row>
    <row r="153" spans="1:8" s="9" customFormat="1" ht="15.75" customHeight="1" x14ac:dyDescent="0.25">
      <c r="A153" s="353" t="s">
        <v>1861</v>
      </c>
      <c r="B153" s="118" t="s">
        <v>802</v>
      </c>
      <c r="C153" s="118" t="s">
        <v>1862</v>
      </c>
      <c r="D153" s="118" t="s">
        <v>1863</v>
      </c>
      <c r="E153" s="131">
        <v>30</v>
      </c>
      <c r="F153" s="118" t="s">
        <v>1864</v>
      </c>
      <c r="G153" s="118" t="s">
        <v>1865</v>
      </c>
      <c r="H153" s="132">
        <v>30</v>
      </c>
    </row>
    <row r="154" spans="1:8" s="9" customFormat="1" ht="15.75" customHeight="1" x14ac:dyDescent="0.25">
      <c r="A154" s="353" t="s">
        <v>1866</v>
      </c>
      <c r="B154" s="118" t="s">
        <v>802</v>
      </c>
      <c r="C154" s="118" t="s">
        <v>1867</v>
      </c>
      <c r="D154" s="118" t="s">
        <v>1868</v>
      </c>
      <c r="E154" s="131">
        <v>95</v>
      </c>
      <c r="F154" s="118" t="s">
        <v>1869</v>
      </c>
      <c r="G154" s="118" t="s">
        <v>1870</v>
      </c>
      <c r="H154" s="132">
        <v>95</v>
      </c>
    </row>
    <row r="155" spans="1:8" s="9" customFormat="1" ht="15.75" customHeight="1" x14ac:dyDescent="0.25">
      <c r="A155" s="353" t="s">
        <v>1871</v>
      </c>
      <c r="B155" s="118" t="s">
        <v>802</v>
      </c>
      <c r="C155" s="118" t="s">
        <v>1872</v>
      </c>
      <c r="D155" s="118" t="s">
        <v>1873</v>
      </c>
      <c r="E155" s="131">
        <v>80</v>
      </c>
      <c r="F155" s="118" t="s">
        <v>1874</v>
      </c>
      <c r="G155" s="118" t="s">
        <v>1875</v>
      </c>
      <c r="H155" s="132">
        <v>80</v>
      </c>
    </row>
    <row r="156" spans="1:8" s="9" customFormat="1" ht="15.75" customHeight="1" x14ac:dyDescent="0.25">
      <c r="A156" s="353" t="s">
        <v>1876</v>
      </c>
      <c r="B156" s="118" t="s">
        <v>802</v>
      </c>
      <c r="C156" s="118" t="s">
        <v>1877</v>
      </c>
      <c r="D156" s="118" t="s">
        <v>1878</v>
      </c>
      <c r="E156" s="131">
        <v>35</v>
      </c>
      <c r="F156" s="118" t="s">
        <v>1879</v>
      </c>
      <c r="G156" s="118" t="s">
        <v>1880</v>
      </c>
      <c r="H156" s="132">
        <v>35</v>
      </c>
    </row>
    <row r="157" spans="1:8" s="135" customFormat="1" ht="15.75" customHeight="1" x14ac:dyDescent="0.25">
      <c r="A157" s="353" t="s">
        <v>1881</v>
      </c>
      <c r="B157" s="118" t="s">
        <v>802</v>
      </c>
      <c r="C157" s="118" t="s">
        <v>1882</v>
      </c>
      <c r="D157" s="118" t="s">
        <v>1883</v>
      </c>
      <c r="E157" s="131">
        <v>105</v>
      </c>
      <c r="F157" s="118" t="s">
        <v>1884</v>
      </c>
      <c r="G157" s="118" t="s">
        <v>1885</v>
      </c>
      <c r="H157" s="132">
        <v>105</v>
      </c>
    </row>
    <row r="158" spans="1:8" s="126" customFormat="1" ht="15.75" customHeight="1" x14ac:dyDescent="0.25">
      <c r="A158" s="353" t="s">
        <v>1886</v>
      </c>
      <c r="B158" s="118" t="s">
        <v>802</v>
      </c>
      <c r="C158" s="118" t="s">
        <v>1887</v>
      </c>
      <c r="D158" s="118" t="s">
        <v>1888</v>
      </c>
      <c r="E158" s="131">
        <v>90</v>
      </c>
      <c r="F158" s="118" t="s">
        <v>1889</v>
      </c>
      <c r="G158" s="118" t="s">
        <v>1890</v>
      </c>
      <c r="H158" s="132">
        <v>90</v>
      </c>
    </row>
    <row r="159" spans="1:8" s="9" customFormat="1" ht="15.75" customHeight="1" x14ac:dyDescent="0.25">
      <c r="A159" s="353" t="s">
        <v>1891</v>
      </c>
      <c r="B159" s="118" t="s">
        <v>802</v>
      </c>
      <c r="C159" s="118" t="s">
        <v>1892</v>
      </c>
      <c r="D159" s="118" t="s">
        <v>1893</v>
      </c>
      <c r="E159" s="131">
        <v>45</v>
      </c>
      <c r="F159" s="118" t="s">
        <v>1894</v>
      </c>
      <c r="G159" s="118" t="s">
        <v>1895</v>
      </c>
      <c r="H159" s="132">
        <v>45</v>
      </c>
    </row>
    <row r="160" spans="1:8" s="9" customFormat="1" ht="18" customHeight="1" x14ac:dyDescent="0.25">
      <c r="A160" s="356" t="s">
        <v>1896</v>
      </c>
      <c r="B160" s="496" t="s">
        <v>802</v>
      </c>
      <c r="C160" s="496" t="s">
        <v>1897</v>
      </c>
      <c r="D160" s="496" t="s">
        <v>1898</v>
      </c>
      <c r="E160" s="133">
        <v>105</v>
      </c>
      <c r="F160" s="496" t="s">
        <v>1899</v>
      </c>
      <c r="G160" s="496" t="s">
        <v>1900</v>
      </c>
      <c r="H160" s="134">
        <v>105</v>
      </c>
    </row>
    <row r="161" spans="1:8" s="9" customFormat="1" ht="30" x14ac:dyDescent="0.25">
      <c r="A161" s="359" t="s">
        <v>1909</v>
      </c>
      <c r="B161" s="496" t="s">
        <v>802</v>
      </c>
      <c r="C161" s="693" t="s">
        <v>1911</v>
      </c>
      <c r="D161" s="693" t="s">
        <v>5002</v>
      </c>
      <c r="E161" s="133">
        <v>220</v>
      </c>
      <c r="F161" s="693" t="s">
        <v>1912</v>
      </c>
      <c r="G161" s="693" t="s">
        <v>5003</v>
      </c>
      <c r="H161" s="694">
        <v>220</v>
      </c>
    </row>
    <row r="162" spans="1:8" s="9" customFormat="1" ht="18" customHeight="1" thickBot="1" x14ac:dyDescent="0.3">
      <c r="A162" s="359" t="s">
        <v>1910</v>
      </c>
      <c r="B162" s="496" t="s">
        <v>802</v>
      </c>
      <c r="C162" s="693" t="s">
        <v>5004</v>
      </c>
      <c r="D162" s="693" t="s">
        <v>5005</v>
      </c>
      <c r="E162" s="133">
        <v>220</v>
      </c>
      <c r="F162" s="693" t="s">
        <v>5006</v>
      </c>
      <c r="G162" s="693" t="s">
        <v>5007</v>
      </c>
      <c r="H162" s="694">
        <v>220</v>
      </c>
    </row>
    <row r="163" spans="1:8" s="9" customFormat="1" ht="15.75" thickBot="1" x14ac:dyDescent="0.3">
      <c r="A163" s="1123" t="s">
        <v>1913</v>
      </c>
      <c r="B163" s="1124"/>
      <c r="C163" s="1124"/>
      <c r="D163" s="1124"/>
      <c r="E163" s="1124"/>
      <c r="F163" s="1124"/>
      <c r="G163" s="1124"/>
      <c r="H163" s="1125"/>
    </row>
    <row r="164" spans="1:8" s="9" customFormat="1" x14ac:dyDescent="0.25">
      <c r="A164" s="355" t="s">
        <v>3740</v>
      </c>
      <c r="B164" s="497" t="s">
        <v>801</v>
      </c>
      <c r="C164" s="497" t="s">
        <v>1914</v>
      </c>
      <c r="D164" s="497" t="s">
        <v>1915</v>
      </c>
      <c r="E164" s="129">
        <v>130</v>
      </c>
      <c r="F164" s="497" t="s">
        <v>1916</v>
      </c>
      <c r="G164" s="497" t="s">
        <v>1917</v>
      </c>
      <c r="H164" s="130">
        <v>130</v>
      </c>
    </row>
    <row r="165" spans="1:8" s="9" customFormat="1" ht="16.5" customHeight="1" x14ac:dyDescent="0.25">
      <c r="A165" s="353" t="s">
        <v>3741</v>
      </c>
      <c r="B165" s="118" t="s">
        <v>801</v>
      </c>
      <c r="C165" s="118" t="s">
        <v>1918</v>
      </c>
      <c r="D165" s="118" t="s">
        <v>1919</v>
      </c>
      <c r="E165" s="131">
        <v>255</v>
      </c>
      <c r="F165" s="118" t="s">
        <v>1920</v>
      </c>
      <c r="G165" s="118" t="s">
        <v>1921</v>
      </c>
      <c r="H165" s="132">
        <v>255</v>
      </c>
    </row>
    <row r="166" spans="1:8" s="9" customFormat="1" ht="15.75" customHeight="1" x14ac:dyDescent="0.25">
      <c r="A166" s="353" t="s">
        <v>3742</v>
      </c>
      <c r="B166" s="118" t="s">
        <v>801</v>
      </c>
      <c r="C166" s="118" t="s">
        <v>1922</v>
      </c>
      <c r="D166" s="118" t="s">
        <v>1923</v>
      </c>
      <c r="E166" s="131">
        <v>420</v>
      </c>
      <c r="F166" s="118" t="s">
        <v>1924</v>
      </c>
      <c r="G166" s="118" t="s">
        <v>1925</v>
      </c>
      <c r="H166" s="132">
        <v>420</v>
      </c>
    </row>
    <row r="167" spans="1:8" s="9" customFormat="1" ht="17.25" customHeight="1" x14ac:dyDescent="0.25">
      <c r="A167" s="353" t="s">
        <v>1926</v>
      </c>
      <c r="B167" s="118" t="s">
        <v>801</v>
      </c>
      <c r="C167" s="118" t="s">
        <v>1927</v>
      </c>
      <c r="D167" s="118" t="s">
        <v>1928</v>
      </c>
      <c r="E167" s="131">
        <v>310</v>
      </c>
      <c r="F167" s="118" t="s">
        <v>1929</v>
      </c>
      <c r="G167" s="118" t="s">
        <v>1930</v>
      </c>
      <c r="H167" s="132">
        <v>310</v>
      </c>
    </row>
    <row r="168" spans="1:8" s="9" customFormat="1" ht="17.25" customHeight="1" x14ac:dyDescent="0.25">
      <c r="A168" s="353" t="s">
        <v>1931</v>
      </c>
      <c r="B168" s="118" t="s">
        <v>801</v>
      </c>
      <c r="C168" s="118" t="s">
        <v>1932</v>
      </c>
      <c r="D168" s="118" t="s">
        <v>1933</v>
      </c>
      <c r="E168" s="131">
        <v>330</v>
      </c>
      <c r="F168" s="118" t="s">
        <v>1934</v>
      </c>
      <c r="G168" s="118" t="s">
        <v>1935</v>
      </c>
      <c r="H168" s="132">
        <v>330</v>
      </c>
    </row>
    <row r="169" spans="1:8" s="9" customFormat="1" x14ac:dyDescent="0.25">
      <c r="A169" s="360" t="s">
        <v>1936</v>
      </c>
      <c r="B169" s="118" t="s">
        <v>801</v>
      </c>
      <c r="C169" s="118" t="s">
        <v>1937</v>
      </c>
      <c r="D169" s="118" t="s">
        <v>1938</v>
      </c>
      <c r="E169" s="131">
        <v>400</v>
      </c>
      <c r="F169" s="118" t="s">
        <v>1939</v>
      </c>
      <c r="G169" s="118" t="s">
        <v>1940</v>
      </c>
      <c r="H169" s="132">
        <v>400</v>
      </c>
    </row>
    <row r="170" spans="1:8" s="9" customFormat="1" ht="17.25" customHeight="1" x14ac:dyDescent="0.25">
      <c r="A170" s="353" t="s">
        <v>1941</v>
      </c>
      <c r="B170" s="118" t="s">
        <v>801</v>
      </c>
      <c r="C170" s="118" t="s">
        <v>1942</v>
      </c>
      <c r="D170" s="118" t="s">
        <v>1943</v>
      </c>
      <c r="E170" s="131">
        <v>130</v>
      </c>
      <c r="F170" s="118" t="s">
        <v>1944</v>
      </c>
      <c r="G170" s="118" t="s">
        <v>1945</v>
      </c>
      <c r="H170" s="132">
        <v>130</v>
      </c>
    </row>
    <row r="171" spans="1:8" s="9" customFormat="1" ht="17.25" customHeight="1" x14ac:dyDescent="0.25">
      <c r="A171" s="353" t="s">
        <v>1946</v>
      </c>
      <c r="B171" s="118" t="s">
        <v>801</v>
      </c>
      <c r="C171" s="118" t="s">
        <v>1947</v>
      </c>
      <c r="D171" s="118" t="s">
        <v>1948</v>
      </c>
      <c r="E171" s="131">
        <v>330</v>
      </c>
      <c r="F171" s="118" t="s">
        <v>1949</v>
      </c>
      <c r="G171" s="118" t="s">
        <v>1950</v>
      </c>
      <c r="H171" s="132">
        <v>330</v>
      </c>
    </row>
    <row r="172" spans="1:8" s="126" customFormat="1" ht="22.5" customHeight="1" x14ac:dyDescent="0.25">
      <c r="A172" s="353" t="s">
        <v>1951</v>
      </c>
      <c r="B172" s="118" t="s">
        <v>801</v>
      </c>
      <c r="C172" s="118" t="s">
        <v>1952</v>
      </c>
      <c r="D172" s="118" t="s">
        <v>1953</v>
      </c>
      <c r="E172" s="131">
        <v>330</v>
      </c>
      <c r="F172" s="118" t="s">
        <v>1954</v>
      </c>
      <c r="G172" s="118" t="s">
        <v>1955</v>
      </c>
      <c r="H172" s="132">
        <v>330</v>
      </c>
    </row>
    <row r="173" spans="1:8" s="9" customFormat="1" x14ac:dyDescent="0.25">
      <c r="A173" s="360" t="s">
        <v>1956</v>
      </c>
      <c r="B173" s="118" t="s">
        <v>1410</v>
      </c>
      <c r="C173" s="118" t="s">
        <v>1957</v>
      </c>
      <c r="D173" s="118" t="s">
        <v>1958</v>
      </c>
      <c r="E173" s="131">
        <v>350</v>
      </c>
      <c r="F173" s="118" t="s">
        <v>1959</v>
      </c>
      <c r="G173" s="118" t="s">
        <v>1960</v>
      </c>
      <c r="H173" s="132">
        <v>350</v>
      </c>
    </row>
    <row r="174" spans="1:8" s="9" customFormat="1" x14ac:dyDescent="0.25">
      <c r="A174" s="360" t="s">
        <v>1961</v>
      </c>
      <c r="B174" s="118" t="s">
        <v>801</v>
      </c>
      <c r="C174" s="118" t="s">
        <v>1962</v>
      </c>
      <c r="D174" s="118" t="s">
        <v>1963</v>
      </c>
      <c r="E174" s="131">
        <v>350</v>
      </c>
      <c r="F174" s="118" t="s">
        <v>1964</v>
      </c>
      <c r="G174" s="118" t="s">
        <v>1965</v>
      </c>
      <c r="H174" s="132">
        <v>350</v>
      </c>
    </row>
    <row r="175" spans="1:8" s="9" customFormat="1" ht="15.75" thickBot="1" x14ac:dyDescent="0.3">
      <c r="A175" s="359" t="s">
        <v>3743</v>
      </c>
      <c r="B175" s="496" t="s">
        <v>801</v>
      </c>
      <c r="C175" s="496" t="s">
        <v>1966</v>
      </c>
      <c r="D175" s="496" t="s">
        <v>1967</v>
      </c>
      <c r="E175" s="133">
        <v>250</v>
      </c>
      <c r="F175" s="496" t="s">
        <v>1968</v>
      </c>
      <c r="G175" s="496" t="s">
        <v>1969</v>
      </c>
      <c r="H175" s="134">
        <v>250</v>
      </c>
    </row>
    <row r="176" spans="1:8" s="9" customFormat="1" ht="15" customHeight="1" thickBot="1" x14ac:dyDescent="0.3">
      <c r="A176" s="1123" t="s">
        <v>1970</v>
      </c>
      <c r="B176" s="1124"/>
      <c r="C176" s="1124"/>
      <c r="D176" s="1124"/>
      <c r="E176" s="1124"/>
      <c r="F176" s="1124"/>
      <c r="G176" s="1124"/>
      <c r="H176" s="1125"/>
    </row>
    <row r="177" spans="1:8" s="135" customFormat="1" ht="16.5" customHeight="1" x14ac:dyDescent="0.25">
      <c r="A177" s="355" t="s">
        <v>1971</v>
      </c>
      <c r="B177" s="497" t="s">
        <v>801</v>
      </c>
      <c r="C177" s="123" t="s">
        <v>1972</v>
      </c>
      <c r="D177" s="123" t="s">
        <v>1973</v>
      </c>
      <c r="E177" s="129">
        <v>300</v>
      </c>
      <c r="F177" s="127" t="s">
        <v>1974</v>
      </c>
      <c r="G177" s="127" t="s">
        <v>1975</v>
      </c>
      <c r="H177" s="130">
        <v>300</v>
      </c>
    </row>
    <row r="178" spans="1:8" s="9" customFormat="1" ht="16.5" customHeight="1" x14ac:dyDescent="0.25">
      <c r="A178" s="353" t="s">
        <v>1976</v>
      </c>
      <c r="B178" s="118" t="s">
        <v>801</v>
      </c>
      <c r="C178" s="124" t="s">
        <v>1977</v>
      </c>
      <c r="D178" s="124" t="s">
        <v>1978</v>
      </c>
      <c r="E178" s="131">
        <v>700</v>
      </c>
      <c r="F178" s="119" t="s">
        <v>1979</v>
      </c>
      <c r="G178" s="119" t="s">
        <v>1980</v>
      </c>
      <c r="H178" s="132">
        <v>700</v>
      </c>
    </row>
    <row r="179" spans="1:8" s="9" customFormat="1" ht="16.5" customHeight="1" x14ac:dyDescent="0.25">
      <c r="A179" s="353" t="s">
        <v>1981</v>
      </c>
      <c r="B179" s="118" t="s">
        <v>801</v>
      </c>
      <c r="C179" s="124" t="s">
        <v>1982</v>
      </c>
      <c r="D179" s="124" t="s">
        <v>1983</v>
      </c>
      <c r="E179" s="131">
        <v>660</v>
      </c>
      <c r="F179" s="119" t="s">
        <v>1984</v>
      </c>
      <c r="G179" s="119" t="s">
        <v>1985</v>
      </c>
      <c r="H179" s="132">
        <v>660</v>
      </c>
    </row>
    <row r="180" spans="1:8" s="9" customFormat="1" ht="16.5" customHeight="1" x14ac:dyDescent="0.25">
      <c r="A180" s="353" t="s">
        <v>1986</v>
      </c>
      <c r="B180" s="118" t="s">
        <v>801</v>
      </c>
      <c r="C180" s="124" t="s">
        <v>1987</v>
      </c>
      <c r="D180" s="124" t="s">
        <v>1988</v>
      </c>
      <c r="E180" s="121">
        <v>1400</v>
      </c>
      <c r="F180" s="119" t="s">
        <v>1989</v>
      </c>
      <c r="G180" s="119" t="s">
        <v>1990</v>
      </c>
      <c r="H180" s="122">
        <v>1400</v>
      </c>
    </row>
    <row r="181" spans="1:8" s="9" customFormat="1" ht="16.5" customHeight="1" x14ac:dyDescent="0.25">
      <c r="A181" s="353" t="s">
        <v>3745</v>
      </c>
      <c r="B181" s="118" t="s">
        <v>801</v>
      </c>
      <c r="C181" s="124" t="s">
        <v>1991</v>
      </c>
      <c r="D181" s="124" t="s">
        <v>1992</v>
      </c>
      <c r="E181" s="131">
        <v>440</v>
      </c>
      <c r="F181" s="119" t="s">
        <v>1993</v>
      </c>
      <c r="G181" s="119" t="s">
        <v>1994</v>
      </c>
      <c r="H181" s="132">
        <v>440</v>
      </c>
    </row>
    <row r="182" spans="1:8" s="9" customFormat="1" ht="16.5" customHeight="1" x14ac:dyDescent="0.25">
      <c r="A182" s="353" t="s">
        <v>3744</v>
      </c>
      <c r="B182" s="118" t="s">
        <v>801</v>
      </c>
      <c r="C182" s="124" t="s">
        <v>1995</v>
      </c>
      <c r="D182" s="124" t="s">
        <v>1996</v>
      </c>
      <c r="E182" s="131">
        <v>430</v>
      </c>
      <c r="F182" s="119" t="s">
        <v>1997</v>
      </c>
      <c r="G182" s="119" t="s">
        <v>1998</v>
      </c>
      <c r="H182" s="132">
        <v>430</v>
      </c>
    </row>
    <row r="183" spans="1:8" s="9" customFormat="1" ht="16.5" customHeight="1" x14ac:dyDescent="0.25">
      <c r="A183" s="353" t="s">
        <v>3746</v>
      </c>
      <c r="B183" s="118" t="s">
        <v>801</v>
      </c>
      <c r="C183" s="124" t="s">
        <v>1999</v>
      </c>
      <c r="D183" s="124" t="s">
        <v>2000</v>
      </c>
      <c r="E183" s="131">
        <v>835</v>
      </c>
      <c r="F183" s="119" t="s">
        <v>2001</v>
      </c>
      <c r="G183" s="119" t="s">
        <v>2002</v>
      </c>
      <c r="H183" s="132">
        <v>835</v>
      </c>
    </row>
    <row r="184" spans="1:8" s="9" customFormat="1" ht="16.5" customHeight="1" x14ac:dyDescent="0.25">
      <c r="A184" s="353" t="s">
        <v>2003</v>
      </c>
      <c r="B184" s="118" t="s">
        <v>801</v>
      </c>
      <c r="C184" s="124" t="s">
        <v>2004</v>
      </c>
      <c r="D184" s="124" t="s">
        <v>2005</v>
      </c>
      <c r="E184" s="131">
        <v>375</v>
      </c>
      <c r="F184" s="119" t="s">
        <v>2006</v>
      </c>
      <c r="G184" s="119" t="s">
        <v>2007</v>
      </c>
      <c r="H184" s="132">
        <v>375</v>
      </c>
    </row>
    <row r="185" spans="1:8" s="126" customFormat="1" ht="16.5" customHeight="1" x14ac:dyDescent="0.25">
      <c r="A185" s="353" t="s">
        <v>3747</v>
      </c>
      <c r="B185" s="118" t="s">
        <v>801</v>
      </c>
      <c r="C185" s="124" t="s">
        <v>2008</v>
      </c>
      <c r="D185" s="124" t="s">
        <v>2009</v>
      </c>
      <c r="E185" s="131">
        <v>530</v>
      </c>
      <c r="F185" s="119" t="s">
        <v>2010</v>
      </c>
      <c r="G185" s="119" t="s">
        <v>2011</v>
      </c>
      <c r="H185" s="132">
        <v>530</v>
      </c>
    </row>
    <row r="186" spans="1:8" s="9" customFormat="1" ht="16.5" customHeight="1" x14ac:dyDescent="0.25">
      <c r="A186" s="353" t="s">
        <v>3748</v>
      </c>
      <c r="B186" s="118" t="s">
        <v>801</v>
      </c>
      <c r="C186" s="124" t="s">
        <v>2012</v>
      </c>
      <c r="D186" s="124" t="s">
        <v>2013</v>
      </c>
      <c r="E186" s="131">
        <v>550</v>
      </c>
      <c r="F186" s="119" t="s">
        <v>2014</v>
      </c>
      <c r="G186" s="119" t="s">
        <v>2015</v>
      </c>
      <c r="H186" s="132">
        <v>550</v>
      </c>
    </row>
    <row r="187" spans="1:8" s="9" customFormat="1" ht="16.5" customHeight="1" x14ac:dyDescent="0.25">
      <c r="A187" s="353" t="s">
        <v>2016</v>
      </c>
      <c r="B187" s="118" t="s">
        <v>801</v>
      </c>
      <c r="C187" s="124" t="s">
        <v>2017</v>
      </c>
      <c r="D187" s="124" t="s">
        <v>2018</v>
      </c>
      <c r="E187" s="131">
        <v>90</v>
      </c>
      <c r="F187" s="119" t="s">
        <v>2019</v>
      </c>
      <c r="G187" s="119" t="s">
        <v>2020</v>
      </c>
      <c r="H187" s="132">
        <v>90</v>
      </c>
    </row>
    <row r="188" spans="1:8" s="9" customFormat="1" ht="16.5" customHeight="1" x14ac:dyDescent="0.25">
      <c r="A188" s="360" t="s">
        <v>2021</v>
      </c>
      <c r="B188" s="118" t="s">
        <v>2022</v>
      </c>
      <c r="C188" s="124" t="s">
        <v>2023</v>
      </c>
      <c r="D188" s="124" t="s">
        <v>2024</v>
      </c>
      <c r="E188" s="131">
        <v>50</v>
      </c>
      <c r="F188" s="119" t="s">
        <v>2025</v>
      </c>
      <c r="G188" s="119" t="s">
        <v>2026</v>
      </c>
      <c r="H188" s="132">
        <v>50</v>
      </c>
    </row>
    <row r="189" spans="1:8" s="9" customFormat="1" ht="16.5" customHeight="1" thickBot="1" x14ac:dyDescent="0.3">
      <c r="A189" s="359" t="s">
        <v>2027</v>
      </c>
      <c r="B189" s="496" t="s">
        <v>2022</v>
      </c>
      <c r="C189" s="125" t="s">
        <v>2028</v>
      </c>
      <c r="D189" s="125" t="s">
        <v>2029</v>
      </c>
      <c r="E189" s="133">
        <v>150</v>
      </c>
      <c r="F189" s="128" t="s">
        <v>2030</v>
      </c>
      <c r="G189" s="128" t="s">
        <v>2031</v>
      </c>
      <c r="H189" s="134">
        <v>150</v>
      </c>
    </row>
    <row r="190" spans="1:8" s="9" customFormat="1" ht="18" customHeight="1" thickBot="1" x14ac:dyDescent="0.3">
      <c r="A190" s="1123" t="s">
        <v>2032</v>
      </c>
      <c r="B190" s="1124"/>
      <c r="C190" s="1124"/>
      <c r="D190" s="1124"/>
      <c r="E190" s="1124"/>
      <c r="F190" s="1124"/>
      <c r="G190" s="1124"/>
      <c r="H190" s="1125"/>
    </row>
    <row r="191" spans="1:8" s="9" customFormat="1" ht="15.75" customHeight="1" x14ac:dyDescent="0.25">
      <c r="A191" s="361" t="s">
        <v>5903</v>
      </c>
      <c r="B191" s="497" t="s">
        <v>801</v>
      </c>
      <c r="C191" s="497" t="s">
        <v>2033</v>
      </c>
      <c r="D191" s="497" t="s">
        <v>2034</v>
      </c>
      <c r="E191" s="129">
        <v>630</v>
      </c>
      <c r="F191" s="497" t="s">
        <v>2035</v>
      </c>
      <c r="G191" s="497" t="s">
        <v>2036</v>
      </c>
      <c r="H191" s="130">
        <v>630</v>
      </c>
    </row>
    <row r="192" spans="1:8" s="9" customFormat="1" ht="15.75" customHeight="1" x14ac:dyDescent="0.25">
      <c r="A192" s="360" t="s">
        <v>5904</v>
      </c>
      <c r="B192" s="118" t="s">
        <v>801</v>
      </c>
      <c r="C192" s="118" t="s">
        <v>2037</v>
      </c>
      <c r="D192" s="118" t="s">
        <v>2038</v>
      </c>
      <c r="E192" s="131">
        <v>840</v>
      </c>
      <c r="F192" s="118" t="s">
        <v>2039</v>
      </c>
      <c r="G192" s="118" t="s">
        <v>2040</v>
      </c>
      <c r="H192" s="132">
        <v>840</v>
      </c>
    </row>
    <row r="193" spans="1:8" s="9" customFormat="1" ht="15.75" customHeight="1" x14ac:dyDescent="0.25">
      <c r="A193" s="360" t="s">
        <v>2041</v>
      </c>
      <c r="B193" s="118" t="s">
        <v>801</v>
      </c>
      <c r="C193" s="118" t="s">
        <v>2042</v>
      </c>
      <c r="D193" s="118" t="s">
        <v>2043</v>
      </c>
      <c r="E193" s="131">
        <v>790</v>
      </c>
      <c r="F193" s="118" t="s">
        <v>2044</v>
      </c>
      <c r="G193" s="118" t="s">
        <v>2045</v>
      </c>
      <c r="H193" s="132">
        <v>790</v>
      </c>
    </row>
    <row r="194" spans="1:8" s="9" customFormat="1" ht="15.75" customHeight="1" x14ac:dyDescent="0.25">
      <c r="A194" s="360" t="s">
        <v>5905</v>
      </c>
      <c r="B194" s="118" t="s">
        <v>801</v>
      </c>
      <c r="C194" s="118" t="s">
        <v>2046</v>
      </c>
      <c r="D194" s="118" t="s">
        <v>2047</v>
      </c>
      <c r="E194" s="131">
        <v>525</v>
      </c>
      <c r="F194" s="118" t="s">
        <v>2048</v>
      </c>
      <c r="G194" s="118" t="s">
        <v>2049</v>
      </c>
      <c r="H194" s="132">
        <v>525</v>
      </c>
    </row>
    <row r="195" spans="1:8" s="9" customFormat="1" ht="15.75" customHeight="1" x14ac:dyDescent="0.25">
      <c r="A195" s="360" t="s">
        <v>5906</v>
      </c>
      <c r="B195" s="118" t="s">
        <v>801</v>
      </c>
      <c r="C195" s="118" t="s">
        <v>2050</v>
      </c>
      <c r="D195" s="118" t="s">
        <v>2051</v>
      </c>
      <c r="E195" s="131">
        <v>945</v>
      </c>
      <c r="F195" s="118" t="s">
        <v>2052</v>
      </c>
      <c r="G195" s="118" t="s">
        <v>2053</v>
      </c>
      <c r="H195" s="132">
        <v>945</v>
      </c>
    </row>
    <row r="196" spans="1:8" s="9" customFormat="1" ht="15.75" customHeight="1" x14ac:dyDescent="0.25">
      <c r="A196" s="360" t="s">
        <v>5907</v>
      </c>
      <c r="B196" s="118" t="s">
        <v>801</v>
      </c>
      <c r="C196" s="118" t="s">
        <v>2054</v>
      </c>
      <c r="D196" s="118" t="s">
        <v>2055</v>
      </c>
      <c r="E196" s="131">
        <v>945</v>
      </c>
      <c r="F196" s="118" t="s">
        <v>2056</v>
      </c>
      <c r="G196" s="118" t="s">
        <v>2057</v>
      </c>
      <c r="H196" s="132">
        <v>945</v>
      </c>
    </row>
    <row r="197" spans="1:8" s="9" customFormat="1" ht="15.75" customHeight="1" x14ac:dyDescent="0.25">
      <c r="A197" s="360" t="s">
        <v>5908</v>
      </c>
      <c r="B197" s="118" t="s">
        <v>801</v>
      </c>
      <c r="C197" s="118" t="s">
        <v>2058</v>
      </c>
      <c r="D197" s="118" t="s">
        <v>2059</v>
      </c>
      <c r="E197" s="121">
        <v>1365</v>
      </c>
      <c r="F197" s="118" t="s">
        <v>2060</v>
      </c>
      <c r="G197" s="118" t="s">
        <v>2061</v>
      </c>
      <c r="H197" s="122">
        <v>1365</v>
      </c>
    </row>
    <row r="198" spans="1:8" s="9" customFormat="1" ht="15.75" customHeight="1" x14ac:dyDescent="0.25">
      <c r="A198" s="360" t="s">
        <v>5909</v>
      </c>
      <c r="B198" s="118" t="s">
        <v>801</v>
      </c>
      <c r="C198" s="118" t="s">
        <v>2062</v>
      </c>
      <c r="D198" s="118" t="s">
        <v>2063</v>
      </c>
      <c r="E198" s="121">
        <v>1365</v>
      </c>
      <c r="F198" s="118" t="s">
        <v>2064</v>
      </c>
      <c r="G198" s="118" t="s">
        <v>2065</v>
      </c>
      <c r="H198" s="122">
        <v>1365</v>
      </c>
    </row>
    <row r="199" spans="1:8" s="9" customFormat="1" ht="15.75" customHeight="1" x14ac:dyDescent="0.25">
      <c r="A199" s="360" t="s">
        <v>2066</v>
      </c>
      <c r="B199" s="118" t="s">
        <v>801</v>
      </c>
      <c r="C199" s="118" t="s">
        <v>2067</v>
      </c>
      <c r="D199" s="118" t="s">
        <v>2068</v>
      </c>
      <c r="E199" s="121">
        <v>840</v>
      </c>
      <c r="F199" s="118" t="s">
        <v>2069</v>
      </c>
      <c r="G199" s="118" t="s">
        <v>2070</v>
      </c>
      <c r="H199" s="122">
        <v>840</v>
      </c>
    </row>
    <row r="200" spans="1:8" s="9" customFormat="1" ht="15.75" customHeight="1" x14ac:dyDescent="0.25">
      <c r="A200" s="360" t="s">
        <v>5910</v>
      </c>
      <c r="B200" s="118" t="s">
        <v>801</v>
      </c>
      <c r="C200" s="118" t="s">
        <v>2071</v>
      </c>
      <c r="D200" s="118" t="s">
        <v>2072</v>
      </c>
      <c r="E200" s="121">
        <v>945</v>
      </c>
      <c r="F200" s="118" t="s">
        <v>2073</v>
      </c>
      <c r="G200" s="118" t="s">
        <v>2074</v>
      </c>
      <c r="H200" s="122">
        <v>945</v>
      </c>
    </row>
    <row r="201" spans="1:8" s="9" customFormat="1" ht="15.75" customHeight="1" x14ac:dyDescent="0.25">
      <c r="A201" s="360" t="s">
        <v>5911</v>
      </c>
      <c r="B201" s="118" t="s">
        <v>801</v>
      </c>
      <c r="C201" s="118" t="s">
        <v>2075</v>
      </c>
      <c r="D201" s="118" t="s">
        <v>2076</v>
      </c>
      <c r="E201" s="121">
        <v>1155</v>
      </c>
      <c r="F201" s="118" t="s">
        <v>2077</v>
      </c>
      <c r="G201" s="118" t="s">
        <v>2078</v>
      </c>
      <c r="H201" s="122">
        <v>1155</v>
      </c>
    </row>
    <row r="202" spans="1:8" s="9" customFormat="1" ht="15.75" customHeight="1" x14ac:dyDescent="0.25">
      <c r="A202" s="360" t="s">
        <v>2079</v>
      </c>
      <c r="B202" s="118" t="s">
        <v>801</v>
      </c>
      <c r="C202" s="118" t="s">
        <v>2080</v>
      </c>
      <c r="D202" s="118" t="s">
        <v>2081</v>
      </c>
      <c r="E202" s="121">
        <v>2050</v>
      </c>
      <c r="F202" s="118" t="s">
        <v>2082</v>
      </c>
      <c r="G202" s="118" t="s">
        <v>2083</v>
      </c>
      <c r="H202" s="122">
        <v>2050</v>
      </c>
    </row>
    <row r="203" spans="1:8" s="9" customFormat="1" ht="15.75" customHeight="1" x14ac:dyDescent="0.25">
      <c r="A203" s="360" t="s">
        <v>2084</v>
      </c>
      <c r="B203" s="118" t="s">
        <v>801</v>
      </c>
      <c r="C203" s="118" t="s">
        <v>2085</v>
      </c>
      <c r="D203" s="118" t="s">
        <v>2086</v>
      </c>
      <c r="E203" s="121">
        <v>945</v>
      </c>
      <c r="F203" s="118" t="s">
        <v>2087</v>
      </c>
      <c r="G203" s="118" t="s">
        <v>2088</v>
      </c>
      <c r="H203" s="122">
        <v>945</v>
      </c>
    </row>
    <row r="204" spans="1:8" s="9" customFormat="1" ht="15.75" customHeight="1" x14ac:dyDescent="0.25">
      <c r="A204" s="360" t="s">
        <v>3749</v>
      </c>
      <c r="B204" s="118" t="s">
        <v>801</v>
      </c>
      <c r="C204" s="118" t="s">
        <v>2089</v>
      </c>
      <c r="D204" s="118" t="s">
        <v>2090</v>
      </c>
      <c r="E204" s="121">
        <v>945</v>
      </c>
      <c r="F204" s="118" t="s">
        <v>2091</v>
      </c>
      <c r="G204" s="118" t="s">
        <v>2092</v>
      </c>
      <c r="H204" s="122">
        <v>945</v>
      </c>
    </row>
    <row r="205" spans="1:8" s="9" customFormat="1" ht="15.75" customHeight="1" x14ac:dyDescent="0.25">
      <c r="A205" s="360" t="s">
        <v>3750</v>
      </c>
      <c r="B205" s="118" t="s">
        <v>801</v>
      </c>
      <c r="C205" s="118" t="s">
        <v>2093</v>
      </c>
      <c r="D205" s="118" t="s">
        <v>2094</v>
      </c>
      <c r="E205" s="121">
        <v>2625</v>
      </c>
      <c r="F205" s="118" t="s">
        <v>2095</v>
      </c>
      <c r="G205" s="118" t="s">
        <v>2096</v>
      </c>
      <c r="H205" s="122">
        <v>2625</v>
      </c>
    </row>
    <row r="206" spans="1:8" s="9" customFormat="1" ht="15.75" customHeight="1" x14ac:dyDescent="0.25">
      <c r="A206" s="360" t="s">
        <v>2097</v>
      </c>
      <c r="B206" s="118" t="s">
        <v>801</v>
      </c>
      <c r="C206" s="118" t="s">
        <v>2098</v>
      </c>
      <c r="D206" s="118" t="s">
        <v>2099</v>
      </c>
      <c r="E206" s="121">
        <v>685</v>
      </c>
      <c r="F206" s="118" t="s">
        <v>2100</v>
      </c>
      <c r="G206" s="118" t="s">
        <v>2101</v>
      </c>
      <c r="H206" s="122">
        <v>685</v>
      </c>
    </row>
    <row r="207" spans="1:8" s="9" customFormat="1" ht="15.75" customHeight="1" x14ac:dyDescent="0.25">
      <c r="A207" s="360" t="s">
        <v>5912</v>
      </c>
      <c r="B207" s="118" t="s">
        <v>801</v>
      </c>
      <c r="C207" s="118" t="s">
        <v>2102</v>
      </c>
      <c r="D207" s="118" t="s">
        <v>2103</v>
      </c>
      <c r="E207" s="121">
        <v>5775</v>
      </c>
      <c r="F207" s="118" t="s">
        <v>2104</v>
      </c>
      <c r="G207" s="118" t="s">
        <v>2105</v>
      </c>
      <c r="H207" s="122">
        <v>5775</v>
      </c>
    </row>
    <row r="208" spans="1:8" s="9" customFormat="1" ht="15.75" customHeight="1" x14ac:dyDescent="0.25">
      <c r="A208" s="360" t="s">
        <v>2106</v>
      </c>
      <c r="B208" s="118" t="s">
        <v>801</v>
      </c>
      <c r="C208" s="118" t="s">
        <v>2107</v>
      </c>
      <c r="D208" s="118" t="s">
        <v>2108</v>
      </c>
      <c r="E208" s="121">
        <v>5460</v>
      </c>
      <c r="F208" s="118" t="s">
        <v>2109</v>
      </c>
      <c r="G208" s="118" t="s">
        <v>2110</v>
      </c>
      <c r="H208" s="122">
        <v>5460</v>
      </c>
    </row>
    <row r="209" spans="1:8" s="9" customFormat="1" ht="15.75" customHeight="1" x14ac:dyDescent="0.25">
      <c r="A209" s="360" t="s">
        <v>2111</v>
      </c>
      <c r="B209" s="118" t="s">
        <v>801</v>
      </c>
      <c r="C209" s="118" t="s">
        <v>2112</v>
      </c>
      <c r="D209" s="118" t="s">
        <v>2113</v>
      </c>
      <c r="E209" s="121">
        <v>2310</v>
      </c>
      <c r="F209" s="118" t="s">
        <v>2114</v>
      </c>
      <c r="G209" s="118" t="s">
        <v>2115</v>
      </c>
      <c r="H209" s="122">
        <v>2310</v>
      </c>
    </row>
    <row r="210" spans="1:8" s="9" customFormat="1" ht="15.75" customHeight="1" x14ac:dyDescent="0.25">
      <c r="A210" s="360" t="s">
        <v>2116</v>
      </c>
      <c r="B210" s="118" t="s">
        <v>801</v>
      </c>
      <c r="C210" s="118" t="s">
        <v>2117</v>
      </c>
      <c r="D210" s="118" t="s">
        <v>2118</v>
      </c>
      <c r="E210" s="121">
        <v>2050</v>
      </c>
      <c r="F210" s="118" t="s">
        <v>2119</v>
      </c>
      <c r="G210" s="118" t="s">
        <v>2120</v>
      </c>
      <c r="H210" s="122">
        <v>2050</v>
      </c>
    </row>
    <row r="211" spans="1:8" s="9" customFormat="1" ht="15.75" customHeight="1" x14ac:dyDescent="0.25">
      <c r="A211" s="360" t="s">
        <v>2121</v>
      </c>
      <c r="B211" s="118" t="s">
        <v>801</v>
      </c>
      <c r="C211" s="118" t="s">
        <v>2122</v>
      </c>
      <c r="D211" s="118" t="s">
        <v>2123</v>
      </c>
      <c r="E211" s="121">
        <v>2730</v>
      </c>
      <c r="F211" s="118" t="s">
        <v>2124</v>
      </c>
      <c r="G211" s="118" t="s">
        <v>2125</v>
      </c>
      <c r="H211" s="122">
        <v>2730</v>
      </c>
    </row>
    <row r="212" spans="1:8" s="9" customFormat="1" ht="31.5" customHeight="1" x14ac:dyDescent="0.25">
      <c r="A212" s="360" t="s">
        <v>5913</v>
      </c>
      <c r="B212" s="118" t="s">
        <v>801</v>
      </c>
      <c r="C212" s="118" t="s">
        <v>2126</v>
      </c>
      <c r="D212" s="118" t="s">
        <v>2127</v>
      </c>
      <c r="E212" s="121">
        <v>1050</v>
      </c>
      <c r="F212" s="118" t="s">
        <v>2128</v>
      </c>
      <c r="G212" s="118" t="s">
        <v>2129</v>
      </c>
      <c r="H212" s="122">
        <v>1050</v>
      </c>
    </row>
    <row r="213" spans="1:8" s="9" customFormat="1" ht="31.5" customHeight="1" x14ac:dyDescent="0.25">
      <c r="A213" s="360" t="s">
        <v>5914</v>
      </c>
      <c r="B213" s="118" t="s">
        <v>801</v>
      </c>
      <c r="C213" s="118" t="s">
        <v>2130</v>
      </c>
      <c r="D213" s="118" t="s">
        <v>2131</v>
      </c>
      <c r="E213" s="121">
        <v>1260</v>
      </c>
      <c r="F213" s="118" t="s">
        <v>2132</v>
      </c>
      <c r="G213" s="118" t="s">
        <v>2133</v>
      </c>
      <c r="H213" s="122">
        <v>1260</v>
      </c>
    </row>
    <row r="214" spans="1:8" ht="31.5" customHeight="1" x14ac:dyDescent="0.25">
      <c r="A214" s="360" t="s">
        <v>5915</v>
      </c>
      <c r="B214" s="118" t="s">
        <v>801</v>
      </c>
      <c r="C214" s="118" t="s">
        <v>2134</v>
      </c>
      <c r="D214" s="118" t="s">
        <v>2135</v>
      </c>
      <c r="E214" s="121">
        <v>1575</v>
      </c>
      <c r="F214" s="118" t="s">
        <v>2136</v>
      </c>
      <c r="G214" s="118" t="s">
        <v>2137</v>
      </c>
      <c r="H214" s="122">
        <v>1575</v>
      </c>
    </row>
    <row r="215" spans="1:8" s="126" customFormat="1" ht="15.75" customHeight="1" x14ac:dyDescent="0.25">
      <c r="A215" s="360" t="s">
        <v>2138</v>
      </c>
      <c r="B215" s="118" t="s">
        <v>801</v>
      </c>
      <c r="C215" s="118" t="s">
        <v>2139</v>
      </c>
      <c r="D215" s="118" t="s">
        <v>2140</v>
      </c>
      <c r="E215" s="121">
        <v>1995</v>
      </c>
      <c r="F215" s="118" t="s">
        <v>2141</v>
      </c>
      <c r="G215" s="118" t="s">
        <v>2142</v>
      </c>
      <c r="H215" s="122">
        <v>1995</v>
      </c>
    </row>
    <row r="216" spans="1:8" s="9" customFormat="1" ht="15.75" customHeight="1" x14ac:dyDescent="0.25">
      <c r="A216" s="360" t="s">
        <v>5916</v>
      </c>
      <c r="B216" s="118" t="s">
        <v>801</v>
      </c>
      <c r="C216" s="118" t="s">
        <v>2143</v>
      </c>
      <c r="D216" s="118" t="s">
        <v>2144</v>
      </c>
      <c r="E216" s="121">
        <v>2415</v>
      </c>
      <c r="F216" s="118" t="s">
        <v>2145</v>
      </c>
      <c r="G216" s="118" t="s">
        <v>2146</v>
      </c>
      <c r="H216" s="122">
        <v>2415</v>
      </c>
    </row>
    <row r="217" spans="1:8" s="9" customFormat="1" ht="18.75" customHeight="1" x14ac:dyDescent="0.25">
      <c r="A217" s="360" t="s">
        <v>2147</v>
      </c>
      <c r="B217" s="118" t="s">
        <v>801</v>
      </c>
      <c r="C217" s="118" t="s">
        <v>2148</v>
      </c>
      <c r="D217" s="118" t="s">
        <v>2149</v>
      </c>
      <c r="E217" s="121"/>
      <c r="F217" s="118" t="s">
        <v>2150</v>
      </c>
      <c r="G217" s="118" t="s">
        <v>2151</v>
      </c>
      <c r="H217" s="122"/>
    </row>
    <row r="218" spans="1:8" s="100" customFormat="1" ht="36" customHeight="1" thickBot="1" x14ac:dyDescent="0.3">
      <c r="A218" s="700" t="s">
        <v>6028</v>
      </c>
      <c r="B218" s="701" t="s">
        <v>801</v>
      </c>
      <c r="C218" s="701" t="s">
        <v>5937</v>
      </c>
      <c r="D218" s="701" t="s">
        <v>5935</v>
      </c>
      <c r="E218" s="702" t="s">
        <v>3940</v>
      </c>
      <c r="F218" s="701" t="s">
        <v>5938</v>
      </c>
      <c r="G218" s="701" t="s">
        <v>5936</v>
      </c>
      <c r="H218" s="703" t="s">
        <v>3940</v>
      </c>
    </row>
    <row r="219" spans="1:8" s="9" customFormat="1" ht="15" customHeight="1" thickBot="1" x14ac:dyDescent="0.3">
      <c r="A219" s="1123" t="s">
        <v>803</v>
      </c>
      <c r="B219" s="1124"/>
      <c r="C219" s="1124"/>
      <c r="D219" s="1124"/>
      <c r="E219" s="1124"/>
      <c r="F219" s="1124"/>
      <c r="G219" s="1124"/>
      <c r="H219" s="1125"/>
    </row>
    <row r="220" spans="1:8" s="9" customFormat="1" ht="60.75" customHeight="1" x14ac:dyDescent="0.25">
      <c r="A220" s="501" t="s">
        <v>3751</v>
      </c>
      <c r="B220" s="434" t="s">
        <v>801</v>
      </c>
      <c r="C220" s="434" t="s">
        <v>2224</v>
      </c>
      <c r="D220" s="434" t="s">
        <v>2225</v>
      </c>
      <c r="E220" s="434" t="s">
        <v>3898</v>
      </c>
      <c r="F220" s="434" t="s">
        <v>2226</v>
      </c>
      <c r="G220" s="434" t="s">
        <v>2227</v>
      </c>
      <c r="H220" s="434" t="s">
        <v>3898</v>
      </c>
    </row>
    <row r="221" spans="1:8" s="9" customFormat="1" ht="16.5" customHeight="1" x14ac:dyDescent="0.25">
      <c r="A221" s="362" t="s">
        <v>2152</v>
      </c>
      <c r="B221" s="136"/>
      <c r="C221" s="123"/>
      <c r="D221" s="123"/>
      <c r="E221" s="502"/>
      <c r="F221" s="333"/>
      <c r="G221" s="333"/>
      <c r="H221" s="502"/>
    </row>
    <row r="222" spans="1:8" s="9" customFormat="1" x14ac:dyDescent="0.25">
      <c r="A222" s="353" t="s">
        <v>3785</v>
      </c>
      <c r="B222" s="118" t="s">
        <v>802</v>
      </c>
      <c r="C222" s="118" t="s">
        <v>2153</v>
      </c>
      <c r="D222" s="118" t="s">
        <v>2154</v>
      </c>
      <c r="E222" s="121">
        <f>860-60</f>
        <v>800</v>
      </c>
      <c r="F222" s="118" t="s">
        <v>2155</v>
      </c>
      <c r="G222" s="118" t="s">
        <v>2156</v>
      </c>
      <c r="H222" s="121">
        <f>860-60</f>
        <v>800</v>
      </c>
    </row>
    <row r="223" spans="1:8" s="9" customFormat="1" ht="16.5" customHeight="1" x14ac:dyDescent="0.25">
      <c r="A223" s="363" t="s">
        <v>2157</v>
      </c>
      <c r="B223" s="137"/>
      <c r="C223" s="124"/>
      <c r="D223" s="124"/>
      <c r="E223" s="334"/>
      <c r="F223" s="119"/>
      <c r="G223" s="119"/>
      <c r="H223" s="334"/>
    </row>
    <row r="224" spans="1:8" s="9" customFormat="1" ht="20.25" customHeight="1" x14ac:dyDescent="0.25">
      <c r="A224" s="364" t="s">
        <v>2158</v>
      </c>
      <c r="B224" s="118" t="s">
        <v>1336</v>
      </c>
      <c r="C224" s="118" t="s">
        <v>2159</v>
      </c>
      <c r="D224" s="118" t="s">
        <v>2160</v>
      </c>
      <c r="E224" s="1132" t="s">
        <v>3898</v>
      </c>
      <c r="F224" s="118" t="s">
        <v>2161</v>
      </c>
      <c r="G224" s="118" t="s">
        <v>2162</v>
      </c>
      <c r="H224" s="1132" t="s">
        <v>3898</v>
      </c>
    </row>
    <row r="225" spans="1:8" s="9" customFormat="1" ht="16.5" customHeight="1" x14ac:dyDescent="0.25">
      <c r="A225" s="365" t="s">
        <v>2163</v>
      </c>
      <c r="B225" s="137"/>
      <c r="C225" s="124"/>
      <c r="D225" s="124"/>
      <c r="E225" s="1133"/>
      <c r="F225" s="119"/>
      <c r="G225" s="119"/>
      <c r="H225" s="1133"/>
    </row>
    <row r="226" spans="1:8" s="9" customFormat="1" ht="16.5" customHeight="1" x14ac:dyDescent="0.25">
      <c r="A226" s="366" t="s">
        <v>2234</v>
      </c>
      <c r="B226" s="118" t="s">
        <v>1336</v>
      </c>
      <c r="C226" s="118" t="s">
        <v>2164</v>
      </c>
      <c r="D226" s="118" t="s">
        <v>2165</v>
      </c>
      <c r="E226" s="1133"/>
      <c r="F226" s="118" t="s">
        <v>2166</v>
      </c>
      <c r="G226" s="118" t="s">
        <v>2167</v>
      </c>
      <c r="H226" s="1133"/>
    </row>
    <row r="227" spans="1:8" s="9" customFormat="1" ht="18" customHeight="1" x14ac:dyDescent="0.25">
      <c r="A227" s="366" t="s">
        <v>2235</v>
      </c>
      <c r="B227" s="138"/>
      <c r="C227" s="124"/>
      <c r="D227" s="124"/>
      <c r="E227" s="1133"/>
      <c r="F227" s="137"/>
      <c r="G227" s="137"/>
      <c r="H227" s="1133"/>
    </row>
    <row r="228" spans="1:8" s="9" customFormat="1" ht="16.5" customHeight="1" x14ac:dyDescent="0.25">
      <c r="A228" s="366" t="s">
        <v>2168</v>
      </c>
      <c r="B228" s="118" t="s">
        <v>1336</v>
      </c>
      <c r="C228" s="118" t="s">
        <v>2169</v>
      </c>
      <c r="D228" s="118" t="s">
        <v>2170</v>
      </c>
      <c r="E228" s="1133"/>
      <c r="F228" s="118" t="s">
        <v>2171</v>
      </c>
      <c r="G228" s="118" t="s">
        <v>2172</v>
      </c>
      <c r="H228" s="1133"/>
    </row>
    <row r="229" spans="1:8" s="9" customFormat="1" ht="16.5" customHeight="1" x14ac:dyDescent="0.25">
      <c r="A229" s="366" t="s">
        <v>2173</v>
      </c>
      <c r="B229" s="118" t="s">
        <v>1336</v>
      </c>
      <c r="C229" s="118" t="s">
        <v>2174</v>
      </c>
      <c r="D229" s="118" t="s">
        <v>2175</v>
      </c>
      <c r="E229" s="1133"/>
      <c r="F229" s="118" t="s">
        <v>2176</v>
      </c>
      <c r="G229" s="118" t="s">
        <v>2177</v>
      </c>
      <c r="H229" s="1133"/>
    </row>
    <row r="230" spans="1:8" s="9" customFormat="1" ht="16.5" customHeight="1" x14ac:dyDescent="0.25">
      <c r="A230" s="366" t="s">
        <v>2178</v>
      </c>
      <c r="B230" s="118" t="s">
        <v>1336</v>
      </c>
      <c r="C230" s="118" t="s">
        <v>2179</v>
      </c>
      <c r="D230" s="118" t="s">
        <v>2180</v>
      </c>
      <c r="E230" s="1133"/>
      <c r="F230" s="118" t="s">
        <v>2181</v>
      </c>
      <c r="G230" s="118" t="s">
        <v>2182</v>
      </c>
      <c r="H230" s="1133"/>
    </row>
    <row r="231" spans="1:8" s="9" customFormat="1" ht="16.5" customHeight="1" x14ac:dyDescent="0.25">
      <c r="A231" s="365" t="s">
        <v>2183</v>
      </c>
      <c r="B231" s="139"/>
      <c r="C231" s="124"/>
      <c r="D231" s="124"/>
      <c r="E231" s="1133"/>
      <c r="F231" s="119"/>
      <c r="G231" s="119"/>
      <c r="H231" s="1133"/>
    </row>
    <row r="232" spans="1:8" s="9" customFormat="1" ht="15" customHeight="1" x14ac:dyDescent="0.25">
      <c r="A232" s="367" t="s">
        <v>3763</v>
      </c>
      <c r="B232" s="118" t="s">
        <v>1336</v>
      </c>
      <c r="C232" s="118" t="s">
        <v>2184</v>
      </c>
      <c r="D232" s="118" t="s">
        <v>2185</v>
      </c>
      <c r="E232" s="1133"/>
      <c r="F232" s="118" t="s">
        <v>2186</v>
      </c>
      <c r="G232" s="118" t="s">
        <v>2187</v>
      </c>
      <c r="H232" s="1133"/>
    </row>
    <row r="233" spans="1:8" s="9" customFormat="1" ht="15" customHeight="1" x14ac:dyDescent="0.25">
      <c r="A233" s="367" t="s">
        <v>2188</v>
      </c>
      <c r="B233" s="118" t="s">
        <v>1336</v>
      </c>
      <c r="C233" s="118" t="s">
        <v>2189</v>
      </c>
      <c r="D233" s="118" t="s">
        <v>2190</v>
      </c>
      <c r="E233" s="1133"/>
      <c r="F233" s="118" t="s">
        <v>2191</v>
      </c>
      <c r="G233" s="118" t="s">
        <v>2192</v>
      </c>
      <c r="H233" s="1133"/>
    </row>
    <row r="234" spans="1:8" s="9" customFormat="1" ht="15" customHeight="1" x14ac:dyDescent="0.25">
      <c r="A234" s="367" t="s">
        <v>2193</v>
      </c>
      <c r="B234" s="118" t="s">
        <v>1336</v>
      </c>
      <c r="C234" s="118" t="s">
        <v>2194</v>
      </c>
      <c r="D234" s="118" t="s">
        <v>2195</v>
      </c>
      <c r="E234" s="1133"/>
      <c r="F234" s="118" t="s">
        <v>2196</v>
      </c>
      <c r="G234" s="118" t="s">
        <v>2197</v>
      </c>
      <c r="H234" s="1133"/>
    </row>
    <row r="235" spans="1:8" s="9" customFormat="1" ht="15" customHeight="1" x14ac:dyDescent="0.25">
      <c r="A235" s="367" t="s">
        <v>2198</v>
      </c>
      <c r="B235" s="118" t="s">
        <v>1336</v>
      </c>
      <c r="C235" s="118" t="s">
        <v>2199</v>
      </c>
      <c r="D235" s="118" t="s">
        <v>2200</v>
      </c>
      <c r="E235" s="1133"/>
      <c r="F235" s="118" t="s">
        <v>2201</v>
      </c>
      <c r="G235" s="118" t="s">
        <v>2202</v>
      </c>
      <c r="H235" s="1133"/>
    </row>
    <row r="236" spans="1:8" s="9" customFormat="1" ht="18" customHeight="1" x14ac:dyDescent="0.25">
      <c r="A236" s="368" t="s">
        <v>2203</v>
      </c>
      <c r="B236" s="118"/>
      <c r="C236" s="118" t="s">
        <v>2204</v>
      </c>
      <c r="D236" s="118" t="s">
        <v>2205</v>
      </c>
      <c r="E236" s="1133"/>
      <c r="F236" s="118" t="s">
        <v>2206</v>
      </c>
      <c r="G236" s="118" t="s">
        <v>2207</v>
      </c>
      <c r="H236" s="1133"/>
    </row>
    <row r="237" spans="1:8" s="9" customFormat="1" ht="18" customHeight="1" x14ac:dyDescent="0.25">
      <c r="A237" s="365" t="s">
        <v>2208</v>
      </c>
      <c r="B237" s="118"/>
      <c r="C237" s="124"/>
      <c r="D237" s="124"/>
      <c r="E237" s="1133"/>
      <c r="F237" s="119"/>
      <c r="G237" s="119"/>
      <c r="H237" s="1133"/>
    </row>
    <row r="238" spans="1:8" s="9" customFormat="1" ht="16.5" customHeight="1" x14ac:dyDescent="0.25">
      <c r="A238" s="367" t="s">
        <v>2209</v>
      </c>
      <c r="B238" s="118" t="s">
        <v>802</v>
      </c>
      <c r="C238" s="118" t="s">
        <v>2210</v>
      </c>
      <c r="D238" s="118" t="s">
        <v>2211</v>
      </c>
      <c r="E238" s="1133"/>
      <c r="F238" s="118" t="s">
        <v>2212</v>
      </c>
      <c r="G238" s="118" t="s">
        <v>2213</v>
      </c>
      <c r="H238" s="1133"/>
    </row>
    <row r="239" spans="1:8" s="9" customFormat="1" ht="16.5" customHeight="1" x14ac:dyDescent="0.25">
      <c r="A239" s="367" t="s">
        <v>2214</v>
      </c>
      <c r="B239" s="118" t="s">
        <v>802</v>
      </c>
      <c r="C239" s="118" t="s">
        <v>2215</v>
      </c>
      <c r="D239" s="118" t="s">
        <v>2216</v>
      </c>
      <c r="E239" s="1133"/>
      <c r="F239" s="118" t="s">
        <v>2217</v>
      </c>
      <c r="G239" s="118" t="s">
        <v>2218</v>
      </c>
      <c r="H239" s="1133"/>
    </row>
    <row r="240" spans="1:8" s="9" customFormat="1" ht="16.5" customHeight="1" x14ac:dyDescent="0.25">
      <c r="A240" s="375" t="s">
        <v>3788</v>
      </c>
      <c r="B240" s="289"/>
      <c r="C240" s="289"/>
      <c r="D240" s="289"/>
      <c r="E240" s="376"/>
      <c r="F240" s="289"/>
      <c r="G240" s="289"/>
      <c r="H240" s="1134"/>
    </row>
    <row r="241" spans="1:8" s="9" customFormat="1" ht="16.5" customHeight="1" x14ac:dyDescent="0.25">
      <c r="A241" s="367" t="s">
        <v>3789</v>
      </c>
      <c r="B241" s="118" t="s">
        <v>1336</v>
      </c>
      <c r="C241" s="118" t="s">
        <v>3802</v>
      </c>
      <c r="D241" s="118" t="s">
        <v>3820</v>
      </c>
      <c r="E241" s="1132" t="s">
        <v>3898</v>
      </c>
      <c r="F241" s="118" t="s">
        <v>3811</v>
      </c>
      <c r="G241" s="118" t="s">
        <v>3821</v>
      </c>
      <c r="H241" s="1132" t="s">
        <v>3898</v>
      </c>
    </row>
    <row r="242" spans="1:8" s="9" customFormat="1" ht="16.5" customHeight="1" x14ac:dyDescent="0.25">
      <c r="A242" s="367" t="s">
        <v>4603</v>
      </c>
      <c r="B242" s="118" t="s">
        <v>1336</v>
      </c>
      <c r="C242" s="118" t="s">
        <v>3803</v>
      </c>
      <c r="D242" s="118" t="s">
        <v>3822</v>
      </c>
      <c r="E242" s="1133"/>
      <c r="F242" s="118" t="s">
        <v>3812</v>
      </c>
      <c r="G242" s="118" t="s">
        <v>3823</v>
      </c>
      <c r="H242" s="1133"/>
    </row>
    <row r="243" spans="1:8" s="9" customFormat="1" ht="27" customHeight="1" x14ac:dyDescent="0.25">
      <c r="A243" s="367" t="s">
        <v>3790</v>
      </c>
      <c r="B243" s="118" t="s">
        <v>1336</v>
      </c>
      <c r="C243" s="118" t="s">
        <v>3804</v>
      </c>
      <c r="D243" s="118" t="s">
        <v>3824</v>
      </c>
      <c r="E243" s="1134"/>
      <c r="F243" s="118" t="s">
        <v>3813</v>
      </c>
      <c r="G243" s="118" t="s">
        <v>3825</v>
      </c>
      <c r="H243" s="1134"/>
    </row>
    <row r="244" spans="1:8" s="9" customFormat="1" ht="18.75" customHeight="1" x14ac:dyDescent="0.25">
      <c r="A244" s="367" t="s">
        <v>3794</v>
      </c>
      <c r="B244" s="118" t="s">
        <v>3834</v>
      </c>
      <c r="C244" s="118" t="s">
        <v>3805</v>
      </c>
      <c r="D244" s="118" t="s">
        <v>3845</v>
      </c>
      <c r="E244" s="121">
        <v>25000</v>
      </c>
      <c r="F244" s="118" t="s">
        <v>3814</v>
      </c>
      <c r="G244" s="118" t="s">
        <v>3826</v>
      </c>
      <c r="H244" s="121">
        <v>25000</v>
      </c>
    </row>
    <row r="245" spans="1:8" s="9" customFormat="1" ht="16.5" customHeight="1" x14ac:dyDescent="0.25">
      <c r="A245" s="367" t="s">
        <v>3791</v>
      </c>
      <c r="B245" s="118" t="s">
        <v>3835</v>
      </c>
      <c r="C245" s="118" t="s">
        <v>3806</v>
      </c>
      <c r="D245" s="118" t="s">
        <v>3846</v>
      </c>
      <c r="E245" s="121">
        <v>3500</v>
      </c>
      <c r="F245" s="118" t="s">
        <v>3815</v>
      </c>
      <c r="G245" s="118" t="s">
        <v>3827</v>
      </c>
      <c r="H245" s="121">
        <v>3500</v>
      </c>
    </row>
    <row r="246" spans="1:8" s="9" customFormat="1" ht="16.5" customHeight="1" x14ac:dyDescent="0.25">
      <c r="A246" s="367" t="s">
        <v>3795</v>
      </c>
      <c r="B246" s="118" t="s">
        <v>1336</v>
      </c>
      <c r="C246" s="118" t="s">
        <v>3807</v>
      </c>
      <c r="D246" s="118" t="s">
        <v>3847</v>
      </c>
      <c r="E246" s="121">
        <v>9500</v>
      </c>
      <c r="F246" s="118" t="s">
        <v>3816</v>
      </c>
      <c r="G246" s="118" t="s">
        <v>3828</v>
      </c>
      <c r="H246" s="121">
        <v>9500</v>
      </c>
    </row>
    <row r="247" spans="1:8" s="9" customFormat="1" ht="16.5" customHeight="1" x14ac:dyDescent="0.25">
      <c r="A247" s="367" t="s">
        <v>3796</v>
      </c>
      <c r="B247" s="118" t="s">
        <v>1336</v>
      </c>
      <c r="C247" s="118" t="s">
        <v>3808</v>
      </c>
      <c r="D247" s="118" t="s">
        <v>3848</v>
      </c>
      <c r="E247" s="121">
        <v>12000</v>
      </c>
      <c r="F247" s="118" t="s">
        <v>3817</v>
      </c>
      <c r="G247" s="118" t="s">
        <v>3829</v>
      </c>
      <c r="H247" s="121">
        <v>12000</v>
      </c>
    </row>
    <row r="248" spans="1:8" s="9" customFormat="1" ht="16.5" customHeight="1" x14ac:dyDescent="0.25">
      <c r="A248" s="367" t="s">
        <v>3792</v>
      </c>
      <c r="B248" s="118" t="s">
        <v>1336</v>
      </c>
      <c r="C248" s="118" t="s">
        <v>3809</v>
      </c>
      <c r="D248" s="118" t="s">
        <v>3849</v>
      </c>
      <c r="E248" s="121">
        <v>28000</v>
      </c>
      <c r="F248" s="118" t="s">
        <v>3818</v>
      </c>
      <c r="G248" s="118" t="s">
        <v>3830</v>
      </c>
      <c r="H248" s="121">
        <v>28000</v>
      </c>
    </row>
    <row r="249" spans="1:8" s="9" customFormat="1" ht="16.5" customHeight="1" x14ac:dyDescent="0.25">
      <c r="A249" s="367" t="s">
        <v>3793</v>
      </c>
      <c r="B249" s="118" t="s">
        <v>1336</v>
      </c>
      <c r="C249" s="118" t="s">
        <v>3810</v>
      </c>
      <c r="D249" s="118" t="s">
        <v>3850</v>
      </c>
      <c r="E249" s="121">
        <v>9500</v>
      </c>
      <c r="F249" s="118" t="s">
        <v>3819</v>
      </c>
      <c r="G249" s="118" t="s">
        <v>3831</v>
      </c>
      <c r="H249" s="121">
        <v>9500</v>
      </c>
    </row>
    <row r="250" spans="1:8" s="9" customFormat="1" ht="16.5" customHeight="1" x14ac:dyDescent="0.25">
      <c r="A250" s="367" t="s">
        <v>3797</v>
      </c>
      <c r="B250" s="118" t="s">
        <v>1336</v>
      </c>
      <c r="C250" s="118" t="s">
        <v>3853</v>
      </c>
      <c r="D250" s="118" t="s">
        <v>3851</v>
      </c>
      <c r="E250" s="121">
        <v>11000</v>
      </c>
      <c r="F250" s="118" t="s">
        <v>3860</v>
      </c>
      <c r="G250" s="118" t="s">
        <v>3832</v>
      </c>
      <c r="H250" s="121">
        <v>11000</v>
      </c>
    </row>
    <row r="251" spans="1:8" s="9" customFormat="1" ht="16.5" customHeight="1" x14ac:dyDescent="0.25">
      <c r="A251" s="367" t="s">
        <v>3798</v>
      </c>
      <c r="B251" s="118" t="s">
        <v>1336</v>
      </c>
      <c r="C251" s="118" t="s">
        <v>3854</v>
      </c>
      <c r="D251" s="118" t="s">
        <v>3852</v>
      </c>
      <c r="E251" s="121">
        <v>12000</v>
      </c>
      <c r="F251" s="118" t="s">
        <v>3861</v>
      </c>
      <c r="G251" s="118" t="s">
        <v>3833</v>
      </c>
      <c r="H251" s="121">
        <v>12000</v>
      </c>
    </row>
    <row r="252" spans="1:8" s="9" customFormat="1" ht="16.5" customHeight="1" x14ac:dyDescent="0.25">
      <c r="A252" s="367" t="s">
        <v>3799</v>
      </c>
      <c r="B252" s="118" t="s">
        <v>1336</v>
      </c>
      <c r="C252" s="118" t="s">
        <v>3855</v>
      </c>
      <c r="D252" s="118" t="s">
        <v>3866</v>
      </c>
      <c r="E252" s="121">
        <v>7500</v>
      </c>
      <c r="F252" s="118" t="s">
        <v>3862</v>
      </c>
      <c r="G252" s="118" t="s">
        <v>3875</v>
      </c>
      <c r="H252" s="121">
        <v>7500</v>
      </c>
    </row>
    <row r="253" spans="1:8" s="9" customFormat="1" ht="16.5" customHeight="1" x14ac:dyDescent="0.25">
      <c r="A253" s="367" t="s">
        <v>3800</v>
      </c>
      <c r="B253" s="118" t="s">
        <v>3836</v>
      </c>
      <c r="C253" s="118" t="s">
        <v>3856</v>
      </c>
      <c r="D253" s="118" t="s">
        <v>3867</v>
      </c>
      <c r="E253" s="121">
        <v>10500</v>
      </c>
      <c r="F253" s="118" t="s">
        <v>3863</v>
      </c>
      <c r="G253" s="118" t="s">
        <v>3876</v>
      </c>
      <c r="H253" s="121">
        <v>10500</v>
      </c>
    </row>
    <row r="254" spans="1:8" s="9" customFormat="1" ht="16.5" customHeight="1" x14ac:dyDescent="0.25">
      <c r="A254" s="367" t="s">
        <v>3801</v>
      </c>
      <c r="B254" s="118" t="s">
        <v>1347</v>
      </c>
      <c r="C254" s="118" t="s">
        <v>3857</v>
      </c>
      <c r="D254" s="118" t="s">
        <v>3868</v>
      </c>
      <c r="E254" s="121">
        <v>11000</v>
      </c>
      <c r="F254" s="118" t="s">
        <v>3864</v>
      </c>
      <c r="G254" s="118" t="s">
        <v>3877</v>
      </c>
      <c r="H254" s="121">
        <v>11000</v>
      </c>
    </row>
    <row r="255" spans="1:8" s="9" customFormat="1" ht="33.950000000000003" customHeight="1" x14ac:dyDescent="0.25">
      <c r="A255" s="367" t="s">
        <v>3891</v>
      </c>
      <c r="B255" s="118" t="s">
        <v>3884</v>
      </c>
      <c r="C255" s="118" t="s">
        <v>3858</v>
      </c>
      <c r="D255" s="118" t="s">
        <v>3869</v>
      </c>
      <c r="E255" s="121">
        <v>130</v>
      </c>
      <c r="F255" s="118" t="s">
        <v>3865</v>
      </c>
      <c r="G255" s="118" t="s">
        <v>3878</v>
      </c>
      <c r="H255" s="121">
        <v>130</v>
      </c>
    </row>
    <row r="256" spans="1:8" s="9" customFormat="1" ht="16.5" customHeight="1" x14ac:dyDescent="0.25">
      <c r="A256" s="367" t="s">
        <v>3892</v>
      </c>
      <c r="B256" s="118" t="s">
        <v>3885</v>
      </c>
      <c r="C256" s="118" t="s">
        <v>3859</v>
      </c>
      <c r="D256" s="118" t="s">
        <v>3870</v>
      </c>
      <c r="E256" s="121">
        <v>700</v>
      </c>
      <c r="F256" s="118" t="s">
        <v>970</v>
      </c>
      <c r="G256" s="118" t="s">
        <v>3879</v>
      </c>
      <c r="H256" s="121">
        <v>700</v>
      </c>
    </row>
    <row r="257" spans="1:8" s="9" customFormat="1" ht="34.5" customHeight="1" x14ac:dyDescent="0.25">
      <c r="A257" s="367" t="s">
        <v>3896</v>
      </c>
      <c r="B257" s="118" t="s">
        <v>3886</v>
      </c>
      <c r="C257" s="118" t="s">
        <v>971</v>
      </c>
      <c r="D257" s="118" t="s">
        <v>3871</v>
      </c>
      <c r="E257" s="121">
        <v>50</v>
      </c>
      <c r="F257" s="118" t="s">
        <v>972</v>
      </c>
      <c r="G257" s="118" t="s">
        <v>3880</v>
      </c>
      <c r="H257" s="121">
        <v>50</v>
      </c>
    </row>
    <row r="258" spans="1:8" s="9" customFormat="1" ht="42.75" customHeight="1" x14ac:dyDescent="0.25">
      <c r="A258" s="367" t="s">
        <v>3893</v>
      </c>
      <c r="B258" s="118" t="s">
        <v>3887</v>
      </c>
      <c r="C258" s="118" t="s">
        <v>973</v>
      </c>
      <c r="D258" s="118" t="s">
        <v>3872</v>
      </c>
      <c r="E258" s="121">
        <v>200</v>
      </c>
      <c r="F258" s="118" t="s">
        <v>974</v>
      </c>
      <c r="G258" s="118" t="s">
        <v>3881</v>
      </c>
      <c r="H258" s="121">
        <v>200</v>
      </c>
    </row>
    <row r="259" spans="1:8" s="9" customFormat="1" ht="32.25" customHeight="1" x14ac:dyDescent="0.25">
      <c r="A259" s="367" t="s">
        <v>3894</v>
      </c>
      <c r="B259" s="118" t="s">
        <v>3888</v>
      </c>
      <c r="C259" s="118" t="s">
        <v>975</v>
      </c>
      <c r="D259" s="118" t="s">
        <v>3873</v>
      </c>
      <c r="E259" s="121">
        <v>180</v>
      </c>
      <c r="F259" s="118" t="s">
        <v>976</v>
      </c>
      <c r="G259" s="118" t="s">
        <v>3882</v>
      </c>
      <c r="H259" s="121">
        <v>180</v>
      </c>
    </row>
    <row r="260" spans="1:8" s="9" customFormat="1" ht="17.100000000000001" customHeight="1" x14ac:dyDescent="0.25">
      <c r="A260" s="419" t="s">
        <v>3895</v>
      </c>
      <c r="B260" s="118" t="s">
        <v>3889</v>
      </c>
      <c r="C260" s="118" t="s">
        <v>977</v>
      </c>
      <c r="D260" s="118" t="s">
        <v>3874</v>
      </c>
      <c r="E260" s="121" t="s">
        <v>3890</v>
      </c>
      <c r="F260" s="118" t="s">
        <v>978</v>
      </c>
      <c r="G260" s="118" t="s">
        <v>3883</v>
      </c>
      <c r="H260" s="121" t="s">
        <v>3890</v>
      </c>
    </row>
    <row r="261" spans="1:8" s="335" customFormat="1" ht="30" x14ac:dyDescent="0.25">
      <c r="A261" s="369" t="s">
        <v>6029</v>
      </c>
      <c r="B261" s="348"/>
      <c r="C261" s="348"/>
      <c r="D261" s="348"/>
      <c r="E261" s="349"/>
      <c r="F261" s="348"/>
      <c r="G261" s="348"/>
      <c r="H261" s="350"/>
    </row>
    <row r="262" spans="1:8" s="335" customFormat="1" ht="50.25" customHeight="1" thickBot="1" x14ac:dyDescent="0.3">
      <c r="A262" s="370" t="s">
        <v>6030</v>
      </c>
      <c r="B262" s="336"/>
      <c r="C262" s="336"/>
      <c r="D262" s="336"/>
      <c r="E262" s="337"/>
      <c r="F262" s="336"/>
      <c r="G262" s="336"/>
      <c r="H262" s="338"/>
    </row>
    <row r="263" spans="1:8" ht="45" customHeight="1" x14ac:dyDescent="0.25">
      <c r="A263" s="354" t="s">
        <v>994</v>
      </c>
      <c r="B263" s="497" t="s">
        <v>801</v>
      </c>
      <c r="C263" s="497" t="s">
        <v>995</v>
      </c>
      <c r="D263" s="497" t="s">
        <v>996</v>
      </c>
      <c r="E263" s="503" t="s">
        <v>3940</v>
      </c>
      <c r="F263" s="497" t="s">
        <v>997</v>
      </c>
      <c r="G263" s="497" t="s">
        <v>998</v>
      </c>
      <c r="H263" s="504" t="s">
        <v>3940</v>
      </c>
    </row>
    <row r="264" spans="1:8" s="100" customFormat="1" ht="36" customHeight="1" thickBot="1" x14ac:dyDescent="0.3">
      <c r="A264" s="371" t="s">
        <v>1130</v>
      </c>
      <c r="B264" s="191" t="s">
        <v>801</v>
      </c>
      <c r="C264" s="191" t="s">
        <v>1131</v>
      </c>
      <c r="D264" s="191" t="s">
        <v>1132</v>
      </c>
      <c r="E264" s="500" t="s">
        <v>3940</v>
      </c>
      <c r="F264" s="191" t="s">
        <v>1133</v>
      </c>
      <c r="G264" s="191" t="s">
        <v>1134</v>
      </c>
      <c r="H264" s="505" t="s">
        <v>3940</v>
      </c>
    </row>
    <row r="265" spans="1:8" ht="20.25" customHeight="1" thickBot="1" x14ac:dyDescent="0.3">
      <c r="A265" s="1129" t="s">
        <v>2220</v>
      </c>
      <c r="B265" s="1130"/>
      <c r="C265" s="1130"/>
      <c r="D265" s="1130"/>
      <c r="E265" s="1130"/>
      <c r="F265" s="1130"/>
      <c r="G265" s="1130"/>
      <c r="H265" s="1131"/>
    </row>
    <row r="266" spans="1:8" s="100" customFormat="1" ht="18" customHeight="1" x14ac:dyDescent="0.25">
      <c r="A266" s="435" t="s">
        <v>999</v>
      </c>
      <c r="B266" s="434" t="s">
        <v>801</v>
      </c>
      <c r="C266" s="434" t="s">
        <v>1000</v>
      </c>
      <c r="D266" s="434" t="s">
        <v>1001</v>
      </c>
      <c r="E266" s="506">
        <v>150</v>
      </c>
      <c r="F266" s="434" t="s">
        <v>1002</v>
      </c>
      <c r="G266" s="434" t="s">
        <v>1003</v>
      </c>
      <c r="H266" s="507">
        <v>150</v>
      </c>
    </row>
    <row r="267" spans="1:8" s="100" customFormat="1" ht="18" customHeight="1" x14ac:dyDescent="0.25">
      <c r="A267" s="372" t="s">
        <v>1004</v>
      </c>
      <c r="B267" s="118" t="s">
        <v>801</v>
      </c>
      <c r="C267" s="118" t="s">
        <v>1005</v>
      </c>
      <c r="D267" s="118" t="s">
        <v>1006</v>
      </c>
      <c r="E267" s="508">
        <v>140</v>
      </c>
      <c r="F267" s="118" t="s">
        <v>1007</v>
      </c>
      <c r="G267" s="118" t="s">
        <v>1008</v>
      </c>
      <c r="H267" s="509">
        <v>140</v>
      </c>
    </row>
    <row r="268" spans="1:8" s="100" customFormat="1" ht="18" customHeight="1" x14ac:dyDescent="0.25">
      <c r="A268" s="372" t="s">
        <v>1009</v>
      </c>
      <c r="B268" s="118" t="s">
        <v>801</v>
      </c>
      <c r="C268" s="118" t="s">
        <v>1010</v>
      </c>
      <c r="D268" s="118" t="s">
        <v>1011</v>
      </c>
      <c r="E268" s="508">
        <v>200</v>
      </c>
      <c r="F268" s="118" t="s">
        <v>1012</v>
      </c>
      <c r="G268" s="118" t="s">
        <v>1013</v>
      </c>
      <c r="H268" s="509">
        <v>200</v>
      </c>
    </row>
    <row r="269" spans="1:8" s="100" customFormat="1" ht="18" customHeight="1" x14ac:dyDescent="0.25">
      <c r="A269" s="372" t="s">
        <v>1014</v>
      </c>
      <c r="B269" s="118" t="s">
        <v>801</v>
      </c>
      <c r="C269" s="118" t="s">
        <v>1015</v>
      </c>
      <c r="D269" s="118" t="s">
        <v>1016</v>
      </c>
      <c r="E269" s="508">
        <v>150</v>
      </c>
      <c r="F269" s="118" t="s">
        <v>1017</v>
      </c>
      <c r="G269" s="118" t="s">
        <v>1018</v>
      </c>
      <c r="H269" s="509">
        <v>150</v>
      </c>
    </row>
    <row r="270" spans="1:8" s="101" customFormat="1" ht="18" customHeight="1" x14ac:dyDescent="0.25">
      <c r="A270" s="372" t="s">
        <v>1019</v>
      </c>
      <c r="B270" s="118" t="s">
        <v>801</v>
      </c>
      <c r="C270" s="118" t="s">
        <v>1020</v>
      </c>
      <c r="D270" s="118" t="s">
        <v>1021</v>
      </c>
      <c r="E270" s="508">
        <v>150</v>
      </c>
      <c r="F270" s="118" t="s">
        <v>1022</v>
      </c>
      <c r="G270" s="118" t="s">
        <v>1023</v>
      </c>
      <c r="H270" s="509">
        <v>150</v>
      </c>
    </row>
    <row r="271" spans="1:8" s="100" customFormat="1" ht="18" customHeight="1" x14ac:dyDescent="0.25">
      <c r="A271" s="372" t="s">
        <v>1024</v>
      </c>
      <c r="B271" s="118" t="s">
        <v>801</v>
      </c>
      <c r="C271" s="118" t="s">
        <v>1025</v>
      </c>
      <c r="D271" s="118" t="s">
        <v>1026</v>
      </c>
      <c r="E271" s="508">
        <v>150</v>
      </c>
      <c r="F271" s="118" t="s">
        <v>1027</v>
      </c>
      <c r="G271" s="118" t="s">
        <v>1028</v>
      </c>
      <c r="H271" s="509">
        <v>150</v>
      </c>
    </row>
    <row r="272" spans="1:8" s="100" customFormat="1" ht="18" customHeight="1" x14ac:dyDescent="0.25">
      <c r="A272" s="372" t="s">
        <v>1029</v>
      </c>
      <c r="B272" s="118" t="s">
        <v>801</v>
      </c>
      <c r="C272" s="118" t="s">
        <v>1030</v>
      </c>
      <c r="D272" s="118" t="s">
        <v>1031</v>
      </c>
      <c r="E272" s="508">
        <v>50</v>
      </c>
      <c r="F272" s="118" t="s">
        <v>1032</v>
      </c>
      <c r="G272" s="118" t="s">
        <v>1033</v>
      </c>
      <c r="H272" s="509">
        <v>50</v>
      </c>
    </row>
    <row r="273" spans="1:8" s="100" customFormat="1" ht="18" customHeight="1" x14ac:dyDescent="0.25">
      <c r="A273" s="372" t="s">
        <v>1034</v>
      </c>
      <c r="B273" s="118" t="s">
        <v>801</v>
      </c>
      <c r="C273" s="118" t="s">
        <v>1035</v>
      </c>
      <c r="D273" s="118" t="s">
        <v>1036</v>
      </c>
      <c r="E273" s="508">
        <v>450</v>
      </c>
      <c r="F273" s="118" t="s">
        <v>1037</v>
      </c>
      <c r="G273" s="118" t="s">
        <v>1038</v>
      </c>
      <c r="H273" s="509">
        <v>450</v>
      </c>
    </row>
    <row r="274" spans="1:8" s="100" customFormat="1" ht="18" customHeight="1" x14ac:dyDescent="0.25">
      <c r="A274" s="372" t="s">
        <v>1039</v>
      </c>
      <c r="B274" s="118" t="s">
        <v>801</v>
      </c>
      <c r="C274" s="118" t="s">
        <v>1040</v>
      </c>
      <c r="D274" s="118" t="s">
        <v>1041</v>
      </c>
      <c r="E274" s="508">
        <v>300</v>
      </c>
      <c r="F274" s="118" t="s">
        <v>1042</v>
      </c>
      <c r="G274" s="118" t="s">
        <v>1043</v>
      </c>
      <c r="H274" s="509">
        <v>300</v>
      </c>
    </row>
    <row r="275" spans="1:8" s="100" customFormat="1" ht="18" customHeight="1" x14ac:dyDescent="0.25">
      <c r="A275" s="372" t="s">
        <v>1044</v>
      </c>
      <c r="B275" s="118" t="s">
        <v>801</v>
      </c>
      <c r="C275" s="118" t="s">
        <v>1045</v>
      </c>
      <c r="D275" s="118" t="s">
        <v>1046</v>
      </c>
      <c r="E275" s="508">
        <v>450</v>
      </c>
      <c r="F275" s="118" t="s">
        <v>1047</v>
      </c>
      <c r="G275" s="118" t="s">
        <v>1048</v>
      </c>
      <c r="H275" s="509">
        <v>450</v>
      </c>
    </row>
    <row r="276" spans="1:8" s="100" customFormat="1" ht="18" customHeight="1" x14ac:dyDescent="0.25">
      <c r="A276" s="372" t="s">
        <v>1049</v>
      </c>
      <c r="B276" s="118" t="s">
        <v>801</v>
      </c>
      <c r="C276" s="118" t="s">
        <v>1050</v>
      </c>
      <c r="D276" s="118" t="s">
        <v>1051</v>
      </c>
      <c r="E276" s="508">
        <v>450</v>
      </c>
      <c r="F276" s="118" t="s">
        <v>1052</v>
      </c>
      <c r="G276" s="118" t="s">
        <v>1053</v>
      </c>
      <c r="H276" s="509">
        <v>450</v>
      </c>
    </row>
    <row r="277" spans="1:8" s="100" customFormat="1" ht="18" customHeight="1" x14ac:dyDescent="0.25">
      <c r="A277" s="372" t="s">
        <v>1054</v>
      </c>
      <c r="B277" s="118" t="s">
        <v>801</v>
      </c>
      <c r="C277" s="118" t="s">
        <v>1055</v>
      </c>
      <c r="D277" s="118" t="s">
        <v>1056</v>
      </c>
      <c r="E277" s="508">
        <v>600</v>
      </c>
      <c r="F277" s="118" t="s">
        <v>1057</v>
      </c>
      <c r="G277" s="118" t="s">
        <v>1058</v>
      </c>
      <c r="H277" s="509">
        <v>600</v>
      </c>
    </row>
    <row r="278" spans="1:8" s="100" customFormat="1" ht="18" customHeight="1" x14ac:dyDescent="0.25">
      <c r="A278" s="372" t="s">
        <v>2241</v>
      </c>
      <c r="B278" s="118" t="s">
        <v>801</v>
      </c>
      <c r="C278" s="118" t="s">
        <v>1059</v>
      </c>
      <c r="D278" s="118" t="s">
        <v>1060</v>
      </c>
      <c r="E278" s="508">
        <v>450</v>
      </c>
      <c r="F278" s="118" t="s">
        <v>1061</v>
      </c>
      <c r="G278" s="118" t="s">
        <v>1062</v>
      </c>
      <c r="H278" s="509">
        <v>450</v>
      </c>
    </row>
    <row r="279" spans="1:8" s="100" customFormat="1" ht="18" customHeight="1" x14ac:dyDescent="0.25">
      <c r="A279" s="372" t="s">
        <v>2242</v>
      </c>
      <c r="B279" s="118" t="s">
        <v>801</v>
      </c>
      <c r="C279" s="118" t="s">
        <v>1063</v>
      </c>
      <c r="D279" s="118" t="s">
        <v>1064</v>
      </c>
      <c r="E279" s="508">
        <v>100</v>
      </c>
      <c r="F279" s="118" t="s">
        <v>1065</v>
      </c>
      <c r="G279" s="118" t="s">
        <v>1066</v>
      </c>
      <c r="H279" s="509">
        <v>100</v>
      </c>
    </row>
    <row r="280" spans="1:8" s="100" customFormat="1" ht="18" customHeight="1" x14ac:dyDescent="0.25">
      <c r="A280" s="372" t="s">
        <v>1067</v>
      </c>
      <c r="B280" s="118" t="s">
        <v>801</v>
      </c>
      <c r="C280" s="118" t="s">
        <v>1068</v>
      </c>
      <c r="D280" s="118" t="s">
        <v>1069</v>
      </c>
      <c r="E280" s="508">
        <v>350</v>
      </c>
      <c r="F280" s="118" t="s">
        <v>1070</v>
      </c>
      <c r="G280" s="118" t="s">
        <v>1071</v>
      </c>
      <c r="H280" s="509">
        <v>350</v>
      </c>
    </row>
    <row r="281" spans="1:8" s="100" customFormat="1" ht="18" customHeight="1" x14ac:dyDescent="0.25">
      <c r="A281" s="372" t="s">
        <v>1072</v>
      </c>
      <c r="B281" s="118" t="s">
        <v>801</v>
      </c>
      <c r="C281" s="118" t="s">
        <v>1073</v>
      </c>
      <c r="D281" s="118" t="s">
        <v>1074</v>
      </c>
      <c r="E281" s="508">
        <v>100</v>
      </c>
      <c r="F281" s="118" t="s">
        <v>1075</v>
      </c>
      <c r="G281" s="118" t="s">
        <v>1076</v>
      </c>
      <c r="H281" s="509">
        <v>100</v>
      </c>
    </row>
    <row r="282" spans="1:8" s="100" customFormat="1" ht="18" customHeight="1" x14ac:dyDescent="0.25">
      <c r="A282" s="372" t="s">
        <v>2243</v>
      </c>
      <c r="B282" s="118" t="s">
        <v>801</v>
      </c>
      <c r="C282" s="118" t="s">
        <v>1077</v>
      </c>
      <c r="D282" s="118" t="s">
        <v>1078</v>
      </c>
      <c r="E282" s="508">
        <v>700</v>
      </c>
      <c r="F282" s="118" t="s">
        <v>1079</v>
      </c>
      <c r="G282" s="118" t="s">
        <v>1080</v>
      </c>
      <c r="H282" s="509">
        <v>700</v>
      </c>
    </row>
    <row r="283" spans="1:8" s="100" customFormat="1" ht="18" customHeight="1" x14ac:dyDescent="0.25">
      <c r="A283" s="372" t="s">
        <v>3752</v>
      </c>
      <c r="B283" s="118" t="s">
        <v>801</v>
      </c>
      <c r="C283" s="118" t="s">
        <v>1081</v>
      </c>
      <c r="D283" s="118" t="s">
        <v>1082</v>
      </c>
      <c r="E283" s="508">
        <v>300</v>
      </c>
      <c r="F283" s="118" t="s">
        <v>1083</v>
      </c>
      <c r="G283" s="118" t="s">
        <v>1084</v>
      </c>
      <c r="H283" s="509">
        <v>300</v>
      </c>
    </row>
    <row r="284" spans="1:8" s="100" customFormat="1" ht="18" customHeight="1" x14ac:dyDescent="0.25">
      <c r="A284" s="372" t="s">
        <v>1085</v>
      </c>
      <c r="B284" s="118" t="s">
        <v>801</v>
      </c>
      <c r="C284" s="118" t="s">
        <v>1086</v>
      </c>
      <c r="D284" s="118" t="s">
        <v>1087</v>
      </c>
      <c r="E284" s="508">
        <v>600</v>
      </c>
      <c r="F284" s="118" t="s">
        <v>1088</v>
      </c>
      <c r="G284" s="118" t="s">
        <v>1089</v>
      </c>
      <c r="H284" s="509">
        <v>600</v>
      </c>
    </row>
    <row r="285" spans="1:8" s="100" customFormat="1" ht="18" customHeight="1" x14ac:dyDescent="0.25">
      <c r="A285" s="372" t="s">
        <v>3753</v>
      </c>
      <c r="B285" s="118" t="s">
        <v>801</v>
      </c>
      <c r="C285" s="118" t="s">
        <v>1090</v>
      </c>
      <c r="D285" s="118" t="s">
        <v>1091</v>
      </c>
      <c r="E285" s="508">
        <v>3200</v>
      </c>
      <c r="F285" s="118" t="s">
        <v>1092</v>
      </c>
      <c r="G285" s="118" t="s">
        <v>1093</v>
      </c>
      <c r="H285" s="509">
        <v>3200</v>
      </c>
    </row>
    <row r="286" spans="1:8" s="100" customFormat="1" ht="18" customHeight="1" x14ac:dyDescent="0.25">
      <c r="A286" s="372" t="s">
        <v>1094</v>
      </c>
      <c r="B286" s="118" t="s">
        <v>801</v>
      </c>
      <c r="C286" s="118" t="s">
        <v>1095</v>
      </c>
      <c r="D286" s="118" t="s">
        <v>1096</v>
      </c>
      <c r="E286" s="508">
        <v>300</v>
      </c>
      <c r="F286" s="118" t="s">
        <v>1097</v>
      </c>
      <c r="G286" s="118" t="s">
        <v>1098</v>
      </c>
      <c r="H286" s="509">
        <v>300</v>
      </c>
    </row>
    <row r="287" spans="1:8" s="100" customFormat="1" ht="18" customHeight="1" x14ac:dyDescent="0.25">
      <c r="A287" s="372" t="s">
        <v>3754</v>
      </c>
      <c r="B287" s="118" t="s">
        <v>801</v>
      </c>
      <c r="C287" s="118" t="s">
        <v>1099</v>
      </c>
      <c r="D287" s="118" t="s">
        <v>1100</v>
      </c>
      <c r="E287" s="508">
        <v>30</v>
      </c>
      <c r="F287" s="118" t="s">
        <v>1101</v>
      </c>
      <c r="G287" s="118" t="s">
        <v>1102</v>
      </c>
      <c r="H287" s="509">
        <v>30</v>
      </c>
    </row>
    <row r="288" spans="1:8" s="100" customFormat="1" ht="18" customHeight="1" x14ac:dyDescent="0.25">
      <c r="A288" s="372" t="s">
        <v>1103</v>
      </c>
      <c r="B288" s="118" t="s">
        <v>801</v>
      </c>
      <c r="C288" s="118" t="s">
        <v>1104</v>
      </c>
      <c r="D288" s="118" t="s">
        <v>1105</v>
      </c>
      <c r="E288" s="508">
        <v>300</v>
      </c>
      <c r="F288" s="118" t="s">
        <v>1106</v>
      </c>
      <c r="G288" s="118" t="s">
        <v>1107</v>
      </c>
      <c r="H288" s="509">
        <v>300</v>
      </c>
    </row>
    <row r="289" spans="1:8" s="100" customFormat="1" ht="18" customHeight="1" x14ac:dyDescent="0.25">
      <c r="A289" s="372" t="s">
        <v>1108</v>
      </c>
      <c r="B289" s="118" t="s">
        <v>801</v>
      </c>
      <c r="C289" s="118" t="s">
        <v>1109</v>
      </c>
      <c r="D289" s="118" t="s">
        <v>1110</v>
      </c>
      <c r="E289" s="508">
        <v>450</v>
      </c>
      <c r="F289" s="118" t="s">
        <v>1111</v>
      </c>
      <c r="G289" s="118" t="s">
        <v>1112</v>
      </c>
      <c r="H289" s="509">
        <v>450</v>
      </c>
    </row>
    <row r="290" spans="1:8" s="100" customFormat="1" ht="18" customHeight="1" x14ac:dyDescent="0.25">
      <c r="A290" s="372" t="s">
        <v>1113</v>
      </c>
      <c r="B290" s="118" t="s">
        <v>801</v>
      </c>
      <c r="C290" s="118" t="s">
        <v>1114</v>
      </c>
      <c r="D290" s="118" t="s">
        <v>1115</v>
      </c>
      <c r="E290" s="508">
        <v>100</v>
      </c>
      <c r="F290" s="118" t="s">
        <v>1116</v>
      </c>
      <c r="G290" s="118" t="s">
        <v>1117</v>
      </c>
      <c r="H290" s="509">
        <v>100</v>
      </c>
    </row>
    <row r="291" spans="1:8" s="100" customFormat="1" ht="18" customHeight="1" x14ac:dyDescent="0.25">
      <c r="A291" s="372" t="s">
        <v>2244</v>
      </c>
      <c r="B291" s="118" t="s">
        <v>801</v>
      </c>
      <c r="C291" s="118" t="s">
        <v>1118</v>
      </c>
      <c r="D291" s="118" t="s">
        <v>1119</v>
      </c>
      <c r="E291" s="508">
        <v>500</v>
      </c>
      <c r="F291" s="118" t="s">
        <v>1120</v>
      </c>
      <c r="G291" s="118" t="s">
        <v>1121</v>
      </c>
      <c r="H291" s="509">
        <v>500</v>
      </c>
    </row>
    <row r="292" spans="1:8" s="100" customFormat="1" ht="18" customHeight="1" x14ac:dyDescent="0.25">
      <c r="A292" s="372" t="s">
        <v>3755</v>
      </c>
      <c r="B292" s="118" t="s">
        <v>801</v>
      </c>
      <c r="C292" s="118" t="s">
        <v>1122</v>
      </c>
      <c r="D292" s="118" t="s">
        <v>1123</v>
      </c>
      <c r="E292" s="508">
        <v>1200</v>
      </c>
      <c r="F292" s="118" t="s">
        <v>1124</v>
      </c>
      <c r="G292" s="118" t="s">
        <v>1125</v>
      </c>
      <c r="H292" s="509">
        <v>1200</v>
      </c>
    </row>
    <row r="293" spans="1:8" s="100" customFormat="1" ht="18" customHeight="1" thickBot="1" x14ac:dyDescent="0.3">
      <c r="A293" s="372" t="s">
        <v>3756</v>
      </c>
      <c r="B293" s="118" t="s">
        <v>801</v>
      </c>
      <c r="C293" s="118" t="s">
        <v>1126</v>
      </c>
      <c r="D293" s="118" t="s">
        <v>1127</v>
      </c>
      <c r="E293" s="508">
        <v>2500</v>
      </c>
      <c r="F293" s="118" t="s">
        <v>1128</v>
      </c>
      <c r="G293" s="118" t="s">
        <v>1129</v>
      </c>
      <c r="H293" s="509">
        <v>2500</v>
      </c>
    </row>
    <row r="294" spans="1:8" s="100" customFormat="1" ht="35.25" customHeight="1" x14ac:dyDescent="0.25">
      <c r="A294" s="572" t="s">
        <v>5008</v>
      </c>
      <c r="B294" s="510"/>
      <c r="C294" s="510"/>
      <c r="D294" s="510"/>
      <c r="E294" s="511"/>
      <c r="F294" s="510"/>
      <c r="G294" s="510"/>
      <c r="H294" s="512"/>
    </row>
    <row r="295" spans="1:8" s="100" customFormat="1" ht="58.5" customHeight="1" thickBot="1" x14ac:dyDescent="0.3">
      <c r="A295" s="513" t="s">
        <v>5917</v>
      </c>
      <c r="B295" s="144"/>
      <c r="C295" s="144"/>
      <c r="D295" s="144"/>
      <c r="E295" s="514"/>
      <c r="F295" s="144"/>
      <c r="G295" s="144"/>
      <c r="H295" s="515"/>
    </row>
    <row r="296" spans="1:8" s="9" customFormat="1" ht="15.75" customHeight="1" thickBot="1" x14ac:dyDescent="0.3">
      <c r="A296" s="1123" t="s">
        <v>2219</v>
      </c>
      <c r="B296" s="1124"/>
      <c r="C296" s="1124"/>
      <c r="D296" s="1124"/>
      <c r="E296" s="1124"/>
      <c r="F296" s="1124"/>
      <c r="G296" s="1124"/>
      <c r="H296" s="1125"/>
    </row>
    <row r="297" spans="1:8" s="9" customFormat="1" ht="30.75" customHeight="1" x14ac:dyDescent="0.25">
      <c r="A297" s="435" t="s">
        <v>651</v>
      </c>
      <c r="B297" s="434" t="s">
        <v>1336</v>
      </c>
      <c r="C297" s="434" t="s">
        <v>652</v>
      </c>
      <c r="D297" s="434"/>
      <c r="E297" s="1135" t="s">
        <v>97</v>
      </c>
      <c r="F297" s="434" t="s">
        <v>653</v>
      </c>
      <c r="G297" s="434"/>
      <c r="H297" s="1137" t="s">
        <v>97</v>
      </c>
    </row>
    <row r="298" spans="1:8" s="9" customFormat="1" ht="20.25" customHeight="1" x14ac:dyDescent="0.25">
      <c r="A298" s="372" t="s">
        <v>654</v>
      </c>
      <c r="B298" s="118" t="s">
        <v>1336</v>
      </c>
      <c r="C298" s="118" t="s">
        <v>655</v>
      </c>
      <c r="D298" s="118"/>
      <c r="E298" s="1136"/>
      <c r="F298" s="118" t="s">
        <v>656</v>
      </c>
      <c r="G298" s="118"/>
      <c r="H298" s="1138"/>
    </row>
    <row r="299" spans="1:8" s="100" customFormat="1" ht="36" customHeight="1" thickBot="1" x14ac:dyDescent="0.3">
      <c r="A299" s="700" t="s">
        <v>5939</v>
      </c>
      <c r="B299" s="701" t="s">
        <v>801</v>
      </c>
      <c r="C299" s="765" t="s">
        <v>6080</v>
      </c>
      <c r="D299" s="701" t="s">
        <v>5940</v>
      </c>
      <c r="E299" s="702" t="s">
        <v>3940</v>
      </c>
      <c r="F299" s="765" t="s">
        <v>6081</v>
      </c>
      <c r="G299" s="701" t="s">
        <v>5941</v>
      </c>
      <c r="H299" s="703" t="s">
        <v>3940</v>
      </c>
    </row>
    <row r="300" spans="1:8" s="100" customFormat="1" ht="36" customHeight="1" thickBot="1" x14ac:dyDescent="0.3">
      <c r="A300" s="700" t="s">
        <v>6073</v>
      </c>
      <c r="B300" s="701" t="s">
        <v>801</v>
      </c>
      <c r="C300" s="765" t="s">
        <v>6074</v>
      </c>
      <c r="D300" s="701" t="s">
        <v>5948</v>
      </c>
      <c r="E300" s="702" t="s">
        <v>3940</v>
      </c>
      <c r="F300" s="765" t="s">
        <v>6075</v>
      </c>
      <c r="G300" s="701" t="s">
        <v>5949</v>
      </c>
      <c r="H300" s="703" t="s">
        <v>3940</v>
      </c>
    </row>
    <row r="301" spans="1:8" s="8" customFormat="1" ht="27" customHeight="1" x14ac:dyDescent="0.25">
      <c r="A301" s="516"/>
      <c r="B301" s="517"/>
      <c r="C301" s="517"/>
      <c r="D301" s="517"/>
      <c r="E301" s="517"/>
      <c r="F301" s="502"/>
      <c r="G301" s="502"/>
      <c r="H301" s="502"/>
    </row>
    <row r="302" spans="1:8" s="8" customFormat="1" ht="19.5" customHeight="1" x14ac:dyDescent="0.25">
      <c r="A302" s="1139" t="s">
        <v>6032</v>
      </c>
      <c r="B302" s="1139"/>
      <c r="C302" s="1139"/>
      <c r="D302" s="1139"/>
      <c r="E302" s="1139"/>
      <c r="F302" s="1139"/>
      <c r="G302" s="1139"/>
      <c r="H302" s="1139"/>
    </row>
    <row r="303" spans="1:8" ht="30" customHeight="1" x14ac:dyDescent="0.25">
      <c r="A303" s="1140" t="s">
        <v>6031</v>
      </c>
      <c r="B303" s="1140"/>
      <c r="C303" s="1140"/>
      <c r="D303" s="1140"/>
      <c r="E303" s="1140"/>
      <c r="F303" s="1140"/>
      <c r="G303" s="1140"/>
      <c r="H303" s="1140"/>
    </row>
    <row r="304" spans="1:8" ht="2.25" hidden="1" customHeight="1" x14ac:dyDescent="0.25">
      <c r="A304" s="518"/>
      <c r="B304" s="519"/>
      <c r="C304" s="519"/>
      <c r="D304" s="519"/>
      <c r="E304" s="519"/>
      <c r="F304" s="520"/>
      <c r="G304" s="520"/>
      <c r="H304" s="520"/>
    </row>
    <row r="305" spans="1:8" ht="15" customHeight="1" x14ac:dyDescent="0.25">
      <c r="A305" s="1141" t="s">
        <v>3844</v>
      </c>
      <c r="B305" s="1141"/>
      <c r="C305" s="521"/>
      <c r="D305" s="521"/>
      <c r="E305" s="521"/>
      <c r="F305" s="522"/>
      <c r="G305" s="522"/>
      <c r="H305" s="522"/>
    </row>
    <row r="306" spans="1:8" ht="63.75" customHeight="1" x14ac:dyDescent="0.25">
      <c r="A306" s="1142" t="s">
        <v>5918</v>
      </c>
      <c r="B306" s="1142"/>
      <c r="C306" s="1142"/>
      <c r="D306" s="1142"/>
      <c r="E306" s="1142"/>
      <c r="F306" s="1142"/>
      <c r="G306" s="1142"/>
      <c r="H306" s="1142"/>
    </row>
    <row r="307" spans="1:8" x14ac:dyDescent="0.25">
      <c r="A307" s="523"/>
      <c r="B307" s="520"/>
      <c r="C307" s="520"/>
      <c r="D307" s="520"/>
      <c r="E307" s="520"/>
      <c r="F307" s="520"/>
      <c r="G307" s="520"/>
      <c r="H307" s="520"/>
    </row>
    <row r="308" spans="1:8" x14ac:dyDescent="0.25">
      <c r="A308" s="523"/>
      <c r="B308" s="520"/>
      <c r="C308" s="520"/>
      <c r="D308" s="520"/>
      <c r="E308" s="520"/>
      <c r="F308" s="520"/>
      <c r="G308" s="520"/>
      <c r="H308" s="520"/>
    </row>
    <row r="309" spans="1:8" x14ac:dyDescent="0.25">
      <c r="A309" s="523"/>
      <c r="B309" s="520"/>
      <c r="C309" s="520"/>
      <c r="D309" s="520"/>
      <c r="E309" s="520"/>
      <c r="F309" s="520"/>
      <c r="G309" s="520"/>
      <c r="H309" s="520"/>
    </row>
    <row r="310" spans="1:8" x14ac:dyDescent="0.25">
      <c r="A310" s="523"/>
      <c r="B310" s="520"/>
      <c r="C310" s="520"/>
      <c r="D310" s="520"/>
      <c r="E310" s="520"/>
      <c r="F310" s="520"/>
      <c r="G310" s="520"/>
      <c r="H310" s="520"/>
    </row>
    <row r="311" spans="1:8" x14ac:dyDescent="0.25">
      <c r="A311" s="523"/>
      <c r="B311" s="520"/>
      <c r="C311" s="520"/>
      <c r="D311" s="520"/>
      <c r="E311" s="520"/>
      <c r="F311" s="520"/>
      <c r="G311" s="520"/>
      <c r="H311" s="520"/>
    </row>
    <row r="312" spans="1:8" x14ac:dyDescent="0.25">
      <c r="A312" s="523"/>
      <c r="B312" s="520"/>
      <c r="C312" s="520"/>
      <c r="D312" s="520"/>
      <c r="E312" s="520"/>
      <c r="F312" s="520"/>
      <c r="G312" s="520"/>
      <c r="H312" s="520"/>
    </row>
    <row r="313" spans="1:8" x14ac:dyDescent="0.25">
      <c r="A313" s="523"/>
      <c r="B313" s="520"/>
      <c r="C313" s="520"/>
      <c r="D313" s="520"/>
      <c r="E313" s="520"/>
      <c r="F313" s="520"/>
      <c r="G313" s="520"/>
      <c r="H313" s="520"/>
    </row>
    <row r="314" spans="1:8" x14ac:dyDescent="0.25">
      <c r="A314" s="523"/>
      <c r="B314" s="520"/>
      <c r="C314" s="520"/>
      <c r="D314" s="520"/>
      <c r="E314" s="520"/>
      <c r="F314" s="520"/>
      <c r="G314" s="520"/>
      <c r="H314" s="520"/>
    </row>
    <row r="315" spans="1:8" x14ac:dyDescent="0.25">
      <c r="A315" s="523"/>
      <c r="B315" s="520"/>
      <c r="C315" s="520"/>
      <c r="D315" s="520"/>
      <c r="E315" s="520"/>
      <c r="F315" s="520"/>
      <c r="G315" s="520"/>
      <c r="H315" s="520"/>
    </row>
    <row r="316" spans="1:8" x14ac:dyDescent="0.25">
      <c r="A316" s="523"/>
      <c r="B316" s="520"/>
      <c r="C316" s="520"/>
      <c r="D316" s="520"/>
      <c r="E316" s="520"/>
      <c r="F316" s="520"/>
      <c r="G316" s="520"/>
      <c r="H316" s="520"/>
    </row>
    <row r="317" spans="1:8" x14ac:dyDescent="0.25">
      <c r="A317" s="523"/>
      <c r="B317" s="520"/>
      <c r="C317" s="520"/>
      <c r="D317" s="520"/>
      <c r="E317" s="520"/>
      <c r="F317" s="520"/>
      <c r="G317" s="520"/>
      <c r="H317" s="520"/>
    </row>
  </sheetData>
  <autoFilter ref="A8:H300"/>
  <mergeCells count="30">
    <mergeCell ref="A305:B305"/>
    <mergeCell ref="A306:H306"/>
    <mergeCell ref="A296:H296"/>
    <mergeCell ref="E297:E298"/>
    <mergeCell ref="H297:H298"/>
    <mergeCell ref="A302:H302"/>
    <mergeCell ref="A303:H303"/>
    <mergeCell ref="A9:H9"/>
    <mergeCell ref="A10:H10"/>
    <mergeCell ref="A40:H40"/>
    <mergeCell ref="A49:H49"/>
    <mergeCell ref="A265:H265"/>
    <mergeCell ref="A63:H63"/>
    <mergeCell ref="A128:H128"/>
    <mergeCell ref="A163:H163"/>
    <mergeCell ref="A176:H176"/>
    <mergeCell ref="A190:H190"/>
    <mergeCell ref="A219:H219"/>
    <mergeCell ref="E224:E239"/>
    <mergeCell ref="H224:H240"/>
    <mergeCell ref="E241:E243"/>
    <mergeCell ref="H241:H243"/>
    <mergeCell ref="A1:F1"/>
    <mergeCell ref="D2:H2"/>
    <mergeCell ref="D3:H3"/>
    <mergeCell ref="A5:H5"/>
    <mergeCell ref="A7:A8"/>
    <mergeCell ref="B7:B8"/>
    <mergeCell ref="C7:E7"/>
    <mergeCell ref="F7:H7"/>
  </mergeCells>
  <pageMargins left="0.59055118110236227" right="0.55118110236220474" top="0.35433070866141736" bottom="0.74803149606299213" header="0.19685039370078741" footer="0.19685039370078741"/>
  <pageSetup paperSize="9" scale="53" fitToHeight="0" orientation="portrait" r:id="rId1"/>
  <headerFooter>
    <oddFooter>Страница  &amp;P из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G137"/>
  <sheetViews>
    <sheetView view="pageBreakPreview" topLeftCell="A131" zoomScale="70" zoomScaleNormal="85" zoomScaleSheetLayoutView="70" zoomScalePageLayoutView="85" workbookViewId="0">
      <selection activeCell="B1048560" sqref="A131:E1048560"/>
    </sheetView>
  </sheetViews>
  <sheetFormatPr defaultColWidth="9.140625" defaultRowHeight="15" x14ac:dyDescent="0.25"/>
  <cols>
    <col min="1" max="1" width="7.28515625" style="103" customWidth="1"/>
    <col min="2" max="2" width="67.85546875" style="103" customWidth="1"/>
    <col min="3" max="3" width="11.28515625" style="103" customWidth="1"/>
    <col min="4" max="4" width="16.7109375" style="103" customWidth="1"/>
    <col min="5" max="5" width="17.42578125" style="103" customWidth="1"/>
    <col min="6" max="6" width="16.7109375" style="103" customWidth="1"/>
    <col min="7" max="7" width="17.42578125" style="103" customWidth="1"/>
    <col min="8" max="16384" width="9.140625" style="103"/>
  </cols>
  <sheetData>
    <row r="1" spans="1:7" s="548" customFormat="1" ht="48" customHeight="1" x14ac:dyDescent="0.25">
      <c r="A1" s="1143" t="s">
        <v>6162</v>
      </c>
      <c r="B1" s="1143"/>
      <c r="C1" s="1143"/>
      <c r="D1" s="1143"/>
      <c r="E1" s="1143"/>
      <c r="F1" s="1143"/>
      <c r="G1" s="528"/>
    </row>
    <row r="2" spans="1:7" s="4" customFormat="1" ht="18.75" x14ac:dyDescent="0.3">
      <c r="C2" s="204"/>
      <c r="D2" s="204"/>
      <c r="E2" s="1112" t="s">
        <v>793</v>
      </c>
      <c r="F2" s="1112"/>
      <c r="G2" s="1112"/>
    </row>
    <row r="3" spans="1:7" s="4" customFormat="1" ht="54.75" customHeight="1" x14ac:dyDescent="0.3">
      <c r="C3" s="339"/>
      <c r="D3" s="339"/>
      <c r="E3" s="1113" t="s">
        <v>4877</v>
      </c>
      <c r="F3" s="1113"/>
      <c r="G3" s="1113"/>
    </row>
    <row r="4" spans="1:7" s="4" customFormat="1" ht="12" customHeight="1" x14ac:dyDescent="0.25"/>
    <row r="5" spans="1:7" s="4" customFormat="1" ht="67.5" customHeight="1" x14ac:dyDescent="0.3">
      <c r="A5" s="1155" t="s">
        <v>5919</v>
      </c>
      <c r="B5" s="1155"/>
      <c r="C5" s="1155"/>
      <c r="D5" s="1155"/>
      <c r="E5" s="1155"/>
      <c r="F5" s="1155"/>
      <c r="G5" s="1155"/>
    </row>
    <row r="6" spans="1:7" ht="18" customHeight="1" thickBot="1" x14ac:dyDescent="0.3">
      <c r="A6" s="102"/>
    </row>
    <row r="7" spans="1:7" ht="33.75" customHeight="1" x14ac:dyDescent="0.25">
      <c r="A7" s="1156" t="s">
        <v>1135</v>
      </c>
      <c r="B7" s="1158" t="s">
        <v>1136</v>
      </c>
      <c r="C7" s="1158" t="s">
        <v>796</v>
      </c>
      <c r="D7" s="1160" t="s">
        <v>2348</v>
      </c>
      <c r="E7" s="1160"/>
      <c r="F7" s="1153" t="s">
        <v>4599</v>
      </c>
      <c r="G7" s="1154"/>
    </row>
    <row r="8" spans="1:7" ht="54.75" customHeight="1" x14ac:dyDescent="0.25">
      <c r="A8" s="1157"/>
      <c r="B8" s="1159"/>
      <c r="C8" s="1159"/>
      <c r="D8" s="761" t="s">
        <v>826</v>
      </c>
      <c r="E8" s="761" t="s">
        <v>2349</v>
      </c>
      <c r="F8" s="762" t="s">
        <v>826</v>
      </c>
      <c r="G8" s="761" t="s">
        <v>2349</v>
      </c>
    </row>
    <row r="9" spans="1:7" ht="17.25" customHeight="1" x14ac:dyDescent="0.25">
      <c r="A9" s="1151" t="s">
        <v>1137</v>
      </c>
      <c r="B9" s="1152"/>
      <c r="C9" s="214"/>
      <c r="D9" s="213" t="s">
        <v>2834</v>
      </c>
      <c r="E9" s="214"/>
      <c r="F9" s="213" t="s">
        <v>2835</v>
      </c>
      <c r="G9" s="215"/>
    </row>
    <row r="10" spans="1:7" ht="15.75" x14ac:dyDescent="0.25">
      <c r="A10" s="104">
        <v>1</v>
      </c>
      <c r="B10" s="105" t="s">
        <v>1138</v>
      </c>
      <c r="C10" s="106" t="s">
        <v>801</v>
      </c>
      <c r="D10" s="106" t="s">
        <v>1139</v>
      </c>
      <c r="E10" s="196">
        <v>1200</v>
      </c>
      <c r="F10" s="106" t="s">
        <v>2347</v>
      </c>
      <c r="G10" s="107">
        <v>1200</v>
      </c>
    </row>
    <row r="11" spans="1:7" ht="15.75" x14ac:dyDescent="0.25">
      <c r="A11" s="104">
        <v>2</v>
      </c>
      <c r="B11" s="105" t="s">
        <v>1140</v>
      </c>
      <c r="C11" s="106" t="s">
        <v>801</v>
      </c>
      <c r="D11" s="106" t="s">
        <v>1141</v>
      </c>
      <c r="E11" s="196">
        <v>600</v>
      </c>
      <c r="F11" s="106" t="s">
        <v>1142</v>
      </c>
      <c r="G11" s="107">
        <v>600</v>
      </c>
    </row>
    <row r="12" spans="1:7" ht="15.75" x14ac:dyDescent="0.25">
      <c r="A12" s="104">
        <v>3</v>
      </c>
      <c r="B12" s="105" t="s">
        <v>6033</v>
      </c>
      <c r="C12" s="106" t="s">
        <v>801</v>
      </c>
      <c r="D12" s="106" t="s">
        <v>1142</v>
      </c>
      <c r="E12" s="196">
        <v>4500</v>
      </c>
      <c r="F12" s="106" t="s">
        <v>2346</v>
      </c>
      <c r="G12" s="107">
        <v>4500</v>
      </c>
    </row>
    <row r="13" spans="1:7" ht="16.5" customHeight="1" x14ac:dyDescent="0.25">
      <c r="A13" s="104">
        <v>4</v>
      </c>
      <c r="B13" s="105" t="s">
        <v>6034</v>
      </c>
      <c r="C13" s="106" t="s">
        <v>801</v>
      </c>
      <c r="D13" s="106" t="s">
        <v>1143</v>
      </c>
      <c r="E13" s="196">
        <v>5700</v>
      </c>
      <c r="F13" s="106" t="s">
        <v>2345</v>
      </c>
      <c r="G13" s="107">
        <v>5700</v>
      </c>
    </row>
    <row r="14" spans="1:7" ht="15.75" x14ac:dyDescent="0.25">
      <c r="A14" s="104">
        <v>5</v>
      </c>
      <c r="B14" s="105" t="s">
        <v>6035</v>
      </c>
      <c r="C14" s="106" t="s">
        <v>801</v>
      </c>
      <c r="D14" s="106" t="s">
        <v>1144</v>
      </c>
      <c r="E14" s="196">
        <v>8000</v>
      </c>
      <c r="F14" s="106" t="s">
        <v>2344</v>
      </c>
      <c r="G14" s="107">
        <v>8000</v>
      </c>
    </row>
    <row r="15" spans="1:7" ht="15.75" x14ac:dyDescent="0.25">
      <c r="A15" s="104">
        <v>6</v>
      </c>
      <c r="B15" s="105" t="s">
        <v>1145</v>
      </c>
      <c r="C15" s="106" t="s">
        <v>801</v>
      </c>
      <c r="D15" s="106" t="s">
        <v>1146</v>
      </c>
      <c r="E15" s="196">
        <v>500</v>
      </c>
      <c r="F15" s="106" t="s">
        <v>2343</v>
      </c>
      <c r="G15" s="107">
        <v>500</v>
      </c>
    </row>
    <row r="16" spans="1:7" ht="15.75" x14ac:dyDescent="0.25">
      <c r="A16" s="104">
        <v>7</v>
      </c>
      <c r="B16" s="105" t="s">
        <v>1147</v>
      </c>
      <c r="C16" s="106" t="s">
        <v>801</v>
      </c>
      <c r="D16" s="106" t="s">
        <v>1148</v>
      </c>
      <c r="E16" s="196">
        <v>700</v>
      </c>
      <c r="F16" s="106" t="s">
        <v>2342</v>
      </c>
      <c r="G16" s="107">
        <v>700</v>
      </c>
    </row>
    <row r="17" spans="1:7" ht="15.75" x14ac:dyDescent="0.25">
      <c r="A17" s="104">
        <v>8</v>
      </c>
      <c r="B17" s="105" t="s">
        <v>1149</v>
      </c>
      <c r="C17" s="106" t="s">
        <v>801</v>
      </c>
      <c r="D17" s="106" t="s">
        <v>1150</v>
      </c>
      <c r="E17" s="196">
        <v>500</v>
      </c>
      <c r="F17" s="106" t="s">
        <v>2341</v>
      </c>
      <c r="G17" s="107">
        <v>500</v>
      </c>
    </row>
    <row r="18" spans="1:7" ht="17.25" customHeight="1" x14ac:dyDescent="0.25">
      <c r="A18" s="1151" t="s">
        <v>1151</v>
      </c>
      <c r="B18" s="1152"/>
      <c r="C18" s="214"/>
      <c r="D18" s="213" t="s">
        <v>2836</v>
      </c>
      <c r="E18" s="214"/>
      <c r="F18" s="213" t="s">
        <v>2837</v>
      </c>
      <c r="G18" s="215"/>
    </row>
    <row r="19" spans="1:7" ht="15.75" x14ac:dyDescent="0.25">
      <c r="A19" s="104">
        <v>1</v>
      </c>
      <c r="B19" s="105" t="s">
        <v>1152</v>
      </c>
      <c r="C19" s="106" t="s">
        <v>801</v>
      </c>
      <c r="D19" s="106" t="s">
        <v>1153</v>
      </c>
      <c r="E19" s="196">
        <v>1000</v>
      </c>
      <c r="F19" s="106" t="s">
        <v>2340</v>
      </c>
      <c r="G19" s="107">
        <v>1000</v>
      </c>
    </row>
    <row r="20" spans="1:7" ht="15.75" x14ac:dyDescent="0.25">
      <c r="A20" s="104">
        <v>2</v>
      </c>
      <c r="B20" s="105" t="s">
        <v>1154</v>
      </c>
      <c r="C20" s="106" t="s">
        <v>801</v>
      </c>
      <c r="D20" s="106" t="s">
        <v>1155</v>
      </c>
      <c r="E20" s="196">
        <v>500</v>
      </c>
      <c r="F20" s="106" t="s">
        <v>2339</v>
      </c>
      <c r="G20" s="107">
        <v>500</v>
      </c>
    </row>
    <row r="21" spans="1:7" ht="15.75" x14ac:dyDescent="0.25">
      <c r="A21" s="104">
        <v>3</v>
      </c>
      <c r="B21" s="105" t="s">
        <v>1156</v>
      </c>
      <c r="C21" s="106" t="s">
        <v>801</v>
      </c>
      <c r="D21" s="106" t="s">
        <v>1157</v>
      </c>
      <c r="E21" s="196">
        <v>750</v>
      </c>
      <c r="F21" s="106" t="s">
        <v>2338</v>
      </c>
      <c r="G21" s="107">
        <v>750</v>
      </c>
    </row>
    <row r="22" spans="1:7" ht="15.75" x14ac:dyDescent="0.25">
      <c r="A22" s="104">
        <v>4</v>
      </c>
      <c r="B22" s="105" t="s">
        <v>1158</v>
      </c>
      <c r="C22" s="106" t="s">
        <v>801</v>
      </c>
      <c r="D22" s="106" t="s">
        <v>1159</v>
      </c>
      <c r="E22" s="196">
        <v>300</v>
      </c>
      <c r="F22" s="106" t="s">
        <v>2337</v>
      </c>
      <c r="G22" s="107">
        <v>300</v>
      </c>
    </row>
    <row r="23" spans="1:7" ht="15.75" x14ac:dyDescent="0.25">
      <c r="A23" s="104">
        <v>5</v>
      </c>
      <c r="B23" s="105" t="s">
        <v>3757</v>
      </c>
      <c r="C23" s="106" t="s">
        <v>801</v>
      </c>
      <c r="D23" s="106" t="s">
        <v>1160</v>
      </c>
      <c r="E23" s="196">
        <v>800</v>
      </c>
      <c r="F23" s="106" t="s">
        <v>2336</v>
      </c>
      <c r="G23" s="107">
        <v>800</v>
      </c>
    </row>
    <row r="24" spans="1:7" ht="15.75" x14ac:dyDescent="0.25">
      <c r="A24" s="104">
        <v>6</v>
      </c>
      <c r="B24" s="105" t="s">
        <v>1161</v>
      </c>
      <c r="C24" s="106" t="s">
        <v>801</v>
      </c>
      <c r="D24" s="106" t="s">
        <v>1162</v>
      </c>
      <c r="E24" s="196">
        <v>450</v>
      </c>
      <c r="F24" s="106" t="s">
        <v>2335</v>
      </c>
      <c r="G24" s="107">
        <v>450</v>
      </c>
    </row>
    <row r="25" spans="1:7" ht="15.75" x14ac:dyDescent="0.25">
      <c r="A25" s="104">
        <v>7</v>
      </c>
      <c r="B25" s="105" t="s">
        <v>1163</v>
      </c>
      <c r="C25" s="106" t="s">
        <v>801</v>
      </c>
      <c r="D25" s="106" t="s">
        <v>1164</v>
      </c>
      <c r="E25" s="196">
        <v>350</v>
      </c>
      <c r="F25" s="106" t="s">
        <v>2334</v>
      </c>
      <c r="G25" s="107">
        <v>350</v>
      </c>
    </row>
    <row r="26" spans="1:7" ht="15.75" x14ac:dyDescent="0.25">
      <c r="A26" s="104">
        <v>8</v>
      </c>
      <c r="B26" s="105" t="s">
        <v>1165</v>
      </c>
      <c r="C26" s="106" t="s">
        <v>801</v>
      </c>
      <c r="D26" s="106" t="s">
        <v>1166</v>
      </c>
      <c r="E26" s="196">
        <v>5000</v>
      </c>
      <c r="F26" s="106" t="s">
        <v>2333</v>
      </c>
      <c r="G26" s="107">
        <v>5000</v>
      </c>
    </row>
    <row r="27" spans="1:7" ht="15.75" x14ac:dyDescent="0.25">
      <c r="A27" s="104">
        <v>9</v>
      </c>
      <c r="B27" s="105" t="s">
        <v>1167</v>
      </c>
      <c r="C27" s="106" t="s">
        <v>801</v>
      </c>
      <c r="D27" s="106" t="s">
        <v>1168</v>
      </c>
      <c r="E27" s="196">
        <v>3600</v>
      </c>
      <c r="F27" s="106" t="s">
        <v>2332</v>
      </c>
      <c r="G27" s="107">
        <v>3600</v>
      </c>
    </row>
    <row r="28" spans="1:7" ht="15.75" x14ac:dyDescent="0.25">
      <c r="A28" s="104">
        <v>10</v>
      </c>
      <c r="B28" s="105" t="s">
        <v>1169</v>
      </c>
      <c r="C28" s="106" t="s">
        <v>801</v>
      </c>
      <c r="D28" s="106" t="s">
        <v>1170</v>
      </c>
      <c r="E28" s="196">
        <v>3200</v>
      </c>
      <c r="F28" s="106" t="s">
        <v>2331</v>
      </c>
      <c r="G28" s="107">
        <v>3200</v>
      </c>
    </row>
    <row r="29" spans="1:7" ht="15.75" x14ac:dyDescent="0.25">
      <c r="A29" s="104">
        <v>11</v>
      </c>
      <c r="B29" s="105" t="s">
        <v>1171</v>
      </c>
      <c r="C29" s="106" t="s">
        <v>801</v>
      </c>
      <c r="D29" s="106" t="s">
        <v>1172</v>
      </c>
      <c r="E29" s="196">
        <v>3000</v>
      </c>
      <c r="F29" s="106" t="s">
        <v>2330</v>
      </c>
      <c r="G29" s="107">
        <v>3000</v>
      </c>
    </row>
    <row r="30" spans="1:7" ht="15.75" x14ac:dyDescent="0.25">
      <c r="A30" s="104">
        <v>12</v>
      </c>
      <c r="B30" s="105" t="s">
        <v>1173</v>
      </c>
      <c r="C30" s="106" t="s">
        <v>801</v>
      </c>
      <c r="D30" s="106" t="s">
        <v>1174</v>
      </c>
      <c r="E30" s="196">
        <v>500</v>
      </c>
      <c r="F30" s="106" t="s">
        <v>2329</v>
      </c>
      <c r="G30" s="107">
        <v>500</v>
      </c>
    </row>
    <row r="31" spans="1:7" ht="15.75" x14ac:dyDescent="0.25">
      <c r="A31" s="104">
        <v>13</v>
      </c>
      <c r="B31" s="105" t="s">
        <v>1175</v>
      </c>
      <c r="C31" s="106" t="s">
        <v>801</v>
      </c>
      <c r="D31" s="106" t="s">
        <v>1176</v>
      </c>
      <c r="E31" s="196">
        <v>1000</v>
      </c>
      <c r="F31" s="106" t="s">
        <v>2328</v>
      </c>
      <c r="G31" s="107">
        <v>1000</v>
      </c>
    </row>
    <row r="32" spans="1:7" ht="15.75" x14ac:dyDescent="0.25">
      <c r="A32" s="104">
        <v>14</v>
      </c>
      <c r="B32" s="105" t="s">
        <v>1177</v>
      </c>
      <c r="C32" s="106" t="s">
        <v>801</v>
      </c>
      <c r="D32" s="106" t="s">
        <v>1178</v>
      </c>
      <c r="E32" s="196">
        <v>750</v>
      </c>
      <c r="F32" s="106" t="s">
        <v>2327</v>
      </c>
      <c r="G32" s="107">
        <v>750</v>
      </c>
    </row>
    <row r="33" spans="1:7" ht="15.75" x14ac:dyDescent="0.25">
      <c r="A33" s="104">
        <v>15</v>
      </c>
      <c r="B33" s="105" t="s">
        <v>1179</v>
      </c>
      <c r="C33" s="106" t="s">
        <v>801</v>
      </c>
      <c r="D33" s="106" t="s">
        <v>1180</v>
      </c>
      <c r="E33" s="196">
        <v>2500</v>
      </c>
      <c r="F33" s="106" t="s">
        <v>2326</v>
      </c>
      <c r="G33" s="107">
        <v>2500</v>
      </c>
    </row>
    <row r="34" spans="1:7" ht="15.75" x14ac:dyDescent="0.25">
      <c r="A34" s="104">
        <v>16</v>
      </c>
      <c r="B34" s="105" t="s">
        <v>1181</v>
      </c>
      <c r="C34" s="106" t="s">
        <v>801</v>
      </c>
      <c r="D34" s="106" t="s">
        <v>1182</v>
      </c>
      <c r="E34" s="196">
        <v>2500</v>
      </c>
      <c r="F34" s="106" t="s">
        <v>2325</v>
      </c>
      <c r="G34" s="107">
        <v>2500</v>
      </c>
    </row>
    <row r="35" spans="1:7" ht="17.25" customHeight="1" x14ac:dyDescent="0.25">
      <c r="A35" s="1151" t="s">
        <v>1183</v>
      </c>
      <c r="B35" s="1152"/>
      <c r="C35" s="214"/>
      <c r="D35" s="213" t="s">
        <v>2838</v>
      </c>
      <c r="E35" s="214"/>
      <c r="F35" s="213" t="s">
        <v>2839</v>
      </c>
      <c r="G35" s="215"/>
    </row>
    <row r="36" spans="1:7" ht="18" customHeight="1" x14ac:dyDescent="0.25">
      <c r="A36" s="104">
        <v>1</v>
      </c>
      <c r="B36" s="105" t="s">
        <v>1184</v>
      </c>
      <c r="C36" s="106" t="s">
        <v>801</v>
      </c>
      <c r="D36" s="106" t="s">
        <v>1185</v>
      </c>
      <c r="E36" s="196">
        <v>600</v>
      </c>
      <c r="F36" s="106" t="s">
        <v>2324</v>
      </c>
      <c r="G36" s="107">
        <v>600</v>
      </c>
    </row>
    <row r="37" spans="1:7" ht="18" customHeight="1" x14ac:dyDescent="0.25">
      <c r="A37" s="104">
        <v>2</v>
      </c>
      <c r="B37" s="105" t="s">
        <v>1186</v>
      </c>
      <c r="C37" s="106" t="s">
        <v>801</v>
      </c>
      <c r="D37" s="106" t="s">
        <v>1187</v>
      </c>
      <c r="E37" s="196">
        <v>600</v>
      </c>
      <c r="F37" s="106" t="s">
        <v>2323</v>
      </c>
      <c r="G37" s="107">
        <v>600</v>
      </c>
    </row>
    <row r="38" spans="1:7" ht="18" customHeight="1" x14ac:dyDescent="0.25">
      <c r="A38" s="104">
        <v>3</v>
      </c>
      <c r="B38" s="105" t="s">
        <v>1188</v>
      </c>
      <c r="C38" s="106" t="s">
        <v>801</v>
      </c>
      <c r="D38" s="106" t="s">
        <v>1189</v>
      </c>
      <c r="E38" s="196">
        <v>2000</v>
      </c>
      <c r="F38" s="106" t="s">
        <v>2322</v>
      </c>
      <c r="G38" s="107">
        <v>2000</v>
      </c>
    </row>
    <row r="39" spans="1:7" ht="18" customHeight="1" x14ac:dyDescent="0.25">
      <c r="A39" s="104">
        <v>4</v>
      </c>
      <c r="B39" s="105" t="s">
        <v>1190</v>
      </c>
      <c r="C39" s="106" t="s">
        <v>801</v>
      </c>
      <c r="D39" s="106" t="s">
        <v>1191</v>
      </c>
      <c r="E39" s="196">
        <v>2000</v>
      </c>
      <c r="F39" s="106" t="s">
        <v>2321</v>
      </c>
      <c r="G39" s="107">
        <v>2000</v>
      </c>
    </row>
    <row r="40" spans="1:7" ht="18" customHeight="1" x14ac:dyDescent="0.25">
      <c r="A40" s="104">
        <v>5</v>
      </c>
      <c r="B40" s="105" t="s">
        <v>1192</v>
      </c>
      <c r="C40" s="106" t="s">
        <v>801</v>
      </c>
      <c r="D40" s="106" t="s">
        <v>1193</v>
      </c>
      <c r="E40" s="196">
        <v>1200</v>
      </c>
      <c r="F40" s="106" t="s">
        <v>2320</v>
      </c>
      <c r="G40" s="107">
        <v>1200</v>
      </c>
    </row>
    <row r="41" spans="1:7" ht="18" customHeight="1" x14ac:dyDescent="0.25">
      <c r="A41" s="104">
        <v>6</v>
      </c>
      <c r="B41" s="105" t="s">
        <v>1194</v>
      </c>
      <c r="C41" s="106" t="s">
        <v>801</v>
      </c>
      <c r="D41" s="106" t="s">
        <v>1195</v>
      </c>
      <c r="E41" s="196">
        <v>900</v>
      </c>
      <c r="F41" s="106" t="s">
        <v>2319</v>
      </c>
      <c r="G41" s="107">
        <v>900</v>
      </c>
    </row>
    <row r="42" spans="1:7" ht="18" customHeight="1" x14ac:dyDescent="0.25">
      <c r="A42" s="104">
        <v>7</v>
      </c>
      <c r="B42" s="105" t="s">
        <v>1196</v>
      </c>
      <c r="C42" s="106" t="s">
        <v>801</v>
      </c>
      <c r="D42" s="106" t="s">
        <v>1197</v>
      </c>
      <c r="E42" s="196">
        <v>8000</v>
      </c>
      <c r="F42" s="106" t="s">
        <v>2318</v>
      </c>
      <c r="G42" s="107">
        <v>8000</v>
      </c>
    </row>
    <row r="43" spans="1:7" ht="17.25" customHeight="1" x14ac:dyDescent="0.25">
      <c r="A43" s="1151" t="s">
        <v>1198</v>
      </c>
      <c r="B43" s="1152"/>
      <c r="C43" s="214"/>
      <c r="D43" s="213" t="s">
        <v>2840</v>
      </c>
      <c r="E43" s="214"/>
      <c r="F43" s="213" t="s">
        <v>2841</v>
      </c>
      <c r="G43" s="215"/>
    </row>
    <row r="44" spans="1:7" ht="15.75" x14ac:dyDescent="0.25">
      <c r="A44" s="104">
        <v>1</v>
      </c>
      <c r="B44" s="105" t="s">
        <v>1199</v>
      </c>
      <c r="C44" s="106" t="s">
        <v>802</v>
      </c>
      <c r="D44" s="106" t="s">
        <v>1200</v>
      </c>
      <c r="E44" s="196">
        <v>280</v>
      </c>
      <c r="F44" s="106" t="s">
        <v>2317</v>
      </c>
      <c r="G44" s="107">
        <v>280</v>
      </c>
    </row>
    <row r="45" spans="1:7" ht="15.75" x14ac:dyDescent="0.25">
      <c r="A45" s="104">
        <v>2</v>
      </c>
      <c r="B45" s="105" t="s">
        <v>1201</v>
      </c>
      <c r="C45" s="106" t="s">
        <v>802</v>
      </c>
      <c r="D45" s="106" t="s">
        <v>1202</v>
      </c>
      <c r="E45" s="196">
        <v>600</v>
      </c>
      <c r="F45" s="106" t="s">
        <v>2316</v>
      </c>
      <c r="G45" s="107">
        <v>600</v>
      </c>
    </row>
    <row r="46" spans="1:7" ht="31.5" x14ac:dyDescent="0.25">
      <c r="A46" s="104">
        <v>3</v>
      </c>
      <c r="B46" s="105" t="s">
        <v>3758</v>
      </c>
      <c r="C46" s="106" t="s">
        <v>1203</v>
      </c>
      <c r="D46" s="106" t="s">
        <v>1204</v>
      </c>
      <c r="E46" s="196">
        <v>1700</v>
      </c>
      <c r="F46" s="106" t="s">
        <v>2315</v>
      </c>
      <c r="G46" s="107">
        <v>1700</v>
      </c>
    </row>
    <row r="47" spans="1:7" ht="31.5" x14ac:dyDescent="0.25">
      <c r="A47" s="104">
        <v>4</v>
      </c>
      <c r="B47" s="105" t="s">
        <v>4625</v>
      </c>
      <c r="C47" s="106" t="s">
        <v>1203</v>
      </c>
      <c r="D47" s="106" t="s">
        <v>1205</v>
      </c>
      <c r="E47" s="196">
        <v>2100</v>
      </c>
      <c r="F47" s="106" t="s">
        <v>2314</v>
      </c>
      <c r="G47" s="107">
        <v>2100</v>
      </c>
    </row>
    <row r="48" spans="1:7" ht="30.75" customHeight="1" x14ac:dyDescent="0.25">
      <c r="A48" s="104">
        <v>5</v>
      </c>
      <c r="B48" s="105" t="s">
        <v>1206</v>
      </c>
      <c r="C48" s="106" t="s">
        <v>1203</v>
      </c>
      <c r="D48" s="106" t="s">
        <v>1207</v>
      </c>
      <c r="E48" s="196">
        <v>1300</v>
      </c>
      <c r="F48" s="106" t="s">
        <v>2313</v>
      </c>
      <c r="G48" s="107">
        <v>1300</v>
      </c>
    </row>
    <row r="49" spans="1:7" ht="30.75" customHeight="1" x14ac:dyDescent="0.25">
      <c r="A49" s="104">
        <v>6</v>
      </c>
      <c r="B49" s="105" t="s">
        <v>1208</v>
      </c>
      <c r="C49" s="106" t="s">
        <v>1203</v>
      </c>
      <c r="D49" s="106" t="s">
        <v>1209</v>
      </c>
      <c r="E49" s="196">
        <v>1150</v>
      </c>
      <c r="F49" s="106" t="s">
        <v>2312</v>
      </c>
      <c r="G49" s="107">
        <v>1150</v>
      </c>
    </row>
    <row r="50" spans="1:7" ht="30.75" customHeight="1" x14ac:dyDescent="0.25">
      <c r="A50" s="104">
        <v>7</v>
      </c>
      <c r="B50" s="105" t="s">
        <v>1210</v>
      </c>
      <c r="C50" s="106" t="s">
        <v>1203</v>
      </c>
      <c r="D50" s="106" t="s">
        <v>1211</v>
      </c>
      <c r="E50" s="196">
        <v>8500</v>
      </c>
      <c r="F50" s="106" t="s">
        <v>2311</v>
      </c>
      <c r="G50" s="107">
        <v>8500</v>
      </c>
    </row>
    <row r="51" spans="1:7" ht="30.75" customHeight="1" x14ac:dyDescent="0.25">
      <c r="A51" s="104">
        <v>8</v>
      </c>
      <c r="B51" s="105" t="s">
        <v>1212</v>
      </c>
      <c r="C51" s="106" t="s">
        <v>1203</v>
      </c>
      <c r="D51" s="106" t="s">
        <v>1213</v>
      </c>
      <c r="E51" s="196">
        <v>1500</v>
      </c>
      <c r="F51" s="106" t="s">
        <v>2310</v>
      </c>
      <c r="G51" s="107">
        <v>1500</v>
      </c>
    </row>
    <row r="52" spans="1:7" ht="30.75" customHeight="1" x14ac:dyDescent="0.25">
      <c r="A52" s="104">
        <v>9</v>
      </c>
      <c r="B52" s="105" t="s">
        <v>1214</v>
      </c>
      <c r="C52" s="106" t="s">
        <v>1203</v>
      </c>
      <c r="D52" s="106" t="s">
        <v>1215</v>
      </c>
      <c r="E52" s="196">
        <v>650</v>
      </c>
      <c r="F52" s="106" t="s">
        <v>2309</v>
      </c>
      <c r="G52" s="107">
        <v>650</v>
      </c>
    </row>
    <row r="53" spans="1:7" ht="17.25" customHeight="1" x14ac:dyDescent="0.25">
      <c r="A53" s="1151" t="s">
        <v>1216</v>
      </c>
      <c r="B53" s="1152"/>
      <c r="C53" s="214"/>
      <c r="D53" s="213" t="s">
        <v>2842</v>
      </c>
      <c r="E53" s="214"/>
      <c r="F53" s="213" t="s">
        <v>2843</v>
      </c>
      <c r="G53" s="215"/>
    </row>
    <row r="54" spans="1:7" ht="15.75" x14ac:dyDescent="0.25">
      <c r="A54" s="104">
        <v>1</v>
      </c>
      <c r="B54" s="105" t="s">
        <v>1217</v>
      </c>
      <c r="C54" s="106" t="s">
        <v>801</v>
      </c>
      <c r="D54" s="106" t="s">
        <v>1218</v>
      </c>
      <c r="E54" s="196">
        <v>500</v>
      </c>
      <c r="F54" s="106" t="s">
        <v>2308</v>
      </c>
      <c r="G54" s="107">
        <v>500</v>
      </c>
    </row>
    <row r="55" spans="1:7" ht="15.75" x14ac:dyDescent="0.25">
      <c r="A55" s="104">
        <v>2</v>
      </c>
      <c r="B55" s="105" t="s">
        <v>1219</v>
      </c>
      <c r="C55" s="106" t="s">
        <v>801</v>
      </c>
      <c r="D55" s="106" t="s">
        <v>1220</v>
      </c>
      <c r="E55" s="196">
        <v>1500</v>
      </c>
      <c r="F55" s="106" t="s">
        <v>2307</v>
      </c>
      <c r="G55" s="107">
        <v>1500</v>
      </c>
    </row>
    <row r="56" spans="1:7" ht="15.75" x14ac:dyDescent="0.25">
      <c r="A56" s="104">
        <v>3</v>
      </c>
      <c r="B56" s="105" t="s">
        <v>1221</v>
      </c>
      <c r="C56" s="106" t="s">
        <v>801</v>
      </c>
      <c r="D56" s="106" t="s">
        <v>1222</v>
      </c>
      <c r="E56" s="196">
        <v>3500</v>
      </c>
      <c r="F56" s="106" t="s">
        <v>2306</v>
      </c>
      <c r="G56" s="107">
        <v>3500</v>
      </c>
    </row>
    <row r="57" spans="1:7" ht="15.75" x14ac:dyDescent="0.25">
      <c r="A57" s="104">
        <v>4</v>
      </c>
      <c r="B57" s="105" t="s">
        <v>1223</v>
      </c>
      <c r="C57" s="106" t="s">
        <v>801</v>
      </c>
      <c r="D57" s="106" t="s">
        <v>1224</v>
      </c>
      <c r="E57" s="196">
        <v>5000</v>
      </c>
      <c r="F57" s="106" t="s">
        <v>2305</v>
      </c>
      <c r="G57" s="107">
        <v>5000</v>
      </c>
    </row>
    <row r="58" spans="1:7" ht="15.75" x14ac:dyDescent="0.25">
      <c r="A58" s="104">
        <v>5</v>
      </c>
      <c r="B58" s="105" t="s">
        <v>1225</v>
      </c>
      <c r="C58" s="106" t="s">
        <v>801</v>
      </c>
      <c r="D58" s="106" t="s">
        <v>1226</v>
      </c>
      <c r="E58" s="196">
        <v>2000</v>
      </c>
      <c r="F58" s="106" t="s">
        <v>2304</v>
      </c>
      <c r="G58" s="107">
        <v>2000</v>
      </c>
    </row>
    <row r="59" spans="1:7" ht="17.25" customHeight="1" x14ac:dyDescent="0.25">
      <c r="A59" s="1151" t="s">
        <v>6036</v>
      </c>
      <c r="B59" s="1152"/>
      <c r="C59" s="214"/>
      <c r="D59" s="213" t="s">
        <v>2844</v>
      </c>
      <c r="E59" s="214"/>
      <c r="F59" s="213" t="s">
        <v>2845</v>
      </c>
      <c r="G59" s="215"/>
    </row>
    <row r="60" spans="1:7" ht="15.75" x14ac:dyDescent="0.25">
      <c r="A60" s="104">
        <v>1</v>
      </c>
      <c r="B60" s="105" t="s">
        <v>1227</v>
      </c>
      <c r="C60" s="106" t="s">
        <v>801</v>
      </c>
      <c r="D60" s="106" t="s">
        <v>1228</v>
      </c>
      <c r="E60" s="196">
        <v>500</v>
      </c>
      <c r="F60" s="106" t="s">
        <v>2303</v>
      </c>
      <c r="G60" s="107">
        <v>500</v>
      </c>
    </row>
    <row r="61" spans="1:7" ht="15.75" x14ac:dyDescent="0.25">
      <c r="A61" s="104">
        <v>2</v>
      </c>
      <c r="B61" s="105" t="s">
        <v>1229</v>
      </c>
      <c r="C61" s="106" t="s">
        <v>801</v>
      </c>
      <c r="D61" s="106" t="s">
        <v>1230</v>
      </c>
      <c r="E61" s="196">
        <v>300</v>
      </c>
      <c r="F61" s="106" t="s">
        <v>2302</v>
      </c>
      <c r="G61" s="107">
        <v>300</v>
      </c>
    </row>
    <row r="62" spans="1:7" ht="15.75" x14ac:dyDescent="0.25">
      <c r="A62" s="104">
        <v>3</v>
      </c>
      <c r="B62" s="105" t="s">
        <v>1231</v>
      </c>
      <c r="C62" s="106" t="s">
        <v>801</v>
      </c>
      <c r="D62" s="106" t="s">
        <v>1232</v>
      </c>
      <c r="E62" s="196">
        <v>250</v>
      </c>
      <c r="F62" s="106" t="s">
        <v>2301</v>
      </c>
      <c r="G62" s="107">
        <v>250</v>
      </c>
    </row>
    <row r="63" spans="1:7" ht="15.75" x14ac:dyDescent="0.25">
      <c r="A63" s="104">
        <v>4</v>
      </c>
      <c r="B63" s="105" t="s">
        <v>1233</v>
      </c>
      <c r="C63" s="106" t="s">
        <v>801</v>
      </c>
      <c r="D63" s="106" t="s">
        <v>1234</v>
      </c>
      <c r="E63" s="196">
        <v>1000</v>
      </c>
      <c r="F63" s="106" t="s">
        <v>2300</v>
      </c>
      <c r="G63" s="107">
        <v>1000</v>
      </c>
    </row>
    <row r="64" spans="1:7" ht="15.75" x14ac:dyDescent="0.25">
      <c r="A64" s="104">
        <v>5</v>
      </c>
      <c r="B64" s="105" t="s">
        <v>1235</v>
      </c>
      <c r="C64" s="106" t="s">
        <v>801</v>
      </c>
      <c r="D64" s="106" t="s">
        <v>1236</v>
      </c>
      <c r="E64" s="196">
        <v>1500</v>
      </c>
      <c r="F64" s="106" t="s">
        <v>2299</v>
      </c>
      <c r="G64" s="107">
        <v>1500</v>
      </c>
    </row>
    <row r="65" spans="1:7" ht="15.75" x14ac:dyDescent="0.25">
      <c r="A65" s="104">
        <v>6</v>
      </c>
      <c r="B65" s="105" t="s">
        <v>1237</v>
      </c>
      <c r="C65" s="106" t="s">
        <v>801</v>
      </c>
      <c r="D65" s="106" t="s">
        <v>1238</v>
      </c>
      <c r="E65" s="196">
        <v>2000</v>
      </c>
      <c r="F65" s="106" t="s">
        <v>2298</v>
      </c>
      <c r="G65" s="107">
        <v>2000</v>
      </c>
    </row>
    <row r="66" spans="1:7" ht="15.75" x14ac:dyDescent="0.25">
      <c r="A66" s="104">
        <v>7</v>
      </c>
      <c r="B66" s="105" t="s">
        <v>1239</v>
      </c>
      <c r="C66" s="106" t="s">
        <v>801</v>
      </c>
      <c r="D66" s="106" t="s">
        <v>1240</v>
      </c>
      <c r="E66" s="196">
        <v>2000</v>
      </c>
      <c r="F66" s="106" t="s">
        <v>2297</v>
      </c>
      <c r="G66" s="107">
        <v>2000</v>
      </c>
    </row>
    <row r="67" spans="1:7" ht="15.75" x14ac:dyDescent="0.25">
      <c r="A67" s="104">
        <v>8</v>
      </c>
      <c r="B67" s="105" t="s">
        <v>1241</v>
      </c>
      <c r="C67" s="106" t="s">
        <v>801</v>
      </c>
      <c r="D67" s="106" t="s">
        <v>1242</v>
      </c>
      <c r="E67" s="196">
        <v>300</v>
      </c>
      <c r="F67" s="106" t="s">
        <v>2296</v>
      </c>
      <c r="G67" s="107">
        <v>300</v>
      </c>
    </row>
    <row r="68" spans="1:7" ht="15.75" x14ac:dyDescent="0.25">
      <c r="A68" s="104">
        <v>9</v>
      </c>
      <c r="B68" s="105" t="s">
        <v>1243</v>
      </c>
      <c r="C68" s="106" t="s">
        <v>801</v>
      </c>
      <c r="D68" s="106" t="s">
        <v>1244</v>
      </c>
      <c r="E68" s="196">
        <v>250</v>
      </c>
      <c r="F68" s="106" t="s">
        <v>2295</v>
      </c>
      <c r="G68" s="107">
        <v>250</v>
      </c>
    </row>
    <row r="69" spans="1:7" ht="17.25" customHeight="1" x14ac:dyDescent="0.25">
      <c r="A69" s="1151" t="s">
        <v>1245</v>
      </c>
      <c r="B69" s="1152"/>
      <c r="C69" s="214"/>
      <c r="D69" s="213" t="s">
        <v>2846</v>
      </c>
      <c r="E69" s="214"/>
      <c r="F69" s="213" t="s">
        <v>2847</v>
      </c>
      <c r="G69" s="215"/>
    </row>
    <row r="70" spans="1:7" ht="15.75" x14ac:dyDescent="0.25">
      <c r="A70" s="104">
        <v>1</v>
      </c>
      <c r="B70" s="105" t="s">
        <v>1246</v>
      </c>
      <c r="C70" s="106" t="s">
        <v>801</v>
      </c>
      <c r="D70" s="106" t="s">
        <v>1247</v>
      </c>
      <c r="E70" s="196">
        <v>300</v>
      </c>
      <c r="F70" s="106" t="s">
        <v>2294</v>
      </c>
      <c r="G70" s="107">
        <v>300</v>
      </c>
    </row>
    <row r="71" spans="1:7" ht="15.75" x14ac:dyDescent="0.25">
      <c r="A71" s="104">
        <v>2</v>
      </c>
      <c r="B71" s="105" t="s">
        <v>1248</v>
      </c>
      <c r="C71" s="106" t="s">
        <v>801</v>
      </c>
      <c r="D71" s="106" t="s">
        <v>1249</v>
      </c>
      <c r="E71" s="196">
        <v>300</v>
      </c>
      <c r="F71" s="106" t="s">
        <v>2293</v>
      </c>
      <c r="G71" s="107">
        <v>300</v>
      </c>
    </row>
    <row r="72" spans="1:7" ht="15.75" x14ac:dyDescent="0.25">
      <c r="A72" s="104">
        <v>3</v>
      </c>
      <c r="B72" s="105" t="s">
        <v>1250</v>
      </c>
      <c r="C72" s="106" t="s">
        <v>801</v>
      </c>
      <c r="D72" s="106" t="s">
        <v>1251</v>
      </c>
      <c r="E72" s="196">
        <v>500</v>
      </c>
      <c r="F72" s="106" t="s">
        <v>2292</v>
      </c>
      <c r="G72" s="107">
        <v>500</v>
      </c>
    </row>
    <row r="73" spans="1:7" ht="15.75" x14ac:dyDescent="0.25">
      <c r="A73" s="104">
        <v>4</v>
      </c>
      <c r="B73" s="105" t="s">
        <v>1252</v>
      </c>
      <c r="C73" s="106" t="s">
        <v>801</v>
      </c>
      <c r="D73" s="106" t="s">
        <v>1253</v>
      </c>
      <c r="E73" s="196">
        <v>350</v>
      </c>
      <c r="F73" s="106" t="s">
        <v>2291</v>
      </c>
      <c r="G73" s="107">
        <v>350</v>
      </c>
    </row>
    <row r="74" spans="1:7" ht="15.75" x14ac:dyDescent="0.25">
      <c r="A74" s="104">
        <v>5</v>
      </c>
      <c r="B74" s="105" t="s">
        <v>1254</v>
      </c>
      <c r="C74" s="106" t="s">
        <v>801</v>
      </c>
      <c r="D74" s="106" t="s">
        <v>1255</v>
      </c>
      <c r="E74" s="196">
        <v>600</v>
      </c>
      <c r="F74" s="106" t="s">
        <v>2290</v>
      </c>
      <c r="G74" s="107">
        <v>600</v>
      </c>
    </row>
    <row r="75" spans="1:7" ht="15.75" x14ac:dyDescent="0.25">
      <c r="A75" s="104">
        <v>6</v>
      </c>
      <c r="B75" s="105" t="s">
        <v>1256</v>
      </c>
      <c r="C75" s="106" t="s">
        <v>801</v>
      </c>
      <c r="D75" s="106" t="s">
        <v>1257</v>
      </c>
      <c r="E75" s="196">
        <v>250</v>
      </c>
      <c r="F75" s="106" t="s">
        <v>2289</v>
      </c>
      <c r="G75" s="107">
        <v>250</v>
      </c>
    </row>
    <row r="76" spans="1:7" ht="15.75" x14ac:dyDescent="0.25">
      <c r="A76" s="104">
        <v>7</v>
      </c>
      <c r="B76" s="105" t="s">
        <v>1258</v>
      </c>
      <c r="C76" s="106" t="s">
        <v>801</v>
      </c>
      <c r="D76" s="106" t="s">
        <v>1259</v>
      </c>
      <c r="E76" s="196">
        <v>1000</v>
      </c>
      <c r="F76" s="106" t="s">
        <v>2288</v>
      </c>
      <c r="G76" s="107">
        <v>1000</v>
      </c>
    </row>
    <row r="77" spans="1:7" ht="15.75" x14ac:dyDescent="0.25">
      <c r="A77" s="104">
        <v>8</v>
      </c>
      <c r="B77" s="105" t="s">
        <v>1260</v>
      </c>
      <c r="C77" s="106" t="s">
        <v>801</v>
      </c>
      <c r="D77" s="106" t="s">
        <v>1261</v>
      </c>
      <c r="E77" s="196">
        <v>1000</v>
      </c>
      <c r="F77" s="106" t="s">
        <v>2287</v>
      </c>
      <c r="G77" s="107">
        <v>1000</v>
      </c>
    </row>
    <row r="78" spans="1:7" ht="15.75" x14ac:dyDescent="0.25">
      <c r="A78" s="104">
        <v>9</v>
      </c>
      <c r="B78" s="105" t="s">
        <v>1262</v>
      </c>
      <c r="C78" s="106" t="s">
        <v>801</v>
      </c>
      <c r="D78" s="106" t="s">
        <v>1263</v>
      </c>
      <c r="E78" s="196">
        <v>2000</v>
      </c>
      <c r="F78" s="106" t="s">
        <v>2286</v>
      </c>
      <c r="G78" s="107">
        <v>2000</v>
      </c>
    </row>
    <row r="79" spans="1:7" ht="15.75" x14ac:dyDescent="0.25">
      <c r="A79" s="104">
        <v>10</v>
      </c>
      <c r="B79" s="105" t="s">
        <v>1264</v>
      </c>
      <c r="C79" s="106" t="s">
        <v>801</v>
      </c>
      <c r="D79" s="106" t="s">
        <v>1265</v>
      </c>
      <c r="E79" s="196">
        <v>1000</v>
      </c>
      <c r="F79" s="106" t="s">
        <v>2285</v>
      </c>
      <c r="G79" s="107">
        <v>1000</v>
      </c>
    </row>
    <row r="80" spans="1:7" ht="15.75" x14ac:dyDescent="0.25">
      <c r="A80" s="104">
        <v>11</v>
      </c>
      <c r="B80" s="105" t="s">
        <v>1266</v>
      </c>
      <c r="C80" s="106" t="s">
        <v>801</v>
      </c>
      <c r="D80" s="106" t="s">
        <v>1267</v>
      </c>
      <c r="E80" s="196">
        <v>1500</v>
      </c>
      <c r="F80" s="106" t="s">
        <v>2284</v>
      </c>
      <c r="G80" s="107">
        <v>1500</v>
      </c>
    </row>
    <row r="81" spans="1:7" ht="15.75" x14ac:dyDescent="0.25">
      <c r="A81" s="104">
        <v>12</v>
      </c>
      <c r="B81" s="105" t="s">
        <v>1268</v>
      </c>
      <c r="C81" s="106" t="s">
        <v>801</v>
      </c>
      <c r="D81" s="106" t="s">
        <v>1269</v>
      </c>
      <c r="E81" s="196">
        <v>1500</v>
      </c>
      <c r="F81" s="106" t="s">
        <v>2283</v>
      </c>
      <c r="G81" s="107">
        <v>1500</v>
      </c>
    </row>
    <row r="82" spans="1:7" ht="15.75" x14ac:dyDescent="0.25">
      <c r="A82" s="104">
        <v>13</v>
      </c>
      <c r="B82" s="105" t="s">
        <v>1270</v>
      </c>
      <c r="C82" s="106" t="s">
        <v>801</v>
      </c>
      <c r="D82" s="106" t="s">
        <v>1271</v>
      </c>
      <c r="E82" s="196">
        <v>2500</v>
      </c>
      <c r="F82" s="106" t="s">
        <v>2282</v>
      </c>
      <c r="G82" s="107">
        <v>2500</v>
      </c>
    </row>
    <row r="83" spans="1:7" ht="36" customHeight="1" x14ac:dyDescent="0.25">
      <c r="A83" s="104">
        <v>14</v>
      </c>
      <c r="B83" s="105" t="s">
        <v>6037</v>
      </c>
      <c r="C83" s="106" t="s">
        <v>801</v>
      </c>
      <c r="D83" s="106" t="s">
        <v>1272</v>
      </c>
      <c r="E83" s="196">
        <v>4000</v>
      </c>
      <c r="F83" s="106" t="s">
        <v>2281</v>
      </c>
      <c r="G83" s="107">
        <v>4000</v>
      </c>
    </row>
    <row r="84" spans="1:7" ht="15.75" x14ac:dyDescent="0.25">
      <c r="A84" s="104">
        <v>15</v>
      </c>
      <c r="B84" s="105" t="s">
        <v>6038</v>
      </c>
      <c r="C84" s="106" t="s">
        <v>801</v>
      </c>
      <c r="D84" s="106" t="s">
        <v>1273</v>
      </c>
      <c r="E84" s="196">
        <v>500</v>
      </c>
      <c r="F84" s="106" t="s">
        <v>2280</v>
      </c>
      <c r="G84" s="107">
        <v>500</v>
      </c>
    </row>
    <row r="85" spans="1:7" ht="15.75" x14ac:dyDescent="0.25">
      <c r="A85" s="104">
        <v>16</v>
      </c>
      <c r="B85" s="105" t="s">
        <v>1274</v>
      </c>
      <c r="C85" s="106" t="s">
        <v>801</v>
      </c>
      <c r="D85" s="106" t="s">
        <v>1275</v>
      </c>
      <c r="E85" s="196">
        <v>500</v>
      </c>
      <c r="F85" s="106" t="s">
        <v>2279</v>
      </c>
      <c r="G85" s="107">
        <v>500</v>
      </c>
    </row>
    <row r="86" spans="1:7" ht="15.75" x14ac:dyDescent="0.25">
      <c r="A86" s="104">
        <v>17</v>
      </c>
      <c r="B86" s="105" t="s">
        <v>1276</v>
      </c>
      <c r="C86" s="106" t="s">
        <v>801</v>
      </c>
      <c r="D86" s="106" t="s">
        <v>1277</v>
      </c>
      <c r="E86" s="196">
        <v>200</v>
      </c>
      <c r="F86" s="106" t="s">
        <v>2278</v>
      </c>
      <c r="G86" s="107">
        <v>200</v>
      </c>
    </row>
    <row r="87" spans="1:7" ht="15.75" x14ac:dyDescent="0.25">
      <c r="A87" s="104">
        <v>18</v>
      </c>
      <c r="B87" s="116" t="s">
        <v>1278</v>
      </c>
      <c r="C87" s="106" t="s">
        <v>801</v>
      </c>
      <c r="D87" s="106" t="s">
        <v>1279</v>
      </c>
      <c r="E87" s="196">
        <v>750</v>
      </c>
      <c r="F87" s="106" t="s">
        <v>2277</v>
      </c>
      <c r="G87" s="107">
        <v>750</v>
      </c>
    </row>
    <row r="88" spans="1:7" ht="15.75" x14ac:dyDescent="0.25">
      <c r="A88" s="104">
        <v>19</v>
      </c>
      <c r="B88" s="105" t="s">
        <v>1280</v>
      </c>
      <c r="C88" s="106" t="s">
        <v>801</v>
      </c>
      <c r="D88" s="106" t="s">
        <v>1281</v>
      </c>
      <c r="E88" s="196">
        <v>350</v>
      </c>
      <c r="F88" s="106" t="s">
        <v>2276</v>
      </c>
      <c r="G88" s="107">
        <v>350</v>
      </c>
    </row>
    <row r="89" spans="1:7" ht="17.25" customHeight="1" x14ac:dyDescent="0.25">
      <c r="A89" s="1151" t="s">
        <v>1282</v>
      </c>
      <c r="B89" s="1152"/>
      <c r="C89" s="214"/>
      <c r="D89" s="213" t="s">
        <v>2848</v>
      </c>
      <c r="E89" s="214"/>
      <c r="F89" s="213" t="s">
        <v>2849</v>
      </c>
      <c r="G89" s="215"/>
    </row>
    <row r="90" spans="1:7" ht="15.75" x14ac:dyDescent="0.25">
      <c r="A90" s="104">
        <v>1</v>
      </c>
      <c r="B90" s="105" t="s">
        <v>1283</v>
      </c>
      <c r="C90" s="106" t="s">
        <v>801</v>
      </c>
      <c r="D90" s="106" t="s">
        <v>1285</v>
      </c>
      <c r="E90" s="196">
        <v>1000</v>
      </c>
      <c r="F90" s="106" t="s">
        <v>2275</v>
      </c>
      <c r="G90" s="107">
        <v>1000</v>
      </c>
    </row>
    <row r="91" spans="1:7" ht="15.75" x14ac:dyDescent="0.25">
      <c r="A91" s="104">
        <v>2</v>
      </c>
      <c r="B91" s="105" t="s">
        <v>1284</v>
      </c>
      <c r="C91" s="106" t="s">
        <v>801</v>
      </c>
      <c r="D91" s="106" t="s">
        <v>1287</v>
      </c>
      <c r="E91" s="196">
        <v>1000</v>
      </c>
      <c r="F91" s="106" t="s">
        <v>2274</v>
      </c>
      <c r="G91" s="107">
        <v>1000</v>
      </c>
    </row>
    <row r="92" spans="1:7" ht="15.75" x14ac:dyDescent="0.25">
      <c r="A92" s="104">
        <v>3</v>
      </c>
      <c r="B92" s="105" t="s">
        <v>1286</v>
      </c>
      <c r="C92" s="106" t="s">
        <v>801</v>
      </c>
      <c r="D92" s="106" t="s">
        <v>1289</v>
      </c>
      <c r="E92" s="196">
        <v>1000</v>
      </c>
      <c r="F92" s="106" t="s">
        <v>2273</v>
      </c>
      <c r="G92" s="107">
        <v>1000</v>
      </c>
    </row>
    <row r="93" spans="1:7" ht="15.75" x14ac:dyDescent="0.25">
      <c r="A93" s="104">
        <v>4</v>
      </c>
      <c r="B93" s="105" t="s">
        <v>1288</v>
      </c>
      <c r="C93" s="106" t="s">
        <v>801</v>
      </c>
      <c r="D93" s="106" t="s">
        <v>1291</v>
      </c>
      <c r="E93" s="196">
        <v>3500</v>
      </c>
      <c r="F93" s="106" t="s">
        <v>2272</v>
      </c>
      <c r="G93" s="107">
        <v>3500</v>
      </c>
    </row>
    <row r="94" spans="1:7" ht="15.75" x14ac:dyDescent="0.25">
      <c r="A94" s="104">
        <v>5</v>
      </c>
      <c r="B94" s="105" t="s">
        <v>1290</v>
      </c>
      <c r="C94" s="106" t="s">
        <v>802</v>
      </c>
      <c r="D94" s="106" t="s">
        <v>1293</v>
      </c>
      <c r="E94" s="196">
        <v>1650</v>
      </c>
      <c r="F94" s="106" t="s">
        <v>2271</v>
      </c>
      <c r="G94" s="107">
        <v>1650</v>
      </c>
    </row>
    <row r="95" spans="1:7" ht="17.25" customHeight="1" x14ac:dyDescent="0.25">
      <c r="A95" s="1151" t="s">
        <v>3759</v>
      </c>
      <c r="B95" s="1152"/>
      <c r="C95" s="214"/>
      <c r="D95" s="213"/>
      <c r="E95" s="214"/>
      <c r="F95" s="213"/>
      <c r="G95" s="215"/>
    </row>
    <row r="96" spans="1:7" s="108" customFormat="1" ht="16.5" customHeight="1" x14ac:dyDescent="0.25">
      <c r="A96" s="1148" t="s">
        <v>5920</v>
      </c>
      <c r="B96" s="1149"/>
      <c r="C96" s="1149"/>
      <c r="D96" s="1149"/>
      <c r="E96" s="1149"/>
      <c r="F96" s="1149"/>
      <c r="G96" s="1150"/>
    </row>
    <row r="97" spans="1:7" ht="15.75" x14ac:dyDescent="0.25">
      <c r="A97" s="104">
        <v>1</v>
      </c>
      <c r="B97" s="105" t="s">
        <v>1292</v>
      </c>
      <c r="C97" s="106" t="s">
        <v>802</v>
      </c>
      <c r="D97" s="106" t="s">
        <v>1295</v>
      </c>
      <c r="E97" s="196">
        <v>700</v>
      </c>
      <c r="F97" s="106" t="s">
        <v>2270</v>
      </c>
      <c r="G97" s="107">
        <v>700</v>
      </c>
    </row>
    <row r="98" spans="1:7" ht="15.75" x14ac:dyDescent="0.25">
      <c r="A98" s="104">
        <v>2</v>
      </c>
      <c r="B98" s="105" t="s">
        <v>1294</v>
      </c>
      <c r="C98" s="106" t="s">
        <v>802</v>
      </c>
      <c r="D98" s="106" t="s">
        <v>1297</v>
      </c>
      <c r="E98" s="196">
        <v>600</v>
      </c>
      <c r="F98" s="106" t="s">
        <v>2269</v>
      </c>
      <c r="G98" s="107">
        <v>600</v>
      </c>
    </row>
    <row r="99" spans="1:7" ht="15.75" x14ac:dyDescent="0.25">
      <c r="A99" s="104">
        <v>3</v>
      </c>
      <c r="B99" s="105" t="s">
        <v>1296</v>
      </c>
      <c r="C99" s="106" t="s">
        <v>802</v>
      </c>
      <c r="D99" s="106" t="s">
        <v>1298</v>
      </c>
      <c r="E99" s="196">
        <v>500</v>
      </c>
      <c r="F99" s="106" t="s">
        <v>2268</v>
      </c>
      <c r="G99" s="107">
        <v>500</v>
      </c>
    </row>
    <row r="100" spans="1:7" s="108" customFormat="1" ht="17.25" customHeight="1" x14ac:dyDescent="0.25">
      <c r="A100" s="1148" t="s">
        <v>6039</v>
      </c>
      <c r="B100" s="1149"/>
      <c r="C100" s="1149"/>
      <c r="D100" s="1149"/>
      <c r="E100" s="1149"/>
      <c r="F100" s="1149"/>
      <c r="G100" s="1150"/>
    </row>
    <row r="101" spans="1:7" ht="15.75" x14ac:dyDescent="0.25">
      <c r="A101" s="104">
        <v>1</v>
      </c>
      <c r="B101" s="105" t="s">
        <v>1292</v>
      </c>
      <c r="C101" s="106" t="s">
        <v>802</v>
      </c>
      <c r="D101" s="106" t="s">
        <v>1299</v>
      </c>
      <c r="E101" s="196">
        <v>900</v>
      </c>
      <c r="F101" s="106" t="s">
        <v>2267</v>
      </c>
      <c r="G101" s="107">
        <v>900</v>
      </c>
    </row>
    <row r="102" spans="1:7" ht="15.75" x14ac:dyDescent="0.25">
      <c r="A102" s="104">
        <v>2</v>
      </c>
      <c r="B102" s="105" t="s">
        <v>1294</v>
      </c>
      <c r="C102" s="106" t="s">
        <v>802</v>
      </c>
      <c r="D102" s="106" t="s">
        <v>1303</v>
      </c>
      <c r="E102" s="196">
        <v>800</v>
      </c>
      <c r="F102" s="106" t="s">
        <v>2266</v>
      </c>
      <c r="G102" s="107">
        <v>800</v>
      </c>
    </row>
    <row r="103" spans="1:7" ht="15.75" x14ac:dyDescent="0.25">
      <c r="A103" s="104">
        <v>3</v>
      </c>
      <c r="B103" s="105" t="s">
        <v>1296</v>
      </c>
      <c r="C103" s="106" t="s">
        <v>802</v>
      </c>
      <c r="D103" s="106" t="s">
        <v>1305</v>
      </c>
      <c r="E103" s="196">
        <v>600</v>
      </c>
      <c r="F103" s="106" t="s">
        <v>2265</v>
      </c>
      <c r="G103" s="107">
        <v>600</v>
      </c>
    </row>
    <row r="104" spans="1:7" ht="17.25" customHeight="1" x14ac:dyDescent="0.25">
      <c r="A104" s="1151" t="s">
        <v>1300</v>
      </c>
      <c r="B104" s="1152"/>
      <c r="C104" s="214"/>
      <c r="D104" s="213"/>
      <c r="E104" s="214"/>
      <c r="F104" s="213"/>
      <c r="G104" s="215"/>
    </row>
    <row r="105" spans="1:7" ht="15.75" x14ac:dyDescent="0.25">
      <c r="A105" s="104" t="s">
        <v>1301</v>
      </c>
      <c r="B105" s="105" t="s">
        <v>1302</v>
      </c>
      <c r="C105" s="106" t="s">
        <v>801</v>
      </c>
      <c r="D105" s="106" t="s">
        <v>1308</v>
      </c>
      <c r="E105" s="196">
        <v>50</v>
      </c>
      <c r="F105" s="106" t="s">
        <v>2264</v>
      </c>
      <c r="G105" s="107">
        <v>50</v>
      </c>
    </row>
    <row r="106" spans="1:7" ht="15.75" x14ac:dyDescent="0.25">
      <c r="A106" s="104" t="s">
        <v>1304</v>
      </c>
      <c r="B106" s="105" t="s">
        <v>3760</v>
      </c>
      <c r="C106" s="106" t="s">
        <v>801</v>
      </c>
      <c r="D106" s="106" t="s">
        <v>1310</v>
      </c>
      <c r="E106" s="196">
        <v>150</v>
      </c>
      <c r="F106" s="106" t="s">
        <v>2263</v>
      </c>
      <c r="G106" s="107">
        <v>150</v>
      </c>
    </row>
    <row r="107" spans="1:7" ht="15.75" x14ac:dyDescent="0.25">
      <c r="A107" s="104" t="s">
        <v>1306</v>
      </c>
      <c r="B107" s="105" t="s">
        <v>1307</v>
      </c>
      <c r="C107" s="106" t="s">
        <v>801</v>
      </c>
      <c r="D107" s="106" t="s">
        <v>1311</v>
      </c>
      <c r="E107" s="196">
        <v>250</v>
      </c>
      <c r="F107" s="106" t="s">
        <v>2262</v>
      </c>
      <c r="G107" s="107">
        <v>250</v>
      </c>
    </row>
    <row r="108" spans="1:7" ht="15.75" x14ac:dyDescent="0.25">
      <c r="A108" s="104">
        <v>4</v>
      </c>
      <c r="B108" s="105" t="s">
        <v>1309</v>
      </c>
      <c r="C108" s="106" t="s">
        <v>801</v>
      </c>
      <c r="D108" s="106" t="s">
        <v>1313</v>
      </c>
      <c r="E108" s="196">
        <v>3000</v>
      </c>
      <c r="F108" s="106" t="s">
        <v>2261</v>
      </c>
      <c r="G108" s="107">
        <v>3000</v>
      </c>
    </row>
    <row r="109" spans="1:7" ht="15.75" x14ac:dyDescent="0.25">
      <c r="A109" s="104">
        <v>5</v>
      </c>
      <c r="B109" s="105" t="s">
        <v>3764</v>
      </c>
      <c r="C109" s="106" t="s">
        <v>801</v>
      </c>
      <c r="D109" s="106" t="s">
        <v>1315</v>
      </c>
      <c r="E109" s="196">
        <v>4000</v>
      </c>
      <c r="F109" s="106" t="s">
        <v>2260</v>
      </c>
      <c r="G109" s="107">
        <v>4000</v>
      </c>
    </row>
    <row r="110" spans="1:7" ht="15.75" x14ac:dyDescent="0.25">
      <c r="A110" s="104">
        <v>6</v>
      </c>
      <c r="B110" s="105" t="s">
        <v>1312</v>
      </c>
      <c r="C110" s="106" t="s">
        <v>801</v>
      </c>
      <c r="D110" s="106" t="s">
        <v>1317</v>
      </c>
      <c r="E110" s="196">
        <v>1500</v>
      </c>
      <c r="F110" s="106" t="s">
        <v>2259</v>
      </c>
      <c r="G110" s="107">
        <v>1500</v>
      </c>
    </row>
    <row r="111" spans="1:7" ht="31.5" x14ac:dyDescent="0.25">
      <c r="A111" s="104">
        <v>7</v>
      </c>
      <c r="B111" s="105" t="s">
        <v>1314</v>
      </c>
      <c r="C111" s="106" t="s">
        <v>801</v>
      </c>
      <c r="D111" s="106" t="s">
        <v>1319</v>
      </c>
      <c r="E111" s="196">
        <v>750</v>
      </c>
      <c r="F111" s="106" t="s">
        <v>2258</v>
      </c>
      <c r="G111" s="107">
        <v>750</v>
      </c>
    </row>
    <row r="112" spans="1:7" ht="18" customHeight="1" x14ac:dyDescent="0.25">
      <c r="A112" s="104">
        <v>8</v>
      </c>
      <c r="B112" s="105" t="s">
        <v>1316</v>
      </c>
      <c r="C112" s="106" t="s">
        <v>801</v>
      </c>
      <c r="D112" s="106" t="s">
        <v>1321</v>
      </c>
      <c r="E112" s="196">
        <v>1000</v>
      </c>
      <c r="F112" s="106" t="s">
        <v>2257</v>
      </c>
      <c r="G112" s="107">
        <v>1000</v>
      </c>
    </row>
    <row r="113" spans="1:7" ht="18" customHeight="1" x14ac:dyDescent="0.25">
      <c r="A113" s="104">
        <v>9</v>
      </c>
      <c r="B113" s="105" t="s">
        <v>1318</v>
      </c>
      <c r="C113" s="106" t="s">
        <v>801</v>
      </c>
      <c r="D113" s="106" t="s">
        <v>1323</v>
      </c>
      <c r="E113" s="196">
        <v>750</v>
      </c>
      <c r="F113" s="106" t="s">
        <v>2256</v>
      </c>
      <c r="G113" s="107">
        <v>750</v>
      </c>
    </row>
    <row r="114" spans="1:7" ht="31.5" x14ac:dyDescent="0.25">
      <c r="A114" s="104">
        <v>10</v>
      </c>
      <c r="B114" s="105" t="s">
        <v>1320</v>
      </c>
      <c r="C114" s="106" t="s">
        <v>801</v>
      </c>
      <c r="D114" s="106" t="s">
        <v>1326</v>
      </c>
      <c r="E114" s="196">
        <v>750</v>
      </c>
      <c r="F114" s="106" t="s">
        <v>2255</v>
      </c>
      <c r="G114" s="107">
        <v>750</v>
      </c>
    </row>
    <row r="115" spans="1:7" ht="24" customHeight="1" x14ac:dyDescent="0.25">
      <c r="A115" s="104">
        <v>11</v>
      </c>
      <c r="B115" s="105" t="s">
        <v>1322</v>
      </c>
      <c r="C115" s="106" t="s">
        <v>801</v>
      </c>
      <c r="D115" s="106" t="s">
        <v>1328</v>
      </c>
      <c r="E115" s="196">
        <v>1500</v>
      </c>
      <c r="F115" s="106" t="s">
        <v>2254</v>
      </c>
      <c r="G115" s="107">
        <v>1500</v>
      </c>
    </row>
    <row r="116" spans="1:7" ht="19.5" customHeight="1" x14ac:dyDescent="0.25">
      <c r="A116" s="104" t="s">
        <v>1324</v>
      </c>
      <c r="B116" s="105" t="s">
        <v>1325</v>
      </c>
      <c r="C116" s="106" t="s">
        <v>801</v>
      </c>
      <c r="D116" s="106" t="s">
        <v>1330</v>
      </c>
      <c r="E116" s="196">
        <v>150</v>
      </c>
      <c r="F116" s="106" t="s">
        <v>2253</v>
      </c>
      <c r="G116" s="107">
        <v>150</v>
      </c>
    </row>
    <row r="117" spans="1:7" ht="20.25" customHeight="1" x14ac:dyDescent="0.25">
      <c r="A117" s="104">
        <v>13</v>
      </c>
      <c r="B117" s="105" t="s">
        <v>1327</v>
      </c>
      <c r="C117" s="106" t="s">
        <v>801</v>
      </c>
      <c r="D117" s="106" t="s">
        <v>2245</v>
      </c>
      <c r="E117" s="196">
        <v>2500</v>
      </c>
      <c r="F117" s="106" t="s">
        <v>2252</v>
      </c>
      <c r="G117" s="107">
        <v>2500</v>
      </c>
    </row>
    <row r="118" spans="1:7" ht="31.5" x14ac:dyDescent="0.25">
      <c r="A118" s="104">
        <v>14</v>
      </c>
      <c r="B118" s="105" t="s">
        <v>1329</v>
      </c>
      <c r="C118" s="106" t="s">
        <v>801</v>
      </c>
      <c r="D118" s="106" t="s">
        <v>2246</v>
      </c>
      <c r="E118" s="196">
        <v>750</v>
      </c>
      <c r="F118" s="106" t="s">
        <v>2251</v>
      </c>
      <c r="G118" s="107">
        <v>750</v>
      </c>
    </row>
    <row r="119" spans="1:7" ht="17.25" customHeight="1" x14ac:dyDescent="0.25">
      <c r="A119" s="1151" t="s">
        <v>1331</v>
      </c>
      <c r="B119" s="1152"/>
      <c r="C119" s="214"/>
      <c r="D119" s="213"/>
      <c r="E119" s="214"/>
      <c r="F119" s="213"/>
      <c r="G119" s="215"/>
    </row>
    <row r="120" spans="1:7" ht="50.25" customHeight="1" x14ac:dyDescent="0.25">
      <c r="A120" s="192">
        <v>1</v>
      </c>
      <c r="B120" s="193" t="s">
        <v>3761</v>
      </c>
      <c r="C120" s="194" t="s">
        <v>1332</v>
      </c>
      <c r="D120" s="194" t="s">
        <v>2247</v>
      </c>
      <c r="E120" s="197">
        <v>600</v>
      </c>
      <c r="F120" s="194" t="s">
        <v>2250</v>
      </c>
      <c r="G120" s="195">
        <v>600</v>
      </c>
    </row>
    <row r="121" spans="1:7" ht="15.75" x14ac:dyDescent="0.25">
      <c r="A121" s="192">
        <v>2</v>
      </c>
      <c r="B121" s="193" t="s">
        <v>2221</v>
      </c>
      <c r="C121" s="194" t="s">
        <v>659</v>
      </c>
      <c r="D121" s="194" t="s">
        <v>2248</v>
      </c>
      <c r="E121" s="197">
        <v>1000</v>
      </c>
      <c r="F121" s="194" t="s">
        <v>2249</v>
      </c>
      <c r="G121" s="195">
        <v>1000</v>
      </c>
    </row>
    <row r="122" spans="1:7" ht="40.5" customHeight="1" thickBot="1" x14ac:dyDescent="0.3">
      <c r="A122" s="198">
        <v>3</v>
      </c>
      <c r="B122" s="199" t="s">
        <v>3977</v>
      </c>
      <c r="C122" s="200" t="s">
        <v>659</v>
      </c>
      <c r="D122" s="200" t="s">
        <v>3978</v>
      </c>
      <c r="E122" s="201">
        <v>800</v>
      </c>
      <c r="F122" s="200" t="s">
        <v>3979</v>
      </c>
      <c r="G122" s="202">
        <v>800</v>
      </c>
    </row>
    <row r="123" spans="1:7" ht="10.5" customHeight="1" x14ac:dyDescent="0.25">
      <c r="A123" s="141"/>
      <c r="B123" s="142"/>
      <c r="C123" s="141"/>
      <c r="D123" s="141"/>
      <c r="E123" s="143"/>
      <c r="F123" s="141"/>
      <c r="G123" s="143"/>
    </row>
    <row r="124" spans="1:7" s="108" customFormat="1" ht="18" customHeight="1" x14ac:dyDescent="0.25">
      <c r="A124" s="1146" t="s">
        <v>5921</v>
      </c>
      <c r="B124" s="1146"/>
      <c r="C124" s="1146"/>
      <c r="D124" s="1146"/>
      <c r="E124" s="1146"/>
    </row>
    <row r="125" spans="1:7" ht="7.5" customHeight="1" x14ac:dyDescent="0.25">
      <c r="A125" s="109"/>
      <c r="E125" s="110"/>
      <c r="G125" s="110"/>
    </row>
    <row r="126" spans="1:7" ht="6" customHeight="1" x14ac:dyDescent="0.25">
      <c r="E126" s="110"/>
      <c r="G126" s="110"/>
    </row>
    <row r="127" spans="1:7" ht="21" customHeight="1" x14ac:dyDescent="0.25">
      <c r="A127" s="1147" t="s">
        <v>1333</v>
      </c>
      <c r="B127" s="1147"/>
      <c r="C127" s="1147"/>
      <c r="E127" s="110"/>
      <c r="G127" s="110"/>
    </row>
    <row r="128" spans="1:7" ht="34.5" customHeight="1" x14ac:dyDescent="0.25">
      <c r="A128" s="111" t="s">
        <v>1135</v>
      </c>
      <c r="B128" s="112" t="s">
        <v>3941</v>
      </c>
      <c r="C128" s="112" t="s">
        <v>3942</v>
      </c>
      <c r="D128" s="113"/>
      <c r="E128" s="110"/>
      <c r="F128" s="113"/>
      <c r="G128" s="110"/>
    </row>
    <row r="129" spans="1:7" ht="20.25" customHeight="1" x14ac:dyDescent="0.25">
      <c r="A129" s="106">
        <v>1</v>
      </c>
      <c r="B129" s="105" t="s">
        <v>1334</v>
      </c>
      <c r="C129" s="499">
        <v>1.5</v>
      </c>
      <c r="D129" s="113"/>
      <c r="E129" s="110"/>
      <c r="F129" s="113"/>
      <c r="G129" s="110"/>
    </row>
    <row r="130" spans="1:7" ht="31.5" x14ac:dyDescent="0.25">
      <c r="A130" s="106">
        <v>2</v>
      </c>
      <c r="B130" s="105" t="s">
        <v>3943</v>
      </c>
      <c r="C130" s="499">
        <v>1.5</v>
      </c>
      <c r="D130" s="113"/>
      <c r="E130" s="110"/>
      <c r="F130" s="113"/>
      <c r="G130" s="110"/>
    </row>
    <row r="131" spans="1:7" ht="20.25" customHeight="1" x14ac:dyDescent="0.25">
      <c r="A131" s="106">
        <v>3</v>
      </c>
      <c r="B131" s="105" t="s">
        <v>4626</v>
      </c>
      <c r="C131" s="499">
        <v>1.5</v>
      </c>
      <c r="D131" s="113"/>
      <c r="E131" s="110"/>
      <c r="F131" s="113"/>
      <c r="G131" s="110"/>
    </row>
    <row r="132" spans="1:7" ht="6.75" customHeight="1" x14ac:dyDescent="0.25">
      <c r="A132" s="114"/>
      <c r="B132" s="115"/>
      <c r="C132" s="113"/>
      <c r="D132" s="113"/>
      <c r="E132" s="110"/>
      <c r="F132" s="113"/>
      <c r="G132" s="110"/>
    </row>
    <row r="133" spans="1:7" ht="20.25" customHeight="1" x14ac:dyDescent="0.25">
      <c r="A133" s="150" t="s">
        <v>1335</v>
      </c>
      <c r="B133" s="149"/>
    </row>
    <row r="134" spans="1:7" ht="51" customHeight="1" x14ac:dyDescent="0.25">
      <c r="A134" s="1144" t="s">
        <v>3944</v>
      </c>
      <c r="B134" s="1144"/>
      <c r="C134" s="1144"/>
      <c r="D134" s="1144"/>
      <c r="E134" s="1144"/>
    </row>
    <row r="135" spans="1:7" ht="42" customHeight="1" x14ac:dyDescent="0.25">
      <c r="A135" s="1144" t="s">
        <v>4627</v>
      </c>
      <c r="B135" s="1144"/>
      <c r="C135" s="1144"/>
      <c r="D135" s="1144"/>
      <c r="E135" s="1144"/>
    </row>
    <row r="136" spans="1:7" ht="24" customHeight="1" x14ac:dyDescent="0.25">
      <c r="A136" s="1144" t="s">
        <v>3945</v>
      </c>
      <c r="B136" s="1144"/>
      <c r="C136" s="1144"/>
      <c r="D136" s="1144"/>
      <c r="E136" s="1144"/>
    </row>
    <row r="137" spans="1:7" ht="18.75" customHeight="1" x14ac:dyDescent="0.25">
      <c r="A137" s="1145" t="s">
        <v>6040</v>
      </c>
      <c r="B137" s="1145"/>
      <c r="C137" s="1145"/>
      <c r="D137" s="1145"/>
      <c r="E137" s="1145"/>
    </row>
  </sheetData>
  <autoFilter ref="A8:G8"/>
  <mergeCells count="28">
    <mergeCell ref="A18:B18"/>
    <mergeCell ref="A35:B35"/>
    <mergeCell ref="A43:B43"/>
    <mergeCell ref="F7:G7"/>
    <mergeCell ref="E2:G2"/>
    <mergeCell ref="E3:G3"/>
    <mergeCell ref="A5:G5"/>
    <mergeCell ref="A9:B9"/>
    <mergeCell ref="A7:A8"/>
    <mergeCell ref="B7:B8"/>
    <mergeCell ref="C7:C8"/>
    <mergeCell ref="D7:E7"/>
    <mergeCell ref="A1:F1"/>
    <mergeCell ref="A135:E135"/>
    <mergeCell ref="A136:E136"/>
    <mergeCell ref="A137:E137"/>
    <mergeCell ref="A124:E124"/>
    <mergeCell ref="A127:C127"/>
    <mergeCell ref="A134:E134"/>
    <mergeCell ref="A100:G100"/>
    <mergeCell ref="A104:B104"/>
    <mergeCell ref="A119:B119"/>
    <mergeCell ref="A89:B89"/>
    <mergeCell ref="A95:B95"/>
    <mergeCell ref="A96:G96"/>
    <mergeCell ref="A53:B53"/>
    <mergeCell ref="A59:B59"/>
    <mergeCell ref="A69:B69"/>
  </mergeCells>
  <pageMargins left="0.70866141732283472" right="0.70866141732283472" top="0.74803149606299213" bottom="0.74803149606299213" header="0.31496062992125984" footer="0.31496062992125984"/>
  <pageSetup paperSize="9" scale="54" fitToHeight="0" orientation="portrait" r:id="rId1"/>
  <headerFooter>
    <oddFooter>Страница  &amp;P из &amp;N</oddFooter>
  </headerFooter>
  <rowBreaks count="1" manualBreakCount="1">
    <brk id="70"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31"/>
  <sheetViews>
    <sheetView view="pageBreakPreview" topLeftCell="A20" zoomScale="85" zoomScaleSheetLayoutView="85" workbookViewId="0">
      <selection activeCell="E8" sqref="E8:E25"/>
    </sheetView>
  </sheetViews>
  <sheetFormatPr defaultColWidth="9.140625" defaultRowHeight="15.75" x14ac:dyDescent="0.25"/>
  <cols>
    <col min="1" max="1" width="9.42578125" style="323" customWidth="1"/>
    <col min="2" max="2" width="68.42578125" style="323" customWidth="1"/>
    <col min="3" max="3" width="9.140625" style="322" customWidth="1"/>
    <col min="4" max="4" width="18.42578125" style="323" customWidth="1"/>
    <col min="5" max="5" width="20.140625" style="323" customWidth="1"/>
    <col min="6" max="16384" width="9.140625" style="323"/>
  </cols>
  <sheetData>
    <row r="1" spans="1:5" s="525" customFormat="1" ht="39.75" customHeight="1" x14ac:dyDescent="0.25">
      <c r="A1" s="1165" t="s">
        <v>6163</v>
      </c>
      <c r="B1" s="1165"/>
      <c r="C1" s="1165"/>
      <c r="D1" s="1165"/>
      <c r="E1" s="1165"/>
    </row>
    <row r="2" spans="1:5" s="316" customFormat="1" ht="70.5" customHeight="1" x14ac:dyDescent="0.25">
      <c r="B2" s="324"/>
      <c r="C2" s="1113" t="s">
        <v>5958</v>
      </c>
      <c r="D2" s="1113"/>
      <c r="E2" s="1113"/>
    </row>
    <row r="3" spans="1:5" s="316" customFormat="1" ht="12" customHeight="1" x14ac:dyDescent="0.25">
      <c r="C3" s="318"/>
    </row>
    <row r="4" spans="1:5" s="316" customFormat="1" ht="55.5" customHeight="1" x14ac:dyDescent="0.25">
      <c r="A4" s="1166" t="s">
        <v>3715</v>
      </c>
      <c r="B4" s="1166"/>
      <c r="C4" s="1166"/>
      <c r="D4" s="1166"/>
      <c r="E4" s="1166"/>
    </row>
    <row r="5" spans="1:5" s="320" customFormat="1" ht="9.75" customHeight="1" x14ac:dyDescent="0.25">
      <c r="A5" s="319"/>
      <c r="C5" s="321"/>
    </row>
    <row r="6" spans="1:5" s="331" customFormat="1" ht="24.75" customHeight="1" x14ac:dyDescent="0.25">
      <c r="A6" s="1161" t="s">
        <v>1135</v>
      </c>
      <c r="B6" s="1161" t="s">
        <v>1136</v>
      </c>
      <c r="C6" s="1161" t="s">
        <v>796</v>
      </c>
      <c r="D6" s="1163" t="s">
        <v>825</v>
      </c>
      <c r="E6" s="1164"/>
    </row>
    <row r="7" spans="1:5" s="331" customFormat="1" ht="51.75" customHeight="1" x14ac:dyDescent="0.25">
      <c r="A7" s="1162"/>
      <c r="B7" s="1162"/>
      <c r="C7" s="1162"/>
      <c r="D7" s="763" t="s">
        <v>826</v>
      </c>
      <c r="E7" s="332" t="s">
        <v>4712</v>
      </c>
    </row>
    <row r="8" spans="1:5" s="317" customFormat="1" ht="45" customHeight="1" x14ac:dyDescent="0.25">
      <c r="A8" s="325">
        <v>1</v>
      </c>
      <c r="B8" s="326" t="s">
        <v>4682</v>
      </c>
      <c r="C8" s="325" t="s">
        <v>801</v>
      </c>
      <c r="D8" s="118" t="s">
        <v>3696</v>
      </c>
      <c r="E8" s="327" t="s">
        <v>4683</v>
      </c>
    </row>
    <row r="9" spans="1:5" s="317" customFormat="1" ht="30" x14ac:dyDescent="0.25">
      <c r="A9" s="325">
        <v>2</v>
      </c>
      <c r="B9" s="326" t="s">
        <v>4684</v>
      </c>
      <c r="C9" s="325" t="s">
        <v>2354</v>
      </c>
      <c r="D9" s="118" t="s">
        <v>3697</v>
      </c>
      <c r="E9" s="327" t="s">
        <v>4685</v>
      </c>
    </row>
    <row r="10" spans="1:5" s="317" customFormat="1" ht="30" x14ac:dyDescent="0.25">
      <c r="A10" s="325">
        <v>3</v>
      </c>
      <c r="B10" s="326" t="s">
        <v>4686</v>
      </c>
      <c r="C10" s="325" t="s">
        <v>801</v>
      </c>
      <c r="D10" s="118" t="s">
        <v>3699</v>
      </c>
      <c r="E10" s="327" t="s">
        <v>4687</v>
      </c>
    </row>
    <row r="11" spans="1:5" s="317" customFormat="1" ht="33.75" customHeight="1" x14ac:dyDescent="0.25">
      <c r="A11" s="325">
        <v>4</v>
      </c>
      <c r="B11" s="330" t="s">
        <v>3692</v>
      </c>
      <c r="C11" s="325" t="s">
        <v>801</v>
      </c>
      <c r="D11" s="118" t="s">
        <v>3698</v>
      </c>
      <c r="E11" s="327" t="s">
        <v>4688</v>
      </c>
    </row>
    <row r="12" spans="1:5" s="317" customFormat="1" ht="32.25" customHeight="1" x14ac:dyDescent="0.25">
      <c r="A12" s="325">
        <v>5</v>
      </c>
      <c r="B12" s="326" t="s">
        <v>4689</v>
      </c>
      <c r="C12" s="325" t="s">
        <v>2354</v>
      </c>
      <c r="D12" s="118" t="s">
        <v>3700</v>
      </c>
      <c r="E12" s="327" t="s">
        <v>4690</v>
      </c>
    </row>
    <row r="13" spans="1:5" s="317" customFormat="1" ht="32.25" customHeight="1" x14ac:dyDescent="0.25">
      <c r="A13" s="325">
        <v>6</v>
      </c>
      <c r="B13" s="326" t="s">
        <v>4691</v>
      </c>
      <c r="C13" s="325" t="s">
        <v>2354</v>
      </c>
      <c r="D13" s="118" t="s">
        <v>3701</v>
      </c>
      <c r="E13" s="327" t="s">
        <v>4692</v>
      </c>
    </row>
    <row r="14" spans="1:5" s="317" customFormat="1" ht="32.25" customHeight="1" x14ac:dyDescent="0.25">
      <c r="A14" s="325">
        <v>7</v>
      </c>
      <c r="B14" s="326" t="s">
        <v>4693</v>
      </c>
      <c r="C14" s="325" t="s">
        <v>2354</v>
      </c>
      <c r="D14" s="118" t="s">
        <v>3702</v>
      </c>
      <c r="E14" s="327" t="s">
        <v>4694</v>
      </c>
    </row>
    <row r="15" spans="1:5" s="317" customFormat="1" ht="32.25" customHeight="1" x14ac:dyDescent="0.25">
      <c r="A15" s="325">
        <v>8</v>
      </c>
      <c r="B15" s="326" t="s">
        <v>4695</v>
      </c>
      <c r="C15" s="325" t="s">
        <v>2354</v>
      </c>
      <c r="D15" s="118" t="s">
        <v>3703</v>
      </c>
      <c r="E15" s="327" t="s">
        <v>4696</v>
      </c>
    </row>
    <row r="16" spans="1:5" s="317" customFormat="1" ht="32.25" customHeight="1" x14ac:dyDescent="0.25">
      <c r="A16" s="325">
        <v>9</v>
      </c>
      <c r="B16" s="326" t="s">
        <v>4697</v>
      </c>
      <c r="C16" s="325" t="s">
        <v>2354</v>
      </c>
      <c r="D16" s="118" t="s">
        <v>3704</v>
      </c>
      <c r="E16" s="327" t="s">
        <v>4698</v>
      </c>
    </row>
    <row r="17" spans="1:5" s="317" customFormat="1" ht="32.25" customHeight="1" x14ac:dyDescent="0.25">
      <c r="A17" s="325">
        <v>10</v>
      </c>
      <c r="B17" s="326" t="s">
        <v>4699</v>
      </c>
      <c r="C17" s="325" t="s">
        <v>2354</v>
      </c>
      <c r="D17" s="118" t="s">
        <v>3705</v>
      </c>
      <c r="E17" s="327" t="s">
        <v>4700</v>
      </c>
    </row>
    <row r="18" spans="1:5" s="317" customFormat="1" ht="32.25" customHeight="1" x14ac:dyDescent="0.25">
      <c r="A18" s="325">
        <v>11</v>
      </c>
      <c r="B18" s="326" t="s">
        <v>4701</v>
      </c>
      <c r="C18" s="325" t="s">
        <v>2354</v>
      </c>
      <c r="D18" s="118" t="s">
        <v>3706</v>
      </c>
      <c r="E18" s="327" t="s">
        <v>4698</v>
      </c>
    </row>
    <row r="19" spans="1:5" s="317" customFormat="1" ht="32.25" customHeight="1" x14ac:dyDescent="0.25">
      <c r="A19" s="325">
        <v>12</v>
      </c>
      <c r="B19" s="326" t="s">
        <v>4702</v>
      </c>
      <c r="C19" s="325" t="s">
        <v>2354</v>
      </c>
      <c r="D19" s="118" t="s">
        <v>3707</v>
      </c>
      <c r="E19" s="327" t="s">
        <v>4703</v>
      </c>
    </row>
    <row r="20" spans="1:5" s="317" customFormat="1" ht="32.25" customHeight="1" x14ac:dyDescent="0.25">
      <c r="A20" s="325">
        <v>13</v>
      </c>
      <c r="B20" s="326" t="s">
        <v>4704</v>
      </c>
      <c r="C20" s="325" t="s">
        <v>2354</v>
      </c>
      <c r="D20" s="118" t="s">
        <v>3708</v>
      </c>
      <c r="E20" s="327" t="s">
        <v>4705</v>
      </c>
    </row>
    <row r="21" spans="1:5" s="317" customFormat="1" ht="32.25" customHeight="1" x14ac:dyDescent="0.25">
      <c r="A21" s="325">
        <v>14</v>
      </c>
      <c r="B21" s="326" t="s">
        <v>3693</v>
      </c>
      <c r="C21" s="325" t="s">
        <v>2354</v>
      </c>
      <c r="D21" s="118" t="s">
        <v>3709</v>
      </c>
      <c r="E21" s="327" t="s">
        <v>4706</v>
      </c>
    </row>
    <row r="22" spans="1:5" s="317" customFormat="1" ht="32.25" customHeight="1" x14ac:dyDescent="0.25">
      <c r="A22" s="325">
        <v>15</v>
      </c>
      <c r="B22" s="326" t="s">
        <v>3694</v>
      </c>
      <c r="C22" s="325" t="s">
        <v>2354</v>
      </c>
      <c r="D22" s="118" t="s">
        <v>3710</v>
      </c>
      <c r="E22" s="327" t="s">
        <v>4707</v>
      </c>
    </row>
    <row r="23" spans="1:5" s="317" customFormat="1" ht="32.25" customHeight="1" x14ac:dyDescent="0.25">
      <c r="A23" s="325">
        <v>16</v>
      </c>
      <c r="B23" s="326" t="s">
        <v>4708</v>
      </c>
      <c r="C23" s="325" t="s">
        <v>2354</v>
      </c>
      <c r="D23" s="118" t="s">
        <v>3711</v>
      </c>
      <c r="E23" s="327" t="s">
        <v>4709</v>
      </c>
    </row>
    <row r="24" spans="1:5" s="317" customFormat="1" ht="32.25" customHeight="1" x14ac:dyDescent="0.25">
      <c r="A24" s="325">
        <v>17</v>
      </c>
      <c r="B24" s="329" t="s">
        <v>4710</v>
      </c>
      <c r="C24" s="328" t="s">
        <v>2354</v>
      </c>
      <c r="D24" s="118" t="s">
        <v>3712</v>
      </c>
      <c r="E24" s="327" t="s">
        <v>4688</v>
      </c>
    </row>
    <row r="25" spans="1:5" s="317" customFormat="1" ht="32.25" customHeight="1" x14ac:dyDescent="0.25">
      <c r="A25" s="325">
        <v>18</v>
      </c>
      <c r="B25" s="326" t="s">
        <v>3695</v>
      </c>
      <c r="C25" s="325" t="s">
        <v>2354</v>
      </c>
      <c r="D25" s="118" t="s">
        <v>3713</v>
      </c>
      <c r="E25" s="327" t="s">
        <v>4711</v>
      </c>
    </row>
    <row r="27" spans="1:5" ht="15.75" customHeight="1" x14ac:dyDescent="0.25"/>
    <row r="29" spans="1:5" ht="15.75" customHeight="1" x14ac:dyDescent="0.25"/>
    <row r="31" spans="1:5" ht="15.75" customHeight="1" x14ac:dyDescent="0.25"/>
  </sheetData>
  <autoFilter ref="A7:E7"/>
  <mergeCells count="7">
    <mergeCell ref="A1:E1"/>
    <mergeCell ref="A4:E4"/>
    <mergeCell ref="C2:E2"/>
    <mergeCell ref="A6:A7"/>
    <mergeCell ref="B6:B7"/>
    <mergeCell ref="C6:C7"/>
    <mergeCell ref="D6:E6"/>
  </mergeCells>
  <pageMargins left="0.70866141732283472" right="0.70866141732283472" top="0.74803149606299213" bottom="0.74803149606299213" header="0.31496062992125984" footer="0.31496062992125984"/>
  <pageSetup paperSize="9" scale="65" orientation="portrait" horizontalDpi="180"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fitToPage="1"/>
  </sheetPr>
  <dimension ref="A1:J456"/>
  <sheetViews>
    <sheetView view="pageBreakPreview" topLeftCell="A422" zoomScale="70" zoomScaleSheetLayoutView="70" workbookViewId="0">
      <selection activeCell="D456" sqref="D456"/>
    </sheetView>
  </sheetViews>
  <sheetFormatPr defaultColWidth="8.85546875" defaultRowHeight="12.75" x14ac:dyDescent="0.2"/>
  <cols>
    <col min="1" max="1" width="8.85546875" style="210"/>
    <col min="2" max="2" width="63" style="207" customWidth="1"/>
    <col min="3" max="3" width="11.42578125" style="208" customWidth="1"/>
    <col min="4" max="4" width="13.85546875" style="207" customWidth="1"/>
    <col min="5" max="5" width="15.85546875" style="209" customWidth="1"/>
    <col min="6" max="6" width="13.85546875" style="207" customWidth="1"/>
    <col min="7" max="7" width="16.140625" style="209" customWidth="1"/>
    <col min="8" max="16384" width="8.85546875" style="207"/>
  </cols>
  <sheetData>
    <row r="1" spans="1:7" s="548" customFormat="1" ht="53.25" customHeight="1" x14ac:dyDescent="0.25">
      <c r="A1" s="1143" t="s">
        <v>6164</v>
      </c>
      <c r="B1" s="1143"/>
      <c r="C1" s="1143"/>
      <c r="D1" s="1143"/>
      <c r="E1" s="1143"/>
      <c r="F1" s="1143"/>
      <c r="G1" s="528"/>
    </row>
    <row r="2" spans="1:7" s="3" customFormat="1" ht="76.5" customHeight="1" x14ac:dyDescent="0.25">
      <c r="A2" s="1183"/>
      <c r="B2" s="1183"/>
      <c r="D2" s="219"/>
      <c r="E2" s="1113" t="s">
        <v>5922</v>
      </c>
      <c r="F2" s="1113"/>
      <c r="G2" s="1113"/>
    </row>
    <row r="3" spans="1:7" s="205" customFormat="1" ht="12" customHeight="1" x14ac:dyDescent="0.2">
      <c r="A3" s="220"/>
      <c r="B3" s="211"/>
      <c r="C3" s="221"/>
      <c r="D3" s="211"/>
      <c r="E3" s="222"/>
      <c r="G3" s="206"/>
    </row>
    <row r="4" spans="1:7" s="211" customFormat="1" ht="63" customHeight="1" x14ac:dyDescent="0.3">
      <c r="A4" s="1176" t="s">
        <v>3691</v>
      </c>
      <c r="B4" s="1176"/>
      <c r="C4" s="1176"/>
      <c r="D4" s="1176"/>
      <c r="E4" s="1176"/>
      <c r="F4" s="1176"/>
      <c r="G4" s="1176"/>
    </row>
    <row r="5" spans="1:7" ht="7.5" customHeight="1" thickBot="1" x14ac:dyDescent="0.25">
      <c r="A5" s="223"/>
      <c r="B5" s="217"/>
      <c r="C5" s="216"/>
      <c r="D5" s="217"/>
      <c r="E5" s="218"/>
      <c r="F5" s="217"/>
      <c r="G5" s="218"/>
    </row>
    <row r="6" spans="1:7" s="224" customFormat="1" ht="42" customHeight="1" x14ac:dyDescent="0.2">
      <c r="A6" s="1177" t="s">
        <v>1135</v>
      </c>
      <c r="B6" s="1179" t="s">
        <v>1136</v>
      </c>
      <c r="C6" s="1177" t="s">
        <v>796</v>
      </c>
      <c r="D6" s="1153" t="s">
        <v>825</v>
      </c>
      <c r="E6" s="1154"/>
      <c r="F6" s="1181" t="s">
        <v>4598</v>
      </c>
      <c r="G6" s="1182"/>
    </row>
    <row r="7" spans="1:7" s="224" customFormat="1" ht="53.25" customHeight="1" x14ac:dyDescent="0.2">
      <c r="A7" s="1178"/>
      <c r="B7" s="1180"/>
      <c r="C7" s="1178"/>
      <c r="D7" s="305" t="s">
        <v>826</v>
      </c>
      <c r="E7" s="306" t="s">
        <v>2349</v>
      </c>
      <c r="F7" s="307" t="s">
        <v>826</v>
      </c>
      <c r="G7" s="306" t="s">
        <v>2349</v>
      </c>
    </row>
    <row r="8" spans="1:7" ht="16.5" customHeight="1" x14ac:dyDescent="0.2">
      <c r="A8" s="225" t="s">
        <v>3</v>
      </c>
      <c r="B8" s="226" t="s">
        <v>2355</v>
      </c>
      <c r="C8" s="227"/>
      <c r="D8" s="228"/>
      <c r="E8" s="229"/>
      <c r="F8" s="227"/>
      <c r="G8" s="229"/>
    </row>
    <row r="9" spans="1:7" ht="18.75" customHeight="1" x14ac:dyDescent="0.2">
      <c r="A9" s="230" t="s">
        <v>2356</v>
      </c>
      <c r="B9" s="231" t="s">
        <v>2357</v>
      </c>
      <c r="C9" s="232"/>
      <c r="D9" s="233"/>
      <c r="E9" s="234"/>
      <c r="F9" s="235"/>
      <c r="G9" s="234"/>
    </row>
    <row r="10" spans="1:7" s="203" customFormat="1" ht="16.5" customHeight="1" x14ac:dyDescent="0.25">
      <c r="A10" s="236">
        <v>1</v>
      </c>
      <c r="B10" s="248" t="s">
        <v>6041</v>
      </c>
      <c r="C10" s="311" t="s">
        <v>2871</v>
      </c>
      <c r="D10" s="238" t="s">
        <v>2359</v>
      </c>
      <c r="E10" s="240">
        <v>540</v>
      </c>
      <c r="F10" s="239" t="s">
        <v>2872</v>
      </c>
      <c r="G10" s="240">
        <v>540</v>
      </c>
    </row>
    <row r="11" spans="1:7" s="203" customFormat="1" ht="16.5" customHeight="1" x14ac:dyDescent="0.25">
      <c r="A11" s="236">
        <v>2</v>
      </c>
      <c r="B11" s="248" t="s">
        <v>6042</v>
      </c>
      <c r="C11" s="311" t="s">
        <v>2871</v>
      </c>
      <c r="D11" s="238" t="s">
        <v>2360</v>
      </c>
      <c r="E11" s="240">
        <v>640</v>
      </c>
      <c r="F11" s="239" t="s">
        <v>2873</v>
      </c>
      <c r="G11" s="240">
        <v>640</v>
      </c>
    </row>
    <row r="12" spans="1:7" s="203" customFormat="1" ht="16.5" customHeight="1" x14ac:dyDescent="0.25">
      <c r="A12" s="236">
        <v>3</v>
      </c>
      <c r="B12" s="248" t="s">
        <v>6043</v>
      </c>
      <c r="C12" s="311" t="s">
        <v>2871</v>
      </c>
      <c r="D12" s="241" t="s">
        <v>2361</v>
      </c>
      <c r="E12" s="240">
        <v>920</v>
      </c>
      <c r="F12" s="242" t="s">
        <v>2874</v>
      </c>
      <c r="G12" s="240">
        <v>920</v>
      </c>
    </row>
    <row r="13" spans="1:7" s="203" customFormat="1" ht="16.5" customHeight="1" x14ac:dyDescent="0.25">
      <c r="A13" s="236">
        <v>4</v>
      </c>
      <c r="B13" s="308" t="s">
        <v>2875</v>
      </c>
      <c r="C13" s="311" t="s">
        <v>2871</v>
      </c>
      <c r="D13" s="241" t="s">
        <v>2876</v>
      </c>
      <c r="E13" s="240">
        <v>1120</v>
      </c>
      <c r="F13" s="242" t="s">
        <v>2877</v>
      </c>
      <c r="G13" s="240">
        <v>1120</v>
      </c>
    </row>
    <row r="14" spans="1:7" s="203" customFormat="1" ht="16.5" customHeight="1" x14ac:dyDescent="0.25">
      <c r="A14" s="236">
        <v>5</v>
      </c>
      <c r="B14" s="309" t="s">
        <v>2878</v>
      </c>
      <c r="C14" s="312" t="s">
        <v>2879</v>
      </c>
      <c r="D14" s="241" t="s">
        <v>2880</v>
      </c>
      <c r="E14" s="244">
        <v>48</v>
      </c>
      <c r="F14" s="242" t="s">
        <v>2874</v>
      </c>
      <c r="G14" s="244">
        <v>48</v>
      </c>
    </row>
    <row r="15" spans="1:7" s="203" customFormat="1" ht="16.5" customHeight="1" x14ac:dyDescent="0.25">
      <c r="A15" s="236">
        <v>6</v>
      </c>
      <c r="B15" s="309" t="s">
        <v>2881</v>
      </c>
      <c r="C15" s="312" t="s">
        <v>801</v>
      </c>
      <c r="D15" s="241" t="s">
        <v>2882</v>
      </c>
      <c r="E15" s="244">
        <v>120</v>
      </c>
      <c r="F15" s="242" t="s">
        <v>2883</v>
      </c>
      <c r="G15" s="244">
        <v>120</v>
      </c>
    </row>
    <row r="16" spans="1:7" s="203" customFormat="1" ht="16.5" customHeight="1" x14ac:dyDescent="0.25">
      <c r="A16" s="236">
        <v>7</v>
      </c>
      <c r="B16" s="248" t="s">
        <v>2362</v>
      </c>
      <c r="C16" s="311" t="s">
        <v>2871</v>
      </c>
      <c r="D16" s="241" t="s">
        <v>2363</v>
      </c>
      <c r="E16" s="240">
        <v>440</v>
      </c>
      <c r="F16" s="242" t="s">
        <v>2884</v>
      </c>
      <c r="G16" s="240">
        <v>440</v>
      </c>
    </row>
    <row r="17" spans="1:7" s="203" customFormat="1" ht="16.5" customHeight="1" x14ac:dyDescent="0.25">
      <c r="A17" s="236">
        <v>8</v>
      </c>
      <c r="B17" s="248" t="s">
        <v>2364</v>
      </c>
      <c r="C17" s="311" t="s">
        <v>2871</v>
      </c>
      <c r="D17" s="241" t="s">
        <v>2365</v>
      </c>
      <c r="E17" s="240">
        <v>240</v>
      </c>
      <c r="F17" s="242" t="s">
        <v>2885</v>
      </c>
      <c r="G17" s="240">
        <v>240</v>
      </c>
    </row>
    <row r="18" spans="1:7" s="203" customFormat="1" ht="16.5" customHeight="1" x14ac:dyDescent="0.25">
      <c r="A18" s="236">
        <v>9</v>
      </c>
      <c r="B18" s="248" t="s">
        <v>2366</v>
      </c>
      <c r="C18" s="311" t="s">
        <v>2871</v>
      </c>
      <c r="D18" s="241" t="s">
        <v>2367</v>
      </c>
      <c r="E18" s="240">
        <v>360</v>
      </c>
      <c r="F18" s="242" t="s">
        <v>2886</v>
      </c>
      <c r="G18" s="240">
        <v>360</v>
      </c>
    </row>
    <row r="19" spans="1:7" s="203" customFormat="1" ht="16.5" customHeight="1" x14ac:dyDescent="0.25">
      <c r="A19" s="236">
        <v>10</v>
      </c>
      <c r="B19" s="248" t="s">
        <v>2368</v>
      </c>
      <c r="C19" s="311" t="s">
        <v>2871</v>
      </c>
      <c r="D19" s="241" t="s">
        <v>2369</v>
      </c>
      <c r="E19" s="240">
        <v>540</v>
      </c>
      <c r="F19" s="242" t="s">
        <v>2887</v>
      </c>
      <c r="G19" s="240">
        <v>540</v>
      </c>
    </row>
    <row r="20" spans="1:7" s="203" customFormat="1" ht="16.5" customHeight="1" x14ac:dyDescent="0.25">
      <c r="A20" s="236">
        <v>11</v>
      </c>
      <c r="B20" s="248" t="s">
        <v>2370</v>
      </c>
      <c r="C20" s="311" t="s">
        <v>2871</v>
      </c>
      <c r="D20" s="241" t="s">
        <v>2371</v>
      </c>
      <c r="E20" s="240">
        <v>2800</v>
      </c>
      <c r="F20" s="242" t="s">
        <v>2888</v>
      </c>
      <c r="G20" s="240">
        <v>2800</v>
      </c>
    </row>
    <row r="21" spans="1:7" s="203" customFormat="1" ht="16.5" customHeight="1" x14ac:dyDescent="0.25">
      <c r="A21" s="236">
        <v>12</v>
      </c>
      <c r="B21" s="248" t="s">
        <v>2372</v>
      </c>
      <c r="C21" s="311" t="s">
        <v>2871</v>
      </c>
      <c r="D21" s="241" t="s">
        <v>2373</v>
      </c>
      <c r="E21" s="240">
        <v>320</v>
      </c>
      <c r="F21" s="242" t="s">
        <v>2889</v>
      </c>
      <c r="G21" s="240">
        <v>320</v>
      </c>
    </row>
    <row r="22" spans="1:7" s="203" customFormat="1" ht="16.5" customHeight="1" x14ac:dyDescent="0.25">
      <c r="A22" s="236">
        <v>13</v>
      </c>
      <c r="B22" s="248" t="s">
        <v>2890</v>
      </c>
      <c r="C22" s="311" t="s">
        <v>801</v>
      </c>
      <c r="D22" s="241" t="s">
        <v>2891</v>
      </c>
      <c r="E22" s="240">
        <v>5400</v>
      </c>
      <c r="F22" s="242" t="s">
        <v>2892</v>
      </c>
      <c r="G22" s="240">
        <v>5400</v>
      </c>
    </row>
    <row r="23" spans="1:7" s="203" customFormat="1" ht="16.5" customHeight="1" x14ac:dyDescent="0.25">
      <c r="A23" s="236">
        <v>14</v>
      </c>
      <c r="B23" s="248" t="s">
        <v>2374</v>
      </c>
      <c r="C23" s="311" t="s">
        <v>2871</v>
      </c>
      <c r="D23" s="241" t="s">
        <v>2375</v>
      </c>
      <c r="E23" s="240">
        <v>180</v>
      </c>
      <c r="F23" s="242" t="s">
        <v>2893</v>
      </c>
      <c r="G23" s="240">
        <v>180</v>
      </c>
    </row>
    <row r="24" spans="1:7" ht="16.5" customHeight="1" x14ac:dyDescent="0.25">
      <c r="A24" s="236">
        <v>15</v>
      </c>
      <c r="B24" s="248" t="s">
        <v>2894</v>
      </c>
      <c r="C24" s="311" t="s">
        <v>2871</v>
      </c>
      <c r="D24" s="241" t="s">
        <v>2895</v>
      </c>
      <c r="E24" s="240">
        <v>180</v>
      </c>
      <c r="F24" s="242" t="s">
        <v>2896</v>
      </c>
      <c r="G24" s="240">
        <v>180</v>
      </c>
    </row>
    <row r="25" spans="1:7" ht="18" x14ac:dyDescent="0.25">
      <c r="A25" s="236">
        <v>16</v>
      </c>
      <c r="B25" s="248" t="s">
        <v>2897</v>
      </c>
      <c r="C25" s="311" t="s">
        <v>2871</v>
      </c>
      <c r="D25" s="241" t="s">
        <v>2376</v>
      </c>
      <c r="E25" s="240">
        <v>90</v>
      </c>
      <c r="F25" s="242" t="s">
        <v>2898</v>
      </c>
      <c r="G25" s="240">
        <v>90</v>
      </c>
    </row>
    <row r="26" spans="1:7" ht="18" x14ac:dyDescent="0.25">
      <c r="A26" s="236">
        <v>17</v>
      </c>
      <c r="B26" s="248" t="s">
        <v>2899</v>
      </c>
      <c r="C26" s="311" t="s">
        <v>2871</v>
      </c>
      <c r="D26" s="241" t="s">
        <v>2900</v>
      </c>
      <c r="E26" s="240">
        <v>240</v>
      </c>
      <c r="F26" s="242" t="s">
        <v>2901</v>
      </c>
      <c r="G26" s="240">
        <v>240</v>
      </c>
    </row>
    <row r="27" spans="1:7" ht="18" x14ac:dyDescent="0.25">
      <c r="A27" s="236">
        <v>18</v>
      </c>
      <c r="B27" s="248" t="s">
        <v>2902</v>
      </c>
      <c r="C27" s="311" t="s">
        <v>2871</v>
      </c>
      <c r="D27" s="241" t="s">
        <v>2903</v>
      </c>
      <c r="E27" s="240">
        <v>220</v>
      </c>
      <c r="F27" s="242" t="s">
        <v>2904</v>
      </c>
      <c r="G27" s="240">
        <v>220</v>
      </c>
    </row>
    <row r="28" spans="1:7" ht="18" x14ac:dyDescent="0.25">
      <c r="A28" s="236">
        <v>19</v>
      </c>
      <c r="B28" s="248" t="s">
        <v>2905</v>
      </c>
      <c r="C28" s="311" t="s">
        <v>2871</v>
      </c>
      <c r="D28" s="241" t="s">
        <v>2906</v>
      </c>
      <c r="E28" s="240">
        <v>180</v>
      </c>
      <c r="F28" s="242" t="s">
        <v>2907</v>
      </c>
      <c r="G28" s="240">
        <v>180</v>
      </c>
    </row>
    <row r="29" spans="1:7" ht="18" x14ac:dyDescent="0.25">
      <c r="A29" s="236">
        <v>20</v>
      </c>
      <c r="B29" s="248" t="s">
        <v>2908</v>
      </c>
      <c r="C29" s="311" t="s">
        <v>2871</v>
      </c>
      <c r="D29" s="241" t="s">
        <v>2909</v>
      </c>
      <c r="E29" s="240">
        <v>210</v>
      </c>
      <c r="F29" s="242" t="s">
        <v>2910</v>
      </c>
      <c r="G29" s="240">
        <v>210</v>
      </c>
    </row>
    <row r="30" spans="1:7" ht="18" x14ac:dyDescent="0.25">
      <c r="A30" s="236">
        <v>21</v>
      </c>
      <c r="B30" s="248" t="s">
        <v>6044</v>
      </c>
      <c r="C30" s="311" t="s">
        <v>2871</v>
      </c>
      <c r="D30" s="241" t="s">
        <v>2911</v>
      </c>
      <c r="E30" s="240">
        <v>150</v>
      </c>
      <c r="F30" s="242" t="s">
        <v>2912</v>
      </c>
      <c r="G30" s="240">
        <v>150</v>
      </c>
    </row>
    <row r="31" spans="1:7" ht="15" x14ac:dyDescent="0.25">
      <c r="A31" s="236">
        <v>22</v>
      </c>
      <c r="B31" s="248" t="s">
        <v>6045</v>
      </c>
      <c r="C31" s="311" t="s">
        <v>2879</v>
      </c>
      <c r="D31" s="241" t="s">
        <v>2913</v>
      </c>
      <c r="E31" s="240">
        <v>300</v>
      </c>
      <c r="F31" s="242" t="s">
        <v>2914</v>
      </c>
      <c r="G31" s="240">
        <v>300</v>
      </c>
    </row>
    <row r="32" spans="1:7" ht="18" x14ac:dyDescent="0.25">
      <c r="A32" s="236">
        <v>23</v>
      </c>
      <c r="B32" s="248" t="s">
        <v>2915</v>
      </c>
      <c r="C32" s="311" t="s">
        <v>2871</v>
      </c>
      <c r="D32" s="241" t="s">
        <v>2916</v>
      </c>
      <c r="E32" s="240">
        <v>120</v>
      </c>
      <c r="F32" s="242" t="s">
        <v>2917</v>
      </c>
      <c r="G32" s="240">
        <v>120</v>
      </c>
    </row>
    <row r="33" spans="1:7" ht="15.75" customHeight="1" x14ac:dyDescent="0.25">
      <c r="A33" s="236">
        <v>24</v>
      </c>
      <c r="B33" s="248" t="s">
        <v>2918</v>
      </c>
      <c r="C33" s="311" t="s">
        <v>801</v>
      </c>
      <c r="D33" s="241" t="s">
        <v>2919</v>
      </c>
      <c r="E33" s="240">
        <v>360</v>
      </c>
      <c r="F33" s="242" t="s">
        <v>2920</v>
      </c>
      <c r="G33" s="240">
        <v>360</v>
      </c>
    </row>
    <row r="34" spans="1:7" ht="18" x14ac:dyDescent="0.25">
      <c r="A34" s="236">
        <v>25</v>
      </c>
      <c r="B34" s="248" t="s">
        <v>2377</v>
      </c>
      <c r="C34" s="311" t="s">
        <v>2871</v>
      </c>
      <c r="D34" s="241" t="s">
        <v>2378</v>
      </c>
      <c r="E34" s="240">
        <v>320</v>
      </c>
      <c r="F34" s="242" t="s">
        <v>2921</v>
      </c>
      <c r="G34" s="240">
        <v>320</v>
      </c>
    </row>
    <row r="35" spans="1:7" ht="18" x14ac:dyDescent="0.25">
      <c r="A35" s="236">
        <v>26</v>
      </c>
      <c r="B35" s="248" t="s">
        <v>2922</v>
      </c>
      <c r="C35" s="311" t="s">
        <v>2871</v>
      </c>
      <c r="D35" s="241" t="s">
        <v>2923</v>
      </c>
      <c r="E35" s="240">
        <v>180</v>
      </c>
      <c r="F35" s="242" t="s">
        <v>2924</v>
      </c>
      <c r="G35" s="240">
        <v>180</v>
      </c>
    </row>
    <row r="36" spans="1:7" ht="15" x14ac:dyDescent="0.25">
      <c r="A36" s="236">
        <v>27</v>
      </c>
      <c r="B36" s="248" t="s">
        <v>2925</v>
      </c>
      <c r="C36" s="311" t="s">
        <v>2879</v>
      </c>
      <c r="D36" s="241" t="s">
        <v>2926</v>
      </c>
      <c r="E36" s="240">
        <v>560</v>
      </c>
      <c r="F36" s="242" t="s">
        <v>2927</v>
      </c>
      <c r="G36" s="240">
        <v>560</v>
      </c>
    </row>
    <row r="37" spans="1:7" ht="18" x14ac:dyDescent="0.25">
      <c r="A37" s="236">
        <v>28</v>
      </c>
      <c r="B37" s="248" t="s">
        <v>2928</v>
      </c>
      <c r="C37" s="311" t="s">
        <v>2871</v>
      </c>
      <c r="D37" s="241" t="s">
        <v>2929</v>
      </c>
      <c r="E37" s="240">
        <v>110</v>
      </c>
      <c r="F37" s="242" t="s">
        <v>2930</v>
      </c>
      <c r="G37" s="240">
        <v>110</v>
      </c>
    </row>
    <row r="38" spans="1:7" ht="18" x14ac:dyDescent="0.25">
      <c r="A38" s="236">
        <v>29</v>
      </c>
      <c r="B38" s="248" t="s">
        <v>2931</v>
      </c>
      <c r="C38" s="311" t="s">
        <v>2871</v>
      </c>
      <c r="D38" s="241" t="s">
        <v>2932</v>
      </c>
      <c r="E38" s="240">
        <v>220</v>
      </c>
      <c r="F38" s="242" t="s">
        <v>2933</v>
      </c>
      <c r="G38" s="240">
        <v>220</v>
      </c>
    </row>
    <row r="39" spans="1:7" ht="18" x14ac:dyDescent="0.25">
      <c r="A39" s="236">
        <v>30</v>
      </c>
      <c r="B39" s="248" t="s">
        <v>2379</v>
      </c>
      <c r="C39" s="311" t="s">
        <v>2871</v>
      </c>
      <c r="D39" s="241" t="s">
        <v>2380</v>
      </c>
      <c r="E39" s="240">
        <v>240</v>
      </c>
      <c r="F39" s="242" t="s">
        <v>2934</v>
      </c>
      <c r="G39" s="240">
        <v>240</v>
      </c>
    </row>
    <row r="40" spans="1:7" ht="18" x14ac:dyDescent="0.25">
      <c r="A40" s="236">
        <v>31</v>
      </c>
      <c r="B40" s="310" t="s">
        <v>2381</v>
      </c>
      <c r="C40" s="311" t="s">
        <v>2871</v>
      </c>
      <c r="D40" s="245" t="s">
        <v>2385</v>
      </c>
      <c r="E40" s="240">
        <v>5000</v>
      </c>
      <c r="F40" s="239" t="s">
        <v>2935</v>
      </c>
      <c r="G40" s="240">
        <v>5000</v>
      </c>
    </row>
    <row r="41" spans="1:7" ht="18" customHeight="1" x14ac:dyDescent="0.2">
      <c r="A41" s="230" t="s">
        <v>2382</v>
      </c>
      <c r="B41" s="231" t="s">
        <v>2383</v>
      </c>
      <c r="C41" s="232"/>
      <c r="D41" s="233"/>
      <c r="E41" s="234"/>
      <c r="F41" s="235"/>
      <c r="G41" s="234"/>
    </row>
    <row r="42" spans="1:7" ht="18" x14ac:dyDescent="0.2">
      <c r="A42" s="236">
        <v>1</v>
      </c>
      <c r="B42" s="248" t="s">
        <v>2384</v>
      </c>
      <c r="C42" s="237" t="s">
        <v>2871</v>
      </c>
      <c r="D42" s="238" t="s">
        <v>2387</v>
      </c>
      <c r="E42" s="240">
        <v>210</v>
      </c>
      <c r="F42" s="239" t="s">
        <v>2936</v>
      </c>
      <c r="G42" s="240">
        <v>210</v>
      </c>
    </row>
    <row r="43" spans="1:7" ht="15" x14ac:dyDescent="0.2">
      <c r="A43" s="236">
        <v>2</v>
      </c>
      <c r="B43" s="248" t="s">
        <v>2937</v>
      </c>
      <c r="C43" s="237" t="s">
        <v>2879</v>
      </c>
      <c r="D43" s="241" t="s">
        <v>2938</v>
      </c>
      <c r="E43" s="240">
        <v>48</v>
      </c>
      <c r="F43" s="242" t="s">
        <v>2939</v>
      </c>
      <c r="G43" s="240">
        <v>48</v>
      </c>
    </row>
    <row r="44" spans="1:7" ht="21.75" customHeight="1" x14ac:dyDescent="0.2">
      <c r="A44" s="236">
        <v>3</v>
      </c>
      <c r="B44" s="248" t="s">
        <v>2386</v>
      </c>
      <c r="C44" s="237" t="s">
        <v>2871</v>
      </c>
      <c r="D44" s="241" t="s">
        <v>2389</v>
      </c>
      <c r="E44" s="240">
        <v>420</v>
      </c>
      <c r="F44" s="242" t="s">
        <v>2940</v>
      </c>
      <c r="G44" s="240">
        <v>420</v>
      </c>
    </row>
    <row r="45" spans="1:7" ht="18" x14ac:dyDescent="0.2">
      <c r="A45" s="236">
        <v>4</v>
      </c>
      <c r="B45" s="248" t="s">
        <v>2388</v>
      </c>
      <c r="C45" s="237" t="s">
        <v>2871</v>
      </c>
      <c r="D45" s="241" t="s">
        <v>2391</v>
      </c>
      <c r="E45" s="240">
        <v>160</v>
      </c>
      <c r="F45" s="242" t="s">
        <v>2941</v>
      </c>
      <c r="G45" s="240">
        <v>160</v>
      </c>
    </row>
    <row r="46" spans="1:7" ht="15" x14ac:dyDescent="0.2">
      <c r="A46" s="236">
        <v>5</v>
      </c>
      <c r="B46" s="248" t="s">
        <v>2390</v>
      </c>
      <c r="C46" s="237" t="s">
        <v>802</v>
      </c>
      <c r="D46" s="241" t="s">
        <v>2393</v>
      </c>
      <c r="E46" s="240">
        <v>120</v>
      </c>
      <c r="F46" s="242" t="s">
        <v>2942</v>
      </c>
      <c r="G46" s="240">
        <v>120</v>
      </c>
    </row>
    <row r="47" spans="1:7" ht="18" x14ac:dyDescent="0.2">
      <c r="A47" s="236">
        <v>6</v>
      </c>
      <c r="B47" s="248" t="s">
        <v>2943</v>
      </c>
      <c r="C47" s="237" t="s">
        <v>2871</v>
      </c>
      <c r="D47" s="241" t="s">
        <v>2944</v>
      </c>
      <c r="E47" s="240">
        <v>80</v>
      </c>
      <c r="F47" s="242" t="s">
        <v>2945</v>
      </c>
      <c r="G47" s="240">
        <v>80</v>
      </c>
    </row>
    <row r="48" spans="1:7" ht="15" x14ac:dyDescent="0.2">
      <c r="A48" s="236">
        <v>7</v>
      </c>
      <c r="B48" s="248" t="s">
        <v>2946</v>
      </c>
      <c r="C48" s="237" t="s">
        <v>801</v>
      </c>
      <c r="D48" s="241" t="s">
        <v>2947</v>
      </c>
      <c r="E48" s="240">
        <v>108</v>
      </c>
      <c r="F48" s="242" t="s">
        <v>2948</v>
      </c>
      <c r="G48" s="240">
        <v>108</v>
      </c>
    </row>
    <row r="49" spans="1:7" ht="18" x14ac:dyDescent="0.2">
      <c r="A49" s="236">
        <v>8</v>
      </c>
      <c r="B49" s="248" t="s">
        <v>2949</v>
      </c>
      <c r="C49" s="237" t="s">
        <v>2871</v>
      </c>
      <c r="D49" s="241" t="s">
        <v>2950</v>
      </c>
      <c r="E49" s="240">
        <v>280</v>
      </c>
      <c r="F49" s="242" t="s">
        <v>2951</v>
      </c>
      <c r="G49" s="240">
        <v>280</v>
      </c>
    </row>
    <row r="50" spans="1:7" ht="18" x14ac:dyDescent="0.2">
      <c r="A50" s="236">
        <v>9</v>
      </c>
      <c r="B50" s="248" t="s">
        <v>2392</v>
      </c>
      <c r="C50" s="237" t="s">
        <v>2871</v>
      </c>
      <c r="D50" s="241" t="s">
        <v>2395</v>
      </c>
      <c r="E50" s="240">
        <v>140</v>
      </c>
      <c r="F50" s="242" t="s">
        <v>2952</v>
      </c>
      <c r="G50" s="240">
        <v>140</v>
      </c>
    </row>
    <row r="51" spans="1:7" ht="15.75" customHeight="1" x14ac:dyDescent="0.2">
      <c r="A51" s="236">
        <v>10</v>
      </c>
      <c r="B51" s="248" t="s">
        <v>2394</v>
      </c>
      <c r="C51" s="237" t="s">
        <v>2871</v>
      </c>
      <c r="D51" s="241" t="s">
        <v>2397</v>
      </c>
      <c r="E51" s="240">
        <v>200</v>
      </c>
      <c r="F51" s="242" t="s">
        <v>2953</v>
      </c>
      <c r="G51" s="240">
        <v>200</v>
      </c>
    </row>
    <row r="52" spans="1:7" ht="18" x14ac:dyDescent="0.2">
      <c r="A52" s="236">
        <v>11</v>
      </c>
      <c r="B52" s="248" t="s">
        <v>2954</v>
      </c>
      <c r="C52" s="237" t="s">
        <v>2871</v>
      </c>
      <c r="D52" s="241" t="s">
        <v>2955</v>
      </c>
      <c r="E52" s="240">
        <v>320</v>
      </c>
      <c r="F52" s="242" t="s">
        <v>2956</v>
      </c>
      <c r="G52" s="240">
        <v>320</v>
      </c>
    </row>
    <row r="53" spans="1:7" ht="18" x14ac:dyDescent="0.2">
      <c r="A53" s="236">
        <v>12</v>
      </c>
      <c r="B53" s="248" t="s">
        <v>2957</v>
      </c>
      <c r="C53" s="237" t="s">
        <v>2871</v>
      </c>
      <c r="D53" s="241" t="s">
        <v>2958</v>
      </c>
      <c r="E53" s="240">
        <v>220</v>
      </c>
      <c r="F53" s="242" t="s">
        <v>2959</v>
      </c>
      <c r="G53" s="240">
        <v>220</v>
      </c>
    </row>
    <row r="54" spans="1:7" ht="18" x14ac:dyDescent="0.2">
      <c r="A54" s="236">
        <v>13</v>
      </c>
      <c r="B54" s="248" t="s">
        <v>2396</v>
      </c>
      <c r="C54" s="237" t="s">
        <v>2871</v>
      </c>
      <c r="D54" s="241" t="s">
        <v>2399</v>
      </c>
      <c r="E54" s="240">
        <v>110</v>
      </c>
      <c r="F54" s="242" t="s">
        <v>2960</v>
      </c>
      <c r="G54" s="240">
        <v>110</v>
      </c>
    </row>
    <row r="55" spans="1:7" ht="15" x14ac:dyDescent="0.2">
      <c r="A55" s="236">
        <v>14</v>
      </c>
      <c r="B55" s="248" t="s">
        <v>2398</v>
      </c>
      <c r="C55" s="246" t="s">
        <v>802</v>
      </c>
      <c r="D55" s="238" t="s">
        <v>2403</v>
      </c>
      <c r="E55" s="240">
        <v>180</v>
      </c>
      <c r="F55" s="239" t="s">
        <v>2961</v>
      </c>
      <c r="G55" s="240">
        <v>180</v>
      </c>
    </row>
    <row r="56" spans="1:7" ht="18" customHeight="1" x14ac:dyDescent="0.2">
      <c r="A56" s="230" t="s">
        <v>2400</v>
      </c>
      <c r="B56" s="231" t="s">
        <v>2401</v>
      </c>
      <c r="C56" s="232"/>
      <c r="D56" s="233"/>
      <c r="E56" s="234"/>
      <c r="F56" s="235"/>
      <c r="G56" s="234"/>
    </row>
    <row r="57" spans="1:7" ht="18" customHeight="1" x14ac:dyDescent="0.2">
      <c r="A57" s="236">
        <v>1</v>
      </c>
      <c r="B57" s="248" t="s">
        <v>2402</v>
      </c>
      <c r="C57" s="237" t="s">
        <v>801</v>
      </c>
      <c r="D57" s="238" t="s">
        <v>2405</v>
      </c>
      <c r="E57" s="240">
        <v>800</v>
      </c>
      <c r="F57" s="239" t="s">
        <v>2962</v>
      </c>
      <c r="G57" s="240">
        <v>800</v>
      </c>
    </row>
    <row r="58" spans="1:7" ht="18" customHeight="1" x14ac:dyDescent="0.2">
      <c r="A58" s="236">
        <v>2</v>
      </c>
      <c r="B58" s="248" t="s">
        <v>2404</v>
      </c>
      <c r="C58" s="237" t="s">
        <v>801</v>
      </c>
      <c r="D58" s="238" t="s">
        <v>2407</v>
      </c>
      <c r="E58" s="240">
        <v>400</v>
      </c>
      <c r="F58" s="239" t="s">
        <v>2963</v>
      </c>
      <c r="G58" s="240">
        <v>400</v>
      </c>
    </row>
    <row r="59" spans="1:7" ht="18" customHeight="1" x14ac:dyDescent="0.2">
      <c r="A59" s="247">
        <v>3</v>
      </c>
      <c r="B59" s="310" t="s">
        <v>2406</v>
      </c>
      <c r="C59" s="246" t="s">
        <v>801</v>
      </c>
      <c r="D59" s="245" t="s">
        <v>2409</v>
      </c>
      <c r="E59" s="240">
        <v>1400</v>
      </c>
      <c r="F59" s="239" t="s">
        <v>2964</v>
      </c>
      <c r="G59" s="240">
        <v>1400</v>
      </c>
    </row>
    <row r="60" spans="1:7" ht="18" customHeight="1" x14ac:dyDescent="0.2">
      <c r="A60" s="247">
        <v>4</v>
      </c>
      <c r="B60" s="310" t="s">
        <v>2408</v>
      </c>
      <c r="C60" s="246" t="s">
        <v>802</v>
      </c>
      <c r="D60" s="245" t="s">
        <v>2411</v>
      </c>
      <c r="E60" s="240">
        <v>60</v>
      </c>
      <c r="F60" s="239" t="s">
        <v>2965</v>
      </c>
      <c r="G60" s="240">
        <v>60</v>
      </c>
    </row>
    <row r="61" spans="1:7" ht="18" customHeight="1" x14ac:dyDescent="0.2">
      <c r="A61" s="236">
        <v>5</v>
      </c>
      <c r="B61" s="248" t="s">
        <v>2966</v>
      </c>
      <c r="C61" s="237" t="s">
        <v>801</v>
      </c>
      <c r="D61" s="241" t="s">
        <v>2967</v>
      </c>
      <c r="E61" s="240">
        <v>440</v>
      </c>
      <c r="F61" s="242" t="s">
        <v>2968</v>
      </c>
      <c r="G61" s="240">
        <v>440</v>
      </c>
    </row>
    <row r="62" spans="1:7" ht="18" customHeight="1" x14ac:dyDescent="0.2">
      <c r="A62" s="236">
        <v>6</v>
      </c>
      <c r="B62" s="248" t="s">
        <v>2969</v>
      </c>
      <c r="C62" s="237" t="s">
        <v>2871</v>
      </c>
      <c r="D62" s="241" t="s">
        <v>2970</v>
      </c>
      <c r="E62" s="240">
        <v>800</v>
      </c>
      <c r="F62" s="242" t="s">
        <v>2971</v>
      </c>
      <c r="G62" s="240">
        <v>800</v>
      </c>
    </row>
    <row r="63" spans="1:7" ht="18" customHeight="1" x14ac:dyDescent="0.2">
      <c r="A63" s="247">
        <v>7</v>
      </c>
      <c r="B63" s="248" t="s">
        <v>2410</v>
      </c>
      <c r="C63" s="237" t="s">
        <v>802</v>
      </c>
      <c r="D63" s="238" t="s">
        <v>2412</v>
      </c>
      <c r="E63" s="240">
        <v>60</v>
      </c>
      <c r="F63" s="239" t="s">
        <v>2972</v>
      </c>
      <c r="G63" s="240">
        <v>60</v>
      </c>
    </row>
    <row r="64" spans="1:7" ht="18" customHeight="1" x14ac:dyDescent="0.2">
      <c r="A64" s="247">
        <v>8</v>
      </c>
      <c r="B64" s="310" t="s">
        <v>2815</v>
      </c>
      <c r="C64" s="237" t="s">
        <v>2871</v>
      </c>
      <c r="D64" s="245" t="s">
        <v>2414</v>
      </c>
      <c r="E64" s="240">
        <v>540</v>
      </c>
      <c r="F64" s="239" t="s">
        <v>2973</v>
      </c>
      <c r="G64" s="240">
        <v>540</v>
      </c>
    </row>
    <row r="65" spans="1:7" ht="18" customHeight="1" x14ac:dyDescent="0.2">
      <c r="A65" s="236">
        <v>9</v>
      </c>
      <c r="B65" s="310" t="s">
        <v>2413</v>
      </c>
      <c r="C65" s="246" t="s">
        <v>801</v>
      </c>
      <c r="D65" s="245" t="s">
        <v>2416</v>
      </c>
      <c r="E65" s="240">
        <v>650</v>
      </c>
      <c r="F65" s="239" t="s">
        <v>2974</v>
      </c>
      <c r="G65" s="240">
        <v>650</v>
      </c>
    </row>
    <row r="66" spans="1:7" ht="18" customHeight="1" x14ac:dyDescent="0.2">
      <c r="A66" s="236">
        <v>10</v>
      </c>
      <c r="B66" s="310" t="s">
        <v>2415</v>
      </c>
      <c r="C66" s="237" t="s">
        <v>2871</v>
      </c>
      <c r="D66" s="245" t="s">
        <v>2418</v>
      </c>
      <c r="E66" s="240">
        <v>140</v>
      </c>
      <c r="F66" s="239" t="s">
        <v>2975</v>
      </c>
      <c r="G66" s="240">
        <v>140</v>
      </c>
    </row>
    <row r="67" spans="1:7" ht="18" customHeight="1" x14ac:dyDescent="0.2">
      <c r="A67" s="236">
        <v>11</v>
      </c>
      <c r="B67" s="310" t="s">
        <v>2417</v>
      </c>
      <c r="C67" s="246" t="s">
        <v>801</v>
      </c>
      <c r="D67" s="245" t="s">
        <v>2420</v>
      </c>
      <c r="E67" s="240">
        <v>410</v>
      </c>
      <c r="F67" s="239" t="s">
        <v>2976</v>
      </c>
      <c r="G67" s="240">
        <v>410</v>
      </c>
    </row>
    <row r="68" spans="1:7" ht="18" customHeight="1" x14ac:dyDescent="0.2">
      <c r="A68" s="247">
        <v>12</v>
      </c>
      <c r="B68" s="310" t="s">
        <v>2419</v>
      </c>
      <c r="C68" s="237" t="s">
        <v>2871</v>
      </c>
      <c r="D68" s="245" t="s">
        <v>2422</v>
      </c>
      <c r="E68" s="240">
        <v>135</v>
      </c>
      <c r="F68" s="239" t="s">
        <v>2977</v>
      </c>
      <c r="G68" s="240">
        <v>135</v>
      </c>
    </row>
    <row r="69" spans="1:7" ht="18" customHeight="1" x14ac:dyDescent="0.2">
      <c r="A69" s="236">
        <v>13</v>
      </c>
      <c r="B69" s="310" t="s">
        <v>2421</v>
      </c>
      <c r="C69" s="237" t="s">
        <v>2871</v>
      </c>
      <c r="D69" s="245" t="s">
        <v>2423</v>
      </c>
      <c r="E69" s="240">
        <v>135</v>
      </c>
      <c r="F69" s="239" t="s">
        <v>2978</v>
      </c>
      <c r="G69" s="240">
        <v>135</v>
      </c>
    </row>
    <row r="70" spans="1:7" ht="18" customHeight="1" x14ac:dyDescent="0.2">
      <c r="A70" s="236">
        <v>14</v>
      </c>
      <c r="B70" s="248" t="s">
        <v>3684</v>
      </c>
      <c r="C70" s="237" t="s">
        <v>2871</v>
      </c>
      <c r="D70" s="245" t="s">
        <v>2427</v>
      </c>
      <c r="E70" s="240">
        <v>620</v>
      </c>
      <c r="F70" s="239" t="s">
        <v>2979</v>
      </c>
      <c r="G70" s="240">
        <v>620</v>
      </c>
    </row>
    <row r="71" spans="1:7" ht="16.5" customHeight="1" x14ac:dyDescent="0.2">
      <c r="A71" s="230" t="s">
        <v>2424</v>
      </c>
      <c r="B71" s="231" t="s">
        <v>2425</v>
      </c>
      <c r="C71" s="232"/>
      <c r="D71" s="233"/>
      <c r="E71" s="234"/>
      <c r="F71" s="235"/>
      <c r="G71" s="234"/>
    </row>
    <row r="72" spans="1:7" ht="16.5" customHeight="1" x14ac:dyDescent="0.2">
      <c r="A72" s="236">
        <v>1</v>
      </c>
      <c r="B72" s="248" t="s">
        <v>2426</v>
      </c>
      <c r="C72" s="237" t="s">
        <v>2871</v>
      </c>
      <c r="D72" s="238" t="s">
        <v>2429</v>
      </c>
      <c r="E72" s="240">
        <v>280</v>
      </c>
      <c r="F72" s="242" t="s">
        <v>2980</v>
      </c>
      <c r="G72" s="240">
        <v>280</v>
      </c>
    </row>
    <row r="73" spans="1:7" ht="16.5" customHeight="1" x14ac:dyDescent="0.2">
      <c r="A73" s="247">
        <v>2</v>
      </c>
      <c r="B73" s="248" t="s">
        <v>2816</v>
      </c>
      <c r="C73" s="237" t="s">
        <v>2428</v>
      </c>
      <c r="D73" s="241" t="s">
        <v>2431</v>
      </c>
      <c r="E73" s="240">
        <v>380</v>
      </c>
      <c r="F73" s="242" t="s">
        <v>2981</v>
      </c>
      <c r="G73" s="240">
        <v>380</v>
      </c>
    </row>
    <row r="74" spans="1:7" ht="16.5" customHeight="1" x14ac:dyDescent="0.2">
      <c r="A74" s="236">
        <v>3</v>
      </c>
      <c r="B74" s="248" t="s">
        <v>2982</v>
      </c>
      <c r="C74" s="237" t="s">
        <v>2871</v>
      </c>
      <c r="D74" s="241" t="s">
        <v>2983</v>
      </c>
      <c r="E74" s="240">
        <v>160</v>
      </c>
      <c r="F74" s="242" t="s">
        <v>2984</v>
      </c>
      <c r="G74" s="240">
        <v>160</v>
      </c>
    </row>
    <row r="75" spans="1:7" ht="16.5" customHeight="1" x14ac:dyDescent="0.2">
      <c r="A75" s="247">
        <v>4</v>
      </c>
      <c r="B75" s="248" t="s">
        <v>2430</v>
      </c>
      <c r="C75" s="237" t="s">
        <v>2871</v>
      </c>
      <c r="D75" s="241" t="s">
        <v>2433</v>
      </c>
      <c r="E75" s="240">
        <v>130</v>
      </c>
      <c r="F75" s="242" t="s">
        <v>2985</v>
      </c>
      <c r="G75" s="240">
        <v>130</v>
      </c>
    </row>
    <row r="76" spans="1:7" ht="16.5" customHeight="1" x14ac:dyDescent="0.2">
      <c r="A76" s="236">
        <v>5</v>
      </c>
      <c r="B76" s="248" t="s">
        <v>2432</v>
      </c>
      <c r="C76" s="237" t="s">
        <v>2871</v>
      </c>
      <c r="D76" s="241" t="s">
        <v>2435</v>
      </c>
      <c r="E76" s="240">
        <v>180</v>
      </c>
      <c r="F76" s="242" t="s">
        <v>2986</v>
      </c>
      <c r="G76" s="240">
        <v>180</v>
      </c>
    </row>
    <row r="77" spans="1:7" ht="14.25" customHeight="1" x14ac:dyDescent="0.2">
      <c r="A77" s="247">
        <v>6</v>
      </c>
      <c r="B77" s="248" t="s">
        <v>2434</v>
      </c>
      <c r="C77" s="237" t="s">
        <v>802</v>
      </c>
      <c r="D77" s="241" t="s">
        <v>2437</v>
      </c>
      <c r="E77" s="240">
        <v>60</v>
      </c>
      <c r="F77" s="242" t="s">
        <v>2987</v>
      </c>
      <c r="G77" s="240">
        <v>60</v>
      </c>
    </row>
    <row r="78" spans="1:7" ht="14.25" customHeight="1" x14ac:dyDescent="0.2">
      <c r="A78" s="236">
        <v>7</v>
      </c>
      <c r="B78" s="248" t="s">
        <v>2988</v>
      </c>
      <c r="C78" s="237" t="s">
        <v>802</v>
      </c>
      <c r="D78" s="241" t="s">
        <v>2989</v>
      </c>
      <c r="E78" s="240">
        <v>80</v>
      </c>
      <c r="F78" s="242" t="s">
        <v>2990</v>
      </c>
      <c r="G78" s="240">
        <v>80</v>
      </c>
    </row>
    <row r="79" spans="1:7" ht="14.25" customHeight="1" x14ac:dyDescent="0.2">
      <c r="A79" s="247">
        <v>8</v>
      </c>
      <c r="B79" s="248" t="s">
        <v>2436</v>
      </c>
      <c r="C79" s="237" t="s">
        <v>802</v>
      </c>
      <c r="D79" s="241" t="s">
        <v>2439</v>
      </c>
      <c r="E79" s="240">
        <v>120</v>
      </c>
      <c r="F79" s="242" t="s">
        <v>2991</v>
      </c>
      <c r="G79" s="240">
        <v>120</v>
      </c>
    </row>
    <row r="80" spans="1:7" ht="14.25" customHeight="1" x14ac:dyDescent="0.2">
      <c r="A80" s="236">
        <v>9</v>
      </c>
      <c r="B80" s="248" t="s">
        <v>2438</v>
      </c>
      <c r="C80" s="237" t="s">
        <v>2871</v>
      </c>
      <c r="D80" s="241" t="s">
        <v>2441</v>
      </c>
      <c r="E80" s="240">
        <v>80</v>
      </c>
      <c r="F80" s="242" t="s">
        <v>2992</v>
      </c>
      <c r="G80" s="240">
        <v>80</v>
      </c>
    </row>
    <row r="81" spans="1:7" ht="16.5" customHeight="1" x14ac:dyDescent="0.2">
      <c r="A81" s="247">
        <v>10</v>
      </c>
      <c r="B81" s="248" t="s">
        <v>2993</v>
      </c>
      <c r="C81" s="237" t="s">
        <v>2871</v>
      </c>
      <c r="D81" s="241" t="s">
        <v>2994</v>
      </c>
      <c r="E81" s="240">
        <v>144</v>
      </c>
      <c r="F81" s="242" t="s">
        <v>2995</v>
      </c>
      <c r="G81" s="240">
        <v>144</v>
      </c>
    </row>
    <row r="82" spans="1:7" ht="14.25" customHeight="1" x14ac:dyDescent="0.2">
      <c r="A82" s="236">
        <v>11</v>
      </c>
      <c r="B82" s="248" t="s">
        <v>3778</v>
      </c>
      <c r="C82" s="237" t="s">
        <v>2871</v>
      </c>
      <c r="D82" s="241" t="s">
        <v>2996</v>
      </c>
      <c r="E82" s="240">
        <v>144</v>
      </c>
      <c r="F82" s="242" t="s">
        <v>2997</v>
      </c>
      <c r="G82" s="240">
        <v>144</v>
      </c>
    </row>
    <row r="83" spans="1:7" ht="14.25" customHeight="1" x14ac:dyDescent="0.2">
      <c r="A83" s="247">
        <v>12</v>
      </c>
      <c r="B83" s="248" t="s">
        <v>2998</v>
      </c>
      <c r="C83" s="237" t="s">
        <v>2871</v>
      </c>
      <c r="D83" s="241" t="s">
        <v>2999</v>
      </c>
      <c r="E83" s="240">
        <v>240</v>
      </c>
      <c r="F83" s="242" t="s">
        <v>3000</v>
      </c>
      <c r="G83" s="240">
        <v>240</v>
      </c>
    </row>
    <row r="84" spans="1:7" ht="14.25" customHeight="1" x14ac:dyDescent="0.2">
      <c r="A84" s="236">
        <v>13</v>
      </c>
      <c r="B84" s="248" t="s">
        <v>3001</v>
      </c>
      <c r="C84" s="237" t="s">
        <v>2871</v>
      </c>
      <c r="D84" s="241" t="s">
        <v>3002</v>
      </c>
      <c r="E84" s="240">
        <v>96</v>
      </c>
      <c r="F84" s="242" t="s">
        <v>3003</v>
      </c>
      <c r="G84" s="240">
        <v>96</v>
      </c>
    </row>
    <row r="85" spans="1:7" ht="14.25" customHeight="1" x14ac:dyDescent="0.2">
      <c r="A85" s="247">
        <v>14</v>
      </c>
      <c r="B85" s="248" t="s">
        <v>3004</v>
      </c>
      <c r="C85" s="237" t="s">
        <v>2871</v>
      </c>
      <c r="D85" s="241" t="s">
        <v>3005</v>
      </c>
      <c r="E85" s="240">
        <v>240</v>
      </c>
      <c r="F85" s="242" t="s">
        <v>3006</v>
      </c>
      <c r="G85" s="240">
        <v>240</v>
      </c>
    </row>
    <row r="86" spans="1:7" ht="14.25" customHeight="1" x14ac:dyDescent="0.2">
      <c r="A86" s="236">
        <v>15</v>
      </c>
      <c r="B86" s="248" t="s">
        <v>3007</v>
      </c>
      <c r="C86" s="237" t="s">
        <v>802</v>
      </c>
      <c r="D86" s="241" t="s">
        <v>3008</v>
      </c>
      <c r="E86" s="240">
        <v>810</v>
      </c>
      <c r="F86" s="242" t="s">
        <v>3009</v>
      </c>
      <c r="G86" s="240">
        <v>810</v>
      </c>
    </row>
    <row r="87" spans="1:7" ht="14.25" customHeight="1" x14ac:dyDescent="0.2">
      <c r="A87" s="247">
        <v>16</v>
      </c>
      <c r="B87" s="248" t="s">
        <v>3010</v>
      </c>
      <c r="C87" s="237" t="s">
        <v>802</v>
      </c>
      <c r="D87" s="241" t="s">
        <v>3011</v>
      </c>
      <c r="E87" s="240">
        <v>410</v>
      </c>
      <c r="F87" s="242" t="s">
        <v>3012</v>
      </c>
      <c r="G87" s="240">
        <v>410</v>
      </c>
    </row>
    <row r="88" spans="1:7" ht="14.25" customHeight="1" x14ac:dyDescent="0.2">
      <c r="A88" s="236">
        <v>17</v>
      </c>
      <c r="B88" s="248" t="s">
        <v>2925</v>
      </c>
      <c r="C88" s="237" t="s">
        <v>802</v>
      </c>
      <c r="D88" s="241" t="s">
        <v>3013</v>
      </c>
      <c r="E88" s="240">
        <v>420</v>
      </c>
      <c r="F88" s="242" t="s">
        <v>3014</v>
      </c>
      <c r="G88" s="240">
        <v>420</v>
      </c>
    </row>
    <row r="89" spans="1:7" ht="14.25" customHeight="1" x14ac:dyDescent="0.2">
      <c r="A89" s="247">
        <v>18</v>
      </c>
      <c r="B89" s="248" t="s">
        <v>2440</v>
      </c>
      <c r="C89" s="237" t="s">
        <v>2871</v>
      </c>
      <c r="D89" s="241" t="s">
        <v>2442</v>
      </c>
      <c r="E89" s="240">
        <v>120</v>
      </c>
      <c r="F89" s="242" t="s">
        <v>3015</v>
      </c>
      <c r="G89" s="240">
        <v>120</v>
      </c>
    </row>
    <row r="90" spans="1:7" ht="14.25" customHeight="1" x14ac:dyDescent="0.2">
      <c r="A90" s="236">
        <v>19</v>
      </c>
      <c r="B90" s="248" t="s">
        <v>3016</v>
      </c>
      <c r="C90" s="237" t="s">
        <v>2871</v>
      </c>
      <c r="D90" s="241" t="s">
        <v>3017</v>
      </c>
      <c r="E90" s="240">
        <v>310</v>
      </c>
      <c r="F90" s="242" t="s">
        <v>3018</v>
      </c>
      <c r="G90" s="240">
        <v>310</v>
      </c>
    </row>
    <row r="91" spans="1:7" ht="14.25" customHeight="1" x14ac:dyDescent="0.2">
      <c r="A91" s="247">
        <v>20</v>
      </c>
      <c r="B91" s="248" t="s">
        <v>3019</v>
      </c>
      <c r="C91" s="237" t="s">
        <v>2871</v>
      </c>
      <c r="D91" s="241" t="s">
        <v>3020</v>
      </c>
      <c r="E91" s="240">
        <v>440</v>
      </c>
      <c r="F91" s="242" t="s">
        <v>3021</v>
      </c>
      <c r="G91" s="240">
        <v>440</v>
      </c>
    </row>
    <row r="92" spans="1:7" ht="14.25" customHeight="1" x14ac:dyDescent="0.2">
      <c r="A92" s="236">
        <v>21</v>
      </c>
      <c r="B92" s="248" t="s">
        <v>2443</v>
      </c>
      <c r="C92" s="237" t="s">
        <v>2871</v>
      </c>
      <c r="D92" s="241" t="s">
        <v>2445</v>
      </c>
      <c r="E92" s="240">
        <v>1200</v>
      </c>
      <c r="F92" s="242" t="s">
        <v>3022</v>
      </c>
      <c r="G92" s="240">
        <v>1200</v>
      </c>
    </row>
    <row r="93" spans="1:7" ht="14.25" customHeight="1" x14ac:dyDescent="0.2">
      <c r="A93" s="247">
        <v>22</v>
      </c>
      <c r="B93" s="310" t="s">
        <v>2444</v>
      </c>
      <c r="C93" s="237" t="s">
        <v>2871</v>
      </c>
      <c r="D93" s="245" t="s">
        <v>2447</v>
      </c>
      <c r="E93" s="240">
        <v>77</v>
      </c>
      <c r="F93" s="242" t="s">
        <v>3023</v>
      </c>
      <c r="G93" s="240">
        <v>77</v>
      </c>
    </row>
    <row r="94" spans="1:7" ht="14.25" customHeight="1" x14ac:dyDescent="0.2">
      <c r="A94" s="236">
        <v>23</v>
      </c>
      <c r="B94" s="248" t="s">
        <v>2446</v>
      </c>
      <c r="C94" s="237" t="s">
        <v>802</v>
      </c>
      <c r="D94" s="238" t="s">
        <v>2448</v>
      </c>
      <c r="E94" s="240">
        <v>78</v>
      </c>
      <c r="F94" s="242" t="s">
        <v>3024</v>
      </c>
      <c r="G94" s="240">
        <v>78</v>
      </c>
    </row>
    <row r="95" spans="1:7" ht="14.25" x14ac:dyDescent="0.2">
      <c r="A95" s="225" t="s">
        <v>203</v>
      </c>
      <c r="B95" s="226" t="s">
        <v>2449</v>
      </c>
      <c r="C95" s="227"/>
      <c r="D95" s="228"/>
      <c r="E95" s="229"/>
      <c r="F95" s="227"/>
      <c r="G95" s="229"/>
    </row>
    <row r="96" spans="1:7" ht="15.75" customHeight="1" x14ac:dyDescent="0.2">
      <c r="A96" s="230" t="s">
        <v>2450</v>
      </c>
      <c r="B96" s="231" t="s">
        <v>2451</v>
      </c>
      <c r="C96" s="232"/>
      <c r="D96" s="233"/>
      <c r="E96" s="234"/>
      <c r="F96" s="235"/>
      <c r="G96" s="234"/>
    </row>
    <row r="97" spans="1:7" ht="33" customHeight="1" x14ac:dyDescent="0.2">
      <c r="A97" s="247">
        <v>1</v>
      </c>
      <c r="B97" s="248" t="s">
        <v>2452</v>
      </c>
      <c r="C97" s="237" t="s">
        <v>2871</v>
      </c>
      <c r="D97" s="241" t="s">
        <v>2453</v>
      </c>
      <c r="E97" s="240">
        <v>1310</v>
      </c>
      <c r="F97" s="242" t="s">
        <v>3025</v>
      </c>
      <c r="G97" s="240">
        <v>1310</v>
      </c>
    </row>
    <row r="98" spans="1:7" ht="33" customHeight="1" x14ac:dyDescent="0.2">
      <c r="A98" s="247">
        <v>2</v>
      </c>
      <c r="B98" s="248" t="s">
        <v>2454</v>
      </c>
      <c r="C98" s="237" t="s">
        <v>2871</v>
      </c>
      <c r="D98" s="241" t="s">
        <v>2455</v>
      </c>
      <c r="E98" s="240">
        <v>1560</v>
      </c>
      <c r="F98" s="242" t="s">
        <v>3026</v>
      </c>
      <c r="G98" s="240">
        <v>1560</v>
      </c>
    </row>
    <row r="99" spans="1:7" ht="33" customHeight="1" x14ac:dyDescent="0.2">
      <c r="A99" s="247">
        <v>3</v>
      </c>
      <c r="B99" s="248" t="s">
        <v>2456</v>
      </c>
      <c r="C99" s="237" t="s">
        <v>2871</v>
      </c>
      <c r="D99" s="241" t="s">
        <v>2457</v>
      </c>
      <c r="E99" s="240">
        <v>2800</v>
      </c>
      <c r="F99" s="242" t="s">
        <v>3027</v>
      </c>
      <c r="G99" s="240">
        <v>2800</v>
      </c>
    </row>
    <row r="100" spans="1:7" ht="14.25" customHeight="1" x14ac:dyDescent="0.2">
      <c r="A100" s="247">
        <v>4</v>
      </c>
      <c r="B100" s="248" t="s">
        <v>3028</v>
      </c>
      <c r="C100" s="237" t="s">
        <v>802</v>
      </c>
      <c r="D100" s="241" t="s">
        <v>3029</v>
      </c>
      <c r="E100" s="240">
        <v>120</v>
      </c>
      <c r="F100" s="242" t="s">
        <v>3030</v>
      </c>
      <c r="G100" s="240">
        <v>120</v>
      </c>
    </row>
    <row r="101" spans="1:7" ht="14.25" customHeight="1" x14ac:dyDescent="0.2">
      <c r="A101" s="247">
        <v>5</v>
      </c>
      <c r="B101" s="248" t="s">
        <v>3031</v>
      </c>
      <c r="C101" s="237" t="s">
        <v>802</v>
      </c>
      <c r="D101" s="241" t="s">
        <v>3032</v>
      </c>
      <c r="E101" s="240">
        <v>1730</v>
      </c>
      <c r="F101" s="242" t="s">
        <v>3033</v>
      </c>
      <c r="G101" s="240">
        <v>1730</v>
      </c>
    </row>
    <row r="102" spans="1:7" ht="19.5" customHeight="1" x14ac:dyDescent="0.2">
      <c r="A102" s="247">
        <v>6</v>
      </c>
      <c r="B102" s="248" t="s">
        <v>2817</v>
      </c>
      <c r="C102" s="237" t="s">
        <v>802</v>
      </c>
      <c r="D102" s="241" t="s">
        <v>2458</v>
      </c>
      <c r="E102" s="240">
        <v>1910</v>
      </c>
      <c r="F102" s="242" t="s">
        <v>3034</v>
      </c>
      <c r="G102" s="240">
        <v>1910</v>
      </c>
    </row>
    <row r="103" spans="1:7" ht="19.5" customHeight="1" x14ac:dyDescent="0.2">
      <c r="A103" s="247">
        <v>7</v>
      </c>
      <c r="B103" s="248" t="s">
        <v>2818</v>
      </c>
      <c r="C103" s="237" t="s">
        <v>802</v>
      </c>
      <c r="D103" s="241" t="s">
        <v>2459</v>
      </c>
      <c r="E103" s="240">
        <v>2620</v>
      </c>
      <c r="F103" s="242" t="s">
        <v>3035</v>
      </c>
      <c r="G103" s="240">
        <v>2620</v>
      </c>
    </row>
    <row r="104" spans="1:7" ht="29.25" customHeight="1" x14ac:dyDescent="0.2">
      <c r="A104" s="247">
        <v>8</v>
      </c>
      <c r="B104" s="248" t="s">
        <v>2460</v>
      </c>
      <c r="C104" s="237" t="s">
        <v>2871</v>
      </c>
      <c r="D104" s="241" t="s">
        <v>2461</v>
      </c>
      <c r="E104" s="240">
        <v>1080</v>
      </c>
      <c r="F104" s="242" t="s">
        <v>3036</v>
      </c>
      <c r="G104" s="240">
        <v>1080</v>
      </c>
    </row>
    <row r="105" spans="1:7" ht="18.75" customHeight="1" x14ac:dyDescent="0.2">
      <c r="A105" s="247">
        <v>9</v>
      </c>
      <c r="B105" s="248" t="s">
        <v>3037</v>
      </c>
      <c r="C105" s="237" t="s">
        <v>2871</v>
      </c>
      <c r="D105" s="241" t="s">
        <v>3038</v>
      </c>
      <c r="E105" s="240">
        <v>1420</v>
      </c>
      <c r="F105" s="242" t="s">
        <v>3039</v>
      </c>
      <c r="G105" s="240">
        <v>1420</v>
      </c>
    </row>
    <row r="106" spans="1:7" ht="18.75" customHeight="1" x14ac:dyDescent="0.2">
      <c r="A106" s="247">
        <v>10</v>
      </c>
      <c r="B106" s="248" t="s">
        <v>3040</v>
      </c>
      <c r="C106" s="237" t="s">
        <v>2871</v>
      </c>
      <c r="D106" s="241" t="s">
        <v>3041</v>
      </c>
      <c r="E106" s="240">
        <v>1260</v>
      </c>
      <c r="F106" s="242" t="s">
        <v>3042</v>
      </c>
      <c r="G106" s="240">
        <v>1260</v>
      </c>
    </row>
    <row r="107" spans="1:7" ht="18.75" customHeight="1" x14ac:dyDescent="0.2">
      <c r="A107" s="247">
        <v>11</v>
      </c>
      <c r="B107" s="248" t="s">
        <v>3043</v>
      </c>
      <c r="C107" s="237" t="s">
        <v>2871</v>
      </c>
      <c r="D107" s="241" t="s">
        <v>3044</v>
      </c>
      <c r="E107" s="240">
        <v>480</v>
      </c>
      <c r="F107" s="242" t="s">
        <v>3045</v>
      </c>
      <c r="G107" s="240">
        <v>480</v>
      </c>
    </row>
    <row r="108" spans="1:7" ht="18.75" customHeight="1" x14ac:dyDescent="0.2">
      <c r="A108" s="243">
        <v>12</v>
      </c>
      <c r="B108" s="248" t="s">
        <v>2462</v>
      </c>
      <c r="C108" s="237" t="s">
        <v>2871</v>
      </c>
      <c r="D108" s="241" t="s">
        <v>2463</v>
      </c>
      <c r="E108" s="240">
        <v>280</v>
      </c>
      <c r="F108" s="242" t="s">
        <v>3046</v>
      </c>
      <c r="G108" s="240">
        <v>280</v>
      </c>
    </row>
    <row r="109" spans="1:7" ht="28.5" customHeight="1" x14ac:dyDescent="0.2">
      <c r="A109" s="243">
        <v>13</v>
      </c>
      <c r="B109" s="248" t="s">
        <v>2464</v>
      </c>
      <c r="C109" s="237" t="s">
        <v>2871</v>
      </c>
      <c r="D109" s="241" t="s">
        <v>2465</v>
      </c>
      <c r="E109" s="240">
        <v>360</v>
      </c>
      <c r="F109" s="242" t="s">
        <v>3047</v>
      </c>
      <c r="G109" s="240">
        <v>360</v>
      </c>
    </row>
    <row r="110" spans="1:7" ht="18.75" customHeight="1" x14ac:dyDescent="0.2">
      <c r="A110" s="243">
        <v>14</v>
      </c>
      <c r="B110" s="248" t="s">
        <v>2466</v>
      </c>
      <c r="C110" s="237" t="s">
        <v>2871</v>
      </c>
      <c r="D110" s="241" t="s">
        <v>2467</v>
      </c>
      <c r="E110" s="240">
        <v>360</v>
      </c>
      <c r="F110" s="242" t="s">
        <v>3048</v>
      </c>
      <c r="G110" s="240">
        <v>360</v>
      </c>
    </row>
    <row r="111" spans="1:7" ht="18.75" customHeight="1" x14ac:dyDescent="0.2">
      <c r="A111" s="243">
        <v>15</v>
      </c>
      <c r="B111" s="248" t="s">
        <v>2468</v>
      </c>
      <c r="C111" s="237" t="s">
        <v>2871</v>
      </c>
      <c r="D111" s="241" t="s">
        <v>2469</v>
      </c>
      <c r="E111" s="240">
        <v>720</v>
      </c>
      <c r="F111" s="242" t="s">
        <v>3049</v>
      </c>
      <c r="G111" s="240">
        <v>720</v>
      </c>
    </row>
    <row r="112" spans="1:7" ht="18.75" customHeight="1" x14ac:dyDescent="0.2">
      <c r="A112" s="243">
        <v>16</v>
      </c>
      <c r="B112" s="248" t="s">
        <v>2470</v>
      </c>
      <c r="C112" s="237" t="s">
        <v>802</v>
      </c>
      <c r="D112" s="241" t="s">
        <v>2471</v>
      </c>
      <c r="E112" s="240">
        <v>230</v>
      </c>
      <c r="F112" s="242" t="s">
        <v>3050</v>
      </c>
      <c r="G112" s="240">
        <v>230</v>
      </c>
    </row>
    <row r="113" spans="1:7" ht="18.75" customHeight="1" x14ac:dyDescent="0.2">
      <c r="A113" s="243">
        <v>17</v>
      </c>
      <c r="B113" s="248" t="s">
        <v>3051</v>
      </c>
      <c r="C113" s="237" t="s">
        <v>802</v>
      </c>
      <c r="D113" s="241" t="s">
        <v>3052</v>
      </c>
      <c r="E113" s="240">
        <v>600</v>
      </c>
      <c r="F113" s="242" t="s">
        <v>3053</v>
      </c>
      <c r="G113" s="240">
        <v>600</v>
      </c>
    </row>
    <row r="114" spans="1:7" ht="18" customHeight="1" x14ac:dyDescent="0.2">
      <c r="A114" s="243">
        <v>18</v>
      </c>
      <c r="B114" s="248" t="s">
        <v>3054</v>
      </c>
      <c r="C114" s="237" t="s">
        <v>802</v>
      </c>
      <c r="D114" s="241" t="s">
        <v>3055</v>
      </c>
      <c r="E114" s="240">
        <v>780</v>
      </c>
      <c r="F114" s="242" t="s">
        <v>3056</v>
      </c>
      <c r="G114" s="240">
        <v>780</v>
      </c>
    </row>
    <row r="115" spans="1:7" ht="18.75" customHeight="1" x14ac:dyDescent="0.2">
      <c r="A115" s="243">
        <v>19</v>
      </c>
      <c r="B115" s="248" t="s">
        <v>3057</v>
      </c>
      <c r="C115" s="237" t="s">
        <v>802</v>
      </c>
      <c r="D115" s="241" t="s">
        <v>3058</v>
      </c>
      <c r="E115" s="240">
        <v>180</v>
      </c>
      <c r="F115" s="242" t="s">
        <v>3059</v>
      </c>
      <c r="G115" s="240">
        <v>180</v>
      </c>
    </row>
    <row r="116" spans="1:7" ht="18.75" customHeight="1" x14ac:dyDescent="0.2">
      <c r="A116" s="243">
        <v>20</v>
      </c>
      <c r="B116" s="248" t="s">
        <v>3060</v>
      </c>
      <c r="C116" s="237" t="s">
        <v>802</v>
      </c>
      <c r="D116" s="241" t="s">
        <v>3061</v>
      </c>
      <c r="E116" s="240">
        <v>260</v>
      </c>
      <c r="F116" s="242" t="s">
        <v>3062</v>
      </c>
      <c r="G116" s="240">
        <v>260</v>
      </c>
    </row>
    <row r="117" spans="1:7" ht="18.75" customHeight="1" x14ac:dyDescent="0.2">
      <c r="A117" s="243">
        <v>21</v>
      </c>
      <c r="B117" s="248" t="s">
        <v>3063</v>
      </c>
      <c r="C117" s="237" t="s">
        <v>802</v>
      </c>
      <c r="D117" s="241" t="s">
        <v>3064</v>
      </c>
      <c r="E117" s="240">
        <v>310</v>
      </c>
      <c r="F117" s="242" t="s">
        <v>3065</v>
      </c>
      <c r="G117" s="240">
        <v>310</v>
      </c>
    </row>
    <row r="118" spans="1:7" ht="18.75" customHeight="1" x14ac:dyDescent="0.2">
      <c r="A118" s="243">
        <v>22</v>
      </c>
      <c r="B118" s="248" t="s">
        <v>3066</v>
      </c>
      <c r="C118" s="237" t="s">
        <v>802</v>
      </c>
      <c r="D118" s="241" t="s">
        <v>3067</v>
      </c>
      <c r="E118" s="240">
        <v>380</v>
      </c>
      <c r="F118" s="242" t="s">
        <v>3068</v>
      </c>
      <c r="G118" s="240">
        <v>380</v>
      </c>
    </row>
    <row r="119" spans="1:7" ht="18.75" customHeight="1" x14ac:dyDescent="0.2">
      <c r="A119" s="243">
        <v>23</v>
      </c>
      <c r="B119" s="248" t="s">
        <v>3069</v>
      </c>
      <c r="C119" s="237" t="s">
        <v>802</v>
      </c>
      <c r="D119" s="241" t="s">
        <v>3070</v>
      </c>
      <c r="E119" s="240">
        <v>560</v>
      </c>
      <c r="F119" s="242" t="s">
        <v>3071</v>
      </c>
      <c r="G119" s="240">
        <v>560</v>
      </c>
    </row>
    <row r="120" spans="1:7" ht="18.75" customHeight="1" x14ac:dyDescent="0.2">
      <c r="A120" s="243">
        <v>24</v>
      </c>
      <c r="B120" s="248" t="s">
        <v>3072</v>
      </c>
      <c r="C120" s="237" t="s">
        <v>2871</v>
      </c>
      <c r="D120" s="241" t="s">
        <v>3073</v>
      </c>
      <c r="E120" s="240">
        <v>700</v>
      </c>
      <c r="F120" s="242" t="s">
        <v>3074</v>
      </c>
      <c r="G120" s="240">
        <v>700</v>
      </c>
    </row>
    <row r="121" spans="1:7" ht="18.75" customHeight="1" x14ac:dyDescent="0.2">
      <c r="A121" s="243">
        <v>25</v>
      </c>
      <c r="B121" s="248" t="s">
        <v>3075</v>
      </c>
      <c r="C121" s="237" t="s">
        <v>2871</v>
      </c>
      <c r="D121" s="241" t="s">
        <v>3076</v>
      </c>
      <c r="E121" s="240">
        <v>840</v>
      </c>
      <c r="F121" s="242" t="s">
        <v>3077</v>
      </c>
      <c r="G121" s="240">
        <v>840</v>
      </c>
    </row>
    <row r="122" spans="1:7" ht="18.75" customHeight="1" x14ac:dyDescent="0.2">
      <c r="A122" s="243">
        <v>26</v>
      </c>
      <c r="B122" s="248" t="s">
        <v>3078</v>
      </c>
      <c r="C122" s="237" t="s">
        <v>2871</v>
      </c>
      <c r="D122" s="241" t="s">
        <v>3079</v>
      </c>
      <c r="E122" s="240">
        <v>940</v>
      </c>
      <c r="F122" s="242" t="s">
        <v>3080</v>
      </c>
      <c r="G122" s="240">
        <v>940</v>
      </c>
    </row>
    <row r="123" spans="1:7" ht="18.75" customHeight="1" x14ac:dyDescent="0.2">
      <c r="A123" s="243">
        <v>27</v>
      </c>
      <c r="B123" s="248" t="s">
        <v>3081</v>
      </c>
      <c r="C123" s="237" t="s">
        <v>2871</v>
      </c>
      <c r="D123" s="241" t="s">
        <v>3082</v>
      </c>
      <c r="E123" s="240">
        <v>1230</v>
      </c>
      <c r="F123" s="242" t="s">
        <v>3083</v>
      </c>
      <c r="G123" s="240">
        <v>1230</v>
      </c>
    </row>
    <row r="124" spans="1:7" ht="18.75" customHeight="1" x14ac:dyDescent="0.2">
      <c r="A124" s="243">
        <v>28</v>
      </c>
      <c r="B124" s="248" t="s">
        <v>2472</v>
      </c>
      <c r="C124" s="237" t="s">
        <v>2871</v>
      </c>
      <c r="D124" s="241" t="s">
        <v>2473</v>
      </c>
      <c r="E124" s="240">
        <v>150</v>
      </c>
      <c r="F124" s="242" t="s">
        <v>3084</v>
      </c>
      <c r="G124" s="240">
        <v>150</v>
      </c>
    </row>
    <row r="125" spans="1:7" ht="18.75" customHeight="1" x14ac:dyDescent="0.2">
      <c r="A125" s="243">
        <v>29</v>
      </c>
      <c r="B125" s="248" t="s">
        <v>2474</v>
      </c>
      <c r="C125" s="237" t="s">
        <v>802</v>
      </c>
      <c r="D125" s="241" t="s">
        <v>2475</v>
      </c>
      <c r="E125" s="240">
        <v>520</v>
      </c>
      <c r="F125" s="242" t="s">
        <v>3085</v>
      </c>
      <c r="G125" s="240">
        <v>520</v>
      </c>
    </row>
    <row r="126" spans="1:7" ht="18.75" customHeight="1" x14ac:dyDescent="0.2">
      <c r="A126" s="243">
        <v>30</v>
      </c>
      <c r="B126" s="248" t="s">
        <v>2476</v>
      </c>
      <c r="C126" s="237" t="s">
        <v>2871</v>
      </c>
      <c r="D126" s="241" t="s">
        <v>2477</v>
      </c>
      <c r="E126" s="240">
        <v>110</v>
      </c>
      <c r="F126" s="242" t="s">
        <v>3086</v>
      </c>
      <c r="G126" s="240">
        <v>110</v>
      </c>
    </row>
    <row r="127" spans="1:7" ht="18.75" customHeight="1" x14ac:dyDescent="0.2">
      <c r="A127" s="243">
        <v>31</v>
      </c>
      <c r="B127" s="248" t="s">
        <v>3087</v>
      </c>
      <c r="C127" s="237" t="s">
        <v>2871</v>
      </c>
      <c r="D127" s="241" t="s">
        <v>3088</v>
      </c>
      <c r="E127" s="240">
        <v>330</v>
      </c>
      <c r="F127" s="242" t="s">
        <v>3089</v>
      </c>
      <c r="G127" s="240">
        <v>330</v>
      </c>
    </row>
    <row r="128" spans="1:7" ht="18.75" customHeight="1" x14ac:dyDescent="0.2">
      <c r="A128" s="243">
        <v>32</v>
      </c>
      <c r="B128" s="248" t="s">
        <v>3090</v>
      </c>
      <c r="C128" s="237" t="s">
        <v>2871</v>
      </c>
      <c r="D128" s="241" t="s">
        <v>3091</v>
      </c>
      <c r="E128" s="240">
        <v>560</v>
      </c>
      <c r="F128" s="242" t="s">
        <v>3092</v>
      </c>
      <c r="G128" s="240">
        <v>560</v>
      </c>
    </row>
    <row r="129" spans="1:7" ht="18.75" customHeight="1" x14ac:dyDescent="0.2">
      <c r="A129" s="243">
        <v>33</v>
      </c>
      <c r="B129" s="248" t="s">
        <v>3093</v>
      </c>
      <c r="C129" s="237" t="s">
        <v>2871</v>
      </c>
      <c r="D129" s="241" t="s">
        <v>3094</v>
      </c>
      <c r="E129" s="240">
        <v>450</v>
      </c>
      <c r="F129" s="242" t="s">
        <v>3095</v>
      </c>
      <c r="G129" s="240">
        <v>450</v>
      </c>
    </row>
    <row r="130" spans="1:7" ht="18.75" customHeight="1" x14ac:dyDescent="0.2">
      <c r="A130" s="243">
        <v>34</v>
      </c>
      <c r="B130" s="248" t="s">
        <v>3096</v>
      </c>
      <c r="C130" s="237" t="s">
        <v>2871</v>
      </c>
      <c r="D130" s="241" t="s">
        <v>3097</v>
      </c>
      <c r="E130" s="240">
        <v>840</v>
      </c>
      <c r="F130" s="242" t="s">
        <v>3098</v>
      </c>
      <c r="G130" s="240">
        <v>840</v>
      </c>
    </row>
    <row r="131" spans="1:7" ht="18.75" customHeight="1" x14ac:dyDescent="0.2">
      <c r="A131" s="243">
        <v>35</v>
      </c>
      <c r="B131" s="248" t="s">
        <v>3099</v>
      </c>
      <c r="C131" s="237" t="s">
        <v>2871</v>
      </c>
      <c r="D131" s="241" t="s">
        <v>2478</v>
      </c>
      <c r="E131" s="240">
        <v>960</v>
      </c>
      <c r="F131" s="242" t="s">
        <v>3100</v>
      </c>
      <c r="G131" s="240">
        <v>960</v>
      </c>
    </row>
    <row r="132" spans="1:7" ht="18.75" customHeight="1" x14ac:dyDescent="0.2">
      <c r="A132" s="243">
        <v>36</v>
      </c>
      <c r="B132" s="248" t="s">
        <v>2819</v>
      </c>
      <c r="C132" s="237" t="s">
        <v>2871</v>
      </c>
      <c r="D132" s="241" t="s">
        <v>2479</v>
      </c>
      <c r="E132" s="240">
        <v>410</v>
      </c>
      <c r="F132" s="242" t="s">
        <v>3101</v>
      </c>
      <c r="G132" s="240">
        <v>410</v>
      </c>
    </row>
    <row r="133" spans="1:7" ht="18.75" customHeight="1" x14ac:dyDescent="0.2">
      <c r="A133" s="243">
        <v>37</v>
      </c>
      <c r="B133" s="248" t="s">
        <v>2480</v>
      </c>
      <c r="C133" s="237" t="s">
        <v>2871</v>
      </c>
      <c r="D133" s="241" t="s">
        <v>2481</v>
      </c>
      <c r="E133" s="240">
        <v>2900</v>
      </c>
      <c r="F133" s="242" t="s">
        <v>3102</v>
      </c>
      <c r="G133" s="240">
        <v>2900</v>
      </c>
    </row>
    <row r="134" spans="1:7" ht="18.75" customHeight="1" x14ac:dyDescent="0.2">
      <c r="A134" s="243">
        <v>38</v>
      </c>
      <c r="B134" s="248" t="s">
        <v>2482</v>
      </c>
      <c r="C134" s="237" t="s">
        <v>2871</v>
      </c>
      <c r="D134" s="241" t="s">
        <v>2483</v>
      </c>
      <c r="E134" s="240">
        <v>350</v>
      </c>
      <c r="F134" s="242" t="s">
        <v>3103</v>
      </c>
      <c r="G134" s="240">
        <v>350</v>
      </c>
    </row>
    <row r="135" spans="1:7" ht="18.75" customHeight="1" x14ac:dyDescent="0.2">
      <c r="A135" s="243">
        <v>39</v>
      </c>
      <c r="B135" s="248" t="s">
        <v>2484</v>
      </c>
      <c r="C135" s="237" t="s">
        <v>2871</v>
      </c>
      <c r="D135" s="241" t="s">
        <v>2485</v>
      </c>
      <c r="E135" s="240">
        <v>360</v>
      </c>
      <c r="F135" s="242" t="s">
        <v>3104</v>
      </c>
      <c r="G135" s="240">
        <v>360</v>
      </c>
    </row>
    <row r="136" spans="1:7" ht="21" customHeight="1" x14ac:dyDescent="0.2">
      <c r="A136" s="243">
        <v>40</v>
      </c>
      <c r="B136" s="248" t="s">
        <v>2486</v>
      </c>
      <c r="C136" s="237" t="s">
        <v>2871</v>
      </c>
      <c r="D136" s="241" t="s">
        <v>2487</v>
      </c>
      <c r="E136" s="240">
        <v>780</v>
      </c>
      <c r="F136" s="242" t="s">
        <v>3105</v>
      </c>
      <c r="G136" s="240">
        <v>780</v>
      </c>
    </row>
    <row r="137" spans="1:7" ht="20.25" customHeight="1" x14ac:dyDescent="0.2">
      <c r="A137" s="243">
        <v>41</v>
      </c>
      <c r="B137" s="248" t="s">
        <v>2488</v>
      </c>
      <c r="C137" s="237" t="s">
        <v>2871</v>
      </c>
      <c r="D137" s="241" t="s">
        <v>2489</v>
      </c>
      <c r="E137" s="240">
        <v>90</v>
      </c>
      <c r="F137" s="242" t="s">
        <v>3106</v>
      </c>
      <c r="G137" s="240">
        <v>90</v>
      </c>
    </row>
    <row r="138" spans="1:7" ht="20.25" customHeight="1" x14ac:dyDescent="0.2">
      <c r="A138" s="243">
        <v>42</v>
      </c>
      <c r="B138" s="248" t="s">
        <v>2490</v>
      </c>
      <c r="C138" s="237" t="s">
        <v>2871</v>
      </c>
      <c r="D138" s="241" t="s">
        <v>2491</v>
      </c>
      <c r="E138" s="240">
        <v>140</v>
      </c>
      <c r="F138" s="242" t="s">
        <v>3107</v>
      </c>
      <c r="G138" s="240">
        <v>140</v>
      </c>
    </row>
    <row r="139" spans="1:7" ht="20.25" customHeight="1" x14ac:dyDescent="0.2">
      <c r="A139" s="243">
        <v>43</v>
      </c>
      <c r="B139" s="248" t="s">
        <v>2492</v>
      </c>
      <c r="C139" s="237" t="s">
        <v>2871</v>
      </c>
      <c r="D139" s="241" t="s">
        <v>2493</v>
      </c>
      <c r="E139" s="240">
        <v>240</v>
      </c>
      <c r="F139" s="242" t="s">
        <v>3108</v>
      </c>
      <c r="G139" s="240">
        <v>240</v>
      </c>
    </row>
    <row r="140" spans="1:7" ht="20.25" customHeight="1" x14ac:dyDescent="0.2">
      <c r="A140" s="243">
        <v>44</v>
      </c>
      <c r="B140" s="248" t="s">
        <v>2494</v>
      </c>
      <c r="C140" s="237" t="s">
        <v>2871</v>
      </c>
      <c r="D140" s="241" t="s">
        <v>2495</v>
      </c>
      <c r="E140" s="240">
        <v>720</v>
      </c>
      <c r="F140" s="242" t="s">
        <v>3109</v>
      </c>
      <c r="G140" s="240">
        <v>720</v>
      </c>
    </row>
    <row r="141" spans="1:7" ht="20.25" customHeight="1" x14ac:dyDescent="0.2">
      <c r="A141" s="243">
        <v>45</v>
      </c>
      <c r="B141" s="248" t="s">
        <v>2820</v>
      </c>
      <c r="C141" s="237" t="s">
        <v>2871</v>
      </c>
      <c r="D141" s="241" t="s">
        <v>2496</v>
      </c>
      <c r="E141" s="240">
        <v>360</v>
      </c>
      <c r="F141" s="242" t="s">
        <v>3110</v>
      </c>
      <c r="G141" s="240">
        <v>360</v>
      </c>
    </row>
    <row r="142" spans="1:7" ht="20.25" customHeight="1" x14ac:dyDescent="0.2">
      <c r="A142" s="243">
        <v>46</v>
      </c>
      <c r="B142" s="248" t="s">
        <v>2821</v>
      </c>
      <c r="C142" s="237" t="s">
        <v>802</v>
      </c>
      <c r="D142" s="241" t="s">
        <v>2497</v>
      </c>
      <c r="E142" s="240">
        <v>210</v>
      </c>
      <c r="F142" s="242" t="s">
        <v>3111</v>
      </c>
      <c r="G142" s="240">
        <v>210</v>
      </c>
    </row>
    <row r="143" spans="1:7" ht="16.5" customHeight="1" x14ac:dyDescent="0.2">
      <c r="A143" s="230" t="s">
        <v>2498</v>
      </c>
      <c r="B143" s="231" t="s">
        <v>2499</v>
      </c>
      <c r="C143" s="232"/>
      <c r="D143" s="233"/>
      <c r="E143" s="234"/>
      <c r="F143" s="235"/>
      <c r="G143" s="234"/>
    </row>
    <row r="144" spans="1:7" ht="17.25" customHeight="1" x14ac:dyDescent="0.2">
      <c r="A144" s="236">
        <v>1</v>
      </c>
      <c r="B144" s="248" t="s">
        <v>3112</v>
      </c>
      <c r="C144" s="237" t="s">
        <v>802</v>
      </c>
      <c r="D144" s="238" t="s">
        <v>2500</v>
      </c>
      <c r="E144" s="240">
        <v>340</v>
      </c>
      <c r="F144" s="242" t="s">
        <v>2502</v>
      </c>
      <c r="G144" s="240">
        <v>340</v>
      </c>
    </row>
    <row r="145" spans="1:7" ht="21.75" customHeight="1" x14ac:dyDescent="0.2">
      <c r="A145" s="236">
        <v>2</v>
      </c>
      <c r="B145" s="248" t="s">
        <v>2501</v>
      </c>
      <c r="C145" s="237" t="s">
        <v>802</v>
      </c>
      <c r="D145" s="238" t="s">
        <v>2502</v>
      </c>
      <c r="E145" s="240">
        <v>340</v>
      </c>
      <c r="F145" s="242" t="s">
        <v>3113</v>
      </c>
      <c r="G145" s="240">
        <v>340</v>
      </c>
    </row>
    <row r="146" spans="1:7" ht="17.25" customHeight="1" x14ac:dyDescent="0.2">
      <c r="A146" s="236">
        <v>3</v>
      </c>
      <c r="B146" s="248" t="s">
        <v>2822</v>
      </c>
      <c r="C146" s="237" t="s">
        <v>802</v>
      </c>
      <c r="D146" s="238" t="s">
        <v>2503</v>
      </c>
      <c r="E146" s="240">
        <v>440</v>
      </c>
      <c r="F146" s="242" t="s">
        <v>3114</v>
      </c>
      <c r="G146" s="240">
        <v>440</v>
      </c>
    </row>
    <row r="147" spans="1:7" ht="17.25" customHeight="1" x14ac:dyDescent="0.2">
      <c r="A147" s="236">
        <v>4</v>
      </c>
      <c r="B147" s="248" t="s">
        <v>2504</v>
      </c>
      <c r="C147" s="237" t="s">
        <v>2871</v>
      </c>
      <c r="D147" s="238" t="s">
        <v>2505</v>
      </c>
      <c r="E147" s="240">
        <v>1100</v>
      </c>
      <c r="F147" s="242" t="s">
        <v>3115</v>
      </c>
      <c r="G147" s="240">
        <v>1100</v>
      </c>
    </row>
    <row r="148" spans="1:7" ht="17.25" customHeight="1" x14ac:dyDescent="0.2">
      <c r="A148" s="236">
        <v>5</v>
      </c>
      <c r="B148" s="248" t="s">
        <v>2506</v>
      </c>
      <c r="C148" s="237" t="s">
        <v>2871</v>
      </c>
      <c r="D148" s="238" t="s">
        <v>2507</v>
      </c>
      <c r="E148" s="240">
        <v>1230</v>
      </c>
      <c r="F148" s="242" t="s">
        <v>3116</v>
      </c>
      <c r="G148" s="240">
        <v>1230</v>
      </c>
    </row>
    <row r="149" spans="1:7" ht="17.25" customHeight="1" x14ac:dyDescent="0.2">
      <c r="A149" s="236">
        <v>6</v>
      </c>
      <c r="B149" s="248" t="s">
        <v>2508</v>
      </c>
      <c r="C149" s="237" t="s">
        <v>2871</v>
      </c>
      <c r="D149" s="238" t="s">
        <v>2509</v>
      </c>
      <c r="E149" s="240">
        <v>1360</v>
      </c>
      <c r="F149" s="242" t="s">
        <v>3117</v>
      </c>
      <c r="G149" s="240">
        <v>1360</v>
      </c>
    </row>
    <row r="150" spans="1:7" ht="19.5" customHeight="1" x14ac:dyDescent="0.2">
      <c r="A150" s="243">
        <v>7</v>
      </c>
      <c r="B150" s="248" t="s">
        <v>2510</v>
      </c>
      <c r="C150" s="237" t="s">
        <v>2871</v>
      </c>
      <c r="D150" s="241" t="s">
        <v>2511</v>
      </c>
      <c r="E150" s="240">
        <v>1040</v>
      </c>
      <c r="F150" s="242" t="s">
        <v>3118</v>
      </c>
      <c r="G150" s="240">
        <v>1040</v>
      </c>
    </row>
    <row r="151" spans="1:7" ht="17.25" customHeight="1" x14ac:dyDescent="0.2">
      <c r="A151" s="243">
        <v>8</v>
      </c>
      <c r="B151" s="248" t="s">
        <v>3119</v>
      </c>
      <c r="C151" s="237" t="s">
        <v>2871</v>
      </c>
      <c r="D151" s="241" t="s">
        <v>3120</v>
      </c>
      <c r="E151" s="240">
        <v>1110</v>
      </c>
      <c r="F151" s="242" t="s">
        <v>3121</v>
      </c>
      <c r="G151" s="240">
        <v>1110</v>
      </c>
    </row>
    <row r="152" spans="1:7" ht="17.25" customHeight="1" x14ac:dyDescent="0.2">
      <c r="A152" s="243">
        <v>9</v>
      </c>
      <c r="B152" s="248" t="s">
        <v>3122</v>
      </c>
      <c r="C152" s="237" t="s">
        <v>2871</v>
      </c>
      <c r="D152" s="241" t="s">
        <v>3123</v>
      </c>
      <c r="E152" s="240">
        <v>1230</v>
      </c>
      <c r="F152" s="242" t="s">
        <v>3124</v>
      </c>
      <c r="G152" s="240">
        <v>1230</v>
      </c>
    </row>
    <row r="153" spans="1:7" ht="17.25" customHeight="1" x14ac:dyDescent="0.2">
      <c r="A153" s="243">
        <v>10</v>
      </c>
      <c r="B153" s="248" t="s">
        <v>3125</v>
      </c>
      <c r="C153" s="237" t="s">
        <v>2871</v>
      </c>
      <c r="D153" s="241" t="s">
        <v>3126</v>
      </c>
      <c r="E153" s="240">
        <v>960</v>
      </c>
      <c r="F153" s="242" t="s">
        <v>3127</v>
      </c>
      <c r="G153" s="240">
        <v>960</v>
      </c>
    </row>
    <row r="154" spans="1:7" ht="17.25" customHeight="1" x14ac:dyDescent="0.2">
      <c r="A154" s="243">
        <v>11</v>
      </c>
      <c r="B154" s="248" t="s">
        <v>3128</v>
      </c>
      <c r="C154" s="237" t="s">
        <v>2871</v>
      </c>
      <c r="D154" s="241" t="s">
        <v>3129</v>
      </c>
      <c r="E154" s="240">
        <v>1060</v>
      </c>
      <c r="F154" s="242" t="s">
        <v>3130</v>
      </c>
      <c r="G154" s="240">
        <v>1060</v>
      </c>
    </row>
    <row r="155" spans="1:7" ht="17.25" customHeight="1" x14ac:dyDescent="0.2">
      <c r="A155" s="243">
        <v>12</v>
      </c>
      <c r="B155" s="248" t="s">
        <v>3131</v>
      </c>
      <c r="C155" s="237" t="s">
        <v>2871</v>
      </c>
      <c r="D155" s="241" t="s">
        <v>3132</v>
      </c>
      <c r="E155" s="240">
        <v>710</v>
      </c>
      <c r="F155" s="242" t="s">
        <v>3133</v>
      </c>
      <c r="G155" s="240">
        <v>710</v>
      </c>
    </row>
    <row r="156" spans="1:7" ht="17.25" customHeight="1" x14ac:dyDescent="0.2">
      <c r="A156" s="243">
        <v>13</v>
      </c>
      <c r="B156" s="248" t="s">
        <v>3134</v>
      </c>
      <c r="C156" s="237" t="s">
        <v>2871</v>
      </c>
      <c r="D156" s="241" t="s">
        <v>3135</v>
      </c>
      <c r="E156" s="240">
        <v>140</v>
      </c>
      <c r="F156" s="242" t="s">
        <v>3136</v>
      </c>
      <c r="G156" s="240">
        <v>140</v>
      </c>
    </row>
    <row r="157" spans="1:7" ht="17.25" customHeight="1" x14ac:dyDescent="0.2">
      <c r="A157" s="243">
        <v>14</v>
      </c>
      <c r="B157" s="248" t="s">
        <v>3137</v>
      </c>
      <c r="C157" s="237" t="s">
        <v>2871</v>
      </c>
      <c r="D157" s="241" t="s">
        <v>3138</v>
      </c>
      <c r="E157" s="240">
        <v>320</v>
      </c>
      <c r="F157" s="242" t="s">
        <v>3139</v>
      </c>
      <c r="G157" s="240">
        <v>320</v>
      </c>
    </row>
    <row r="158" spans="1:7" ht="17.25" customHeight="1" x14ac:dyDescent="0.2">
      <c r="A158" s="243">
        <v>15</v>
      </c>
      <c r="B158" s="248" t="s">
        <v>3093</v>
      </c>
      <c r="C158" s="237" t="s">
        <v>2871</v>
      </c>
      <c r="D158" s="241" t="s">
        <v>3140</v>
      </c>
      <c r="E158" s="240">
        <v>480</v>
      </c>
      <c r="F158" s="242" t="s">
        <v>3141</v>
      </c>
      <c r="G158" s="240">
        <v>480</v>
      </c>
    </row>
    <row r="159" spans="1:7" ht="17.25" customHeight="1" x14ac:dyDescent="0.2">
      <c r="A159" s="243">
        <v>16</v>
      </c>
      <c r="B159" s="248" t="s">
        <v>3096</v>
      </c>
      <c r="C159" s="237" t="s">
        <v>2871</v>
      </c>
      <c r="D159" s="241" t="s">
        <v>3142</v>
      </c>
      <c r="E159" s="240">
        <v>960</v>
      </c>
      <c r="F159" s="242" t="s">
        <v>3143</v>
      </c>
      <c r="G159" s="240">
        <v>960</v>
      </c>
    </row>
    <row r="160" spans="1:7" ht="17.25" customHeight="1" x14ac:dyDescent="0.2">
      <c r="A160" s="243">
        <v>17</v>
      </c>
      <c r="B160" s="248" t="s">
        <v>3144</v>
      </c>
      <c r="C160" s="237" t="s">
        <v>2871</v>
      </c>
      <c r="D160" s="241" t="s">
        <v>3145</v>
      </c>
      <c r="E160" s="240">
        <v>130</v>
      </c>
      <c r="F160" s="242" t="s">
        <v>3146</v>
      </c>
      <c r="G160" s="240">
        <v>130</v>
      </c>
    </row>
    <row r="161" spans="1:7" ht="30" x14ac:dyDescent="0.2">
      <c r="A161" s="236">
        <v>18</v>
      </c>
      <c r="B161" s="248" t="s">
        <v>3147</v>
      </c>
      <c r="C161" s="237" t="s">
        <v>2871</v>
      </c>
      <c r="D161" s="238" t="s">
        <v>2512</v>
      </c>
      <c r="E161" s="240">
        <v>860</v>
      </c>
      <c r="F161" s="242" t="s">
        <v>3148</v>
      </c>
      <c r="G161" s="240">
        <v>860</v>
      </c>
    </row>
    <row r="162" spans="1:7" ht="18" x14ac:dyDescent="0.2">
      <c r="A162" s="236">
        <v>19</v>
      </c>
      <c r="B162" s="248" t="s">
        <v>2513</v>
      </c>
      <c r="C162" s="237" t="s">
        <v>2871</v>
      </c>
      <c r="D162" s="238" t="s">
        <v>2514</v>
      </c>
      <c r="E162" s="240">
        <v>420</v>
      </c>
      <c r="F162" s="242" t="s">
        <v>3149</v>
      </c>
      <c r="G162" s="240">
        <v>420</v>
      </c>
    </row>
    <row r="163" spans="1:7" ht="18" x14ac:dyDescent="0.2">
      <c r="A163" s="236">
        <v>20</v>
      </c>
      <c r="B163" s="248" t="s">
        <v>2515</v>
      </c>
      <c r="C163" s="237" t="s">
        <v>2871</v>
      </c>
      <c r="D163" s="238" t="s">
        <v>2516</v>
      </c>
      <c r="E163" s="240">
        <v>90</v>
      </c>
      <c r="F163" s="242" t="s">
        <v>3150</v>
      </c>
      <c r="G163" s="240">
        <v>90</v>
      </c>
    </row>
    <row r="164" spans="1:7" ht="18" x14ac:dyDescent="0.2">
      <c r="A164" s="236">
        <v>21</v>
      </c>
      <c r="B164" s="248" t="s">
        <v>2517</v>
      </c>
      <c r="C164" s="237" t="s">
        <v>2871</v>
      </c>
      <c r="D164" s="238" t="s">
        <v>2518</v>
      </c>
      <c r="E164" s="240">
        <v>120</v>
      </c>
      <c r="F164" s="242" t="s">
        <v>3151</v>
      </c>
      <c r="G164" s="240">
        <v>120</v>
      </c>
    </row>
    <row r="165" spans="1:7" ht="18" x14ac:dyDescent="0.2">
      <c r="A165" s="236">
        <v>22</v>
      </c>
      <c r="B165" s="248" t="s">
        <v>2519</v>
      </c>
      <c r="C165" s="237" t="s">
        <v>2871</v>
      </c>
      <c r="D165" s="238" t="s">
        <v>2520</v>
      </c>
      <c r="E165" s="240">
        <v>320</v>
      </c>
      <c r="F165" s="242" t="s">
        <v>3152</v>
      </c>
      <c r="G165" s="240">
        <v>320</v>
      </c>
    </row>
    <row r="166" spans="1:7" ht="30" x14ac:dyDescent="0.2">
      <c r="A166" s="236">
        <v>23</v>
      </c>
      <c r="B166" s="248" t="s">
        <v>2521</v>
      </c>
      <c r="C166" s="237" t="s">
        <v>2871</v>
      </c>
      <c r="D166" s="238" t="s">
        <v>2522</v>
      </c>
      <c r="E166" s="240">
        <v>920</v>
      </c>
      <c r="F166" s="242" t="s">
        <v>3153</v>
      </c>
      <c r="G166" s="240">
        <v>920</v>
      </c>
    </row>
    <row r="167" spans="1:7" ht="30" x14ac:dyDescent="0.2">
      <c r="A167" s="243">
        <v>24</v>
      </c>
      <c r="B167" s="248" t="s">
        <v>2523</v>
      </c>
      <c r="C167" s="237" t="s">
        <v>2871</v>
      </c>
      <c r="D167" s="241" t="s">
        <v>2524</v>
      </c>
      <c r="E167" s="240">
        <v>1140</v>
      </c>
      <c r="F167" s="242" t="s">
        <v>3154</v>
      </c>
      <c r="G167" s="240">
        <v>1140</v>
      </c>
    </row>
    <row r="168" spans="1:7" ht="18" x14ac:dyDescent="0.2">
      <c r="A168" s="243">
        <v>25</v>
      </c>
      <c r="B168" s="248" t="s">
        <v>3155</v>
      </c>
      <c r="C168" s="237" t="s">
        <v>2871</v>
      </c>
      <c r="D168" s="241" t="s">
        <v>3156</v>
      </c>
      <c r="E168" s="240">
        <v>810</v>
      </c>
      <c r="F168" s="242" t="s">
        <v>3157</v>
      </c>
      <c r="G168" s="240">
        <v>810</v>
      </c>
    </row>
    <row r="169" spans="1:7" ht="18" x14ac:dyDescent="0.2">
      <c r="A169" s="243">
        <v>26</v>
      </c>
      <c r="B169" s="248" t="s">
        <v>3158</v>
      </c>
      <c r="C169" s="237" t="s">
        <v>2871</v>
      </c>
      <c r="D169" s="241" t="s">
        <v>3159</v>
      </c>
      <c r="E169" s="240">
        <v>1760</v>
      </c>
      <c r="F169" s="242" t="s">
        <v>3160</v>
      </c>
      <c r="G169" s="240">
        <v>1760</v>
      </c>
    </row>
    <row r="170" spans="1:7" ht="30" x14ac:dyDescent="0.2">
      <c r="A170" s="243">
        <v>27</v>
      </c>
      <c r="B170" s="248" t="s">
        <v>2525</v>
      </c>
      <c r="C170" s="237" t="s">
        <v>802</v>
      </c>
      <c r="D170" s="241" t="s">
        <v>2526</v>
      </c>
      <c r="E170" s="240">
        <v>1230</v>
      </c>
      <c r="F170" s="242" t="s">
        <v>3161</v>
      </c>
      <c r="G170" s="240">
        <v>1230</v>
      </c>
    </row>
    <row r="171" spans="1:7" ht="15" x14ac:dyDescent="0.2">
      <c r="A171" s="243">
        <v>28</v>
      </c>
      <c r="B171" s="248" t="s">
        <v>2527</v>
      </c>
      <c r="C171" s="237" t="s">
        <v>802</v>
      </c>
      <c r="D171" s="241" t="s">
        <v>2528</v>
      </c>
      <c r="E171" s="240">
        <v>480</v>
      </c>
      <c r="F171" s="242" t="s">
        <v>3162</v>
      </c>
      <c r="G171" s="240">
        <v>480</v>
      </c>
    </row>
    <row r="172" spans="1:7" ht="15" x14ac:dyDescent="0.2">
      <c r="A172" s="243">
        <v>29</v>
      </c>
      <c r="B172" s="248" t="s">
        <v>3163</v>
      </c>
      <c r="C172" s="237" t="s">
        <v>802</v>
      </c>
      <c r="D172" s="241" t="s">
        <v>3164</v>
      </c>
      <c r="E172" s="240">
        <v>1320</v>
      </c>
      <c r="F172" s="242" t="s">
        <v>3165</v>
      </c>
      <c r="G172" s="240">
        <v>1320</v>
      </c>
    </row>
    <row r="173" spans="1:7" ht="15" x14ac:dyDescent="0.2">
      <c r="A173" s="243">
        <v>30</v>
      </c>
      <c r="B173" s="248" t="s">
        <v>3166</v>
      </c>
      <c r="C173" s="237" t="s">
        <v>802</v>
      </c>
      <c r="D173" s="241" t="s">
        <v>3167</v>
      </c>
      <c r="E173" s="240">
        <v>1680</v>
      </c>
      <c r="F173" s="242" t="s">
        <v>3168</v>
      </c>
      <c r="G173" s="240">
        <v>1680</v>
      </c>
    </row>
    <row r="174" spans="1:7" ht="15" x14ac:dyDescent="0.2">
      <c r="A174" s="243">
        <v>31</v>
      </c>
      <c r="B174" s="248" t="s">
        <v>2529</v>
      </c>
      <c r="C174" s="237" t="s">
        <v>2358</v>
      </c>
      <c r="D174" s="241" t="s">
        <v>2530</v>
      </c>
      <c r="E174" s="240">
        <v>210</v>
      </c>
      <c r="F174" s="242" t="s">
        <v>3169</v>
      </c>
      <c r="G174" s="240">
        <v>210</v>
      </c>
    </row>
    <row r="175" spans="1:7" ht="15" x14ac:dyDescent="0.2">
      <c r="A175" s="243">
        <v>32</v>
      </c>
      <c r="B175" s="248" t="s">
        <v>3170</v>
      </c>
      <c r="C175" s="237" t="s">
        <v>802</v>
      </c>
      <c r="D175" s="241" t="s">
        <v>2531</v>
      </c>
      <c r="E175" s="240">
        <v>90</v>
      </c>
      <c r="F175" s="242" t="s">
        <v>3171</v>
      </c>
      <c r="G175" s="240">
        <v>90</v>
      </c>
    </row>
    <row r="176" spans="1:7" ht="15" x14ac:dyDescent="0.2">
      <c r="A176" s="243">
        <v>33</v>
      </c>
      <c r="B176" s="248" t="s">
        <v>3172</v>
      </c>
      <c r="C176" s="237" t="s">
        <v>802</v>
      </c>
      <c r="D176" s="241" t="s">
        <v>3173</v>
      </c>
      <c r="E176" s="240">
        <v>120</v>
      </c>
      <c r="F176" s="242" t="s">
        <v>3174</v>
      </c>
      <c r="G176" s="240">
        <v>120</v>
      </c>
    </row>
    <row r="177" spans="1:7" ht="15" x14ac:dyDescent="0.2">
      <c r="A177" s="243">
        <v>34</v>
      </c>
      <c r="B177" s="248" t="s">
        <v>3175</v>
      </c>
      <c r="C177" s="237" t="s">
        <v>802</v>
      </c>
      <c r="D177" s="241" t="s">
        <v>3176</v>
      </c>
      <c r="E177" s="240">
        <v>120</v>
      </c>
      <c r="F177" s="242" t="s">
        <v>3177</v>
      </c>
      <c r="G177" s="240">
        <v>120</v>
      </c>
    </row>
    <row r="178" spans="1:7" ht="30" x14ac:dyDescent="0.2">
      <c r="A178" s="243">
        <v>35</v>
      </c>
      <c r="B178" s="248" t="s">
        <v>2532</v>
      </c>
      <c r="C178" s="237" t="s">
        <v>2871</v>
      </c>
      <c r="D178" s="249" t="s">
        <v>2533</v>
      </c>
      <c r="E178" s="240">
        <v>260</v>
      </c>
      <c r="F178" s="250" t="s">
        <v>3178</v>
      </c>
      <c r="G178" s="240">
        <v>260</v>
      </c>
    </row>
    <row r="179" spans="1:7" ht="18" x14ac:dyDescent="0.2">
      <c r="A179" s="243">
        <v>36</v>
      </c>
      <c r="B179" s="248" t="s">
        <v>2534</v>
      </c>
      <c r="C179" s="237" t="s">
        <v>2871</v>
      </c>
      <c r="D179" s="249" t="s">
        <v>2535</v>
      </c>
      <c r="E179" s="240">
        <v>110</v>
      </c>
      <c r="F179" s="250" t="s">
        <v>3179</v>
      </c>
      <c r="G179" s="240">
        <v>110</v>
      </c>
    </row>
    <row r="180" spans="1:7" ht="30" x14ac:dyDescent="0.2">
      <c r="A180" s="243">
        <v>37</v>
      </c>
      <c r="B180" s="248" t="s">
        <v>3180</v>
      </c>
      <c r="C180" s="237" t="s">
        <v>2871</v>
      </c>
      <c r="D180" s="249" t="s">
        <v>2536</v>
      </c>
      <c r="E180" s="240">
        <v>760</v>
      </c>
      <c r="F180" s="250" t="s">
        <v>3181</v>
      </c>
      <c r="G180" s="240">
        <v>760</v>
      </c>
    </row>
    <row r="181" spans="1:7" ht="30.75" customHeight="1" x14ac:dyDescent="0.2">
      <c r="A181" s="243">
        <v>38</v>
      </c>
      <c r="B181" s="248" t="s">
        <v>3182</v>
      </c>
      <c r="C181" s="237" t="s">
        <v>2871</v>
      </c>
      <c r="D181" s="241" t="s">
        <v>3183</v>
      </c>
      <c r="E181" s="240">
        <v>980</v>
      </c>
      <c r="F181" s="242" t="s">
        <v>3184</v>
      </c>
      <c r="G181" s="240">
        <v>980</v>
      </c>
    </row>
    <row r="182" spans="1:7" ht="30" x14ac:dyDescent="0.2">
      <c r="A182" s="243">
        <v>39</v>
      </c>
      <c r="B182" s="248" t="s">
        <v>3185</v>
      </c>
      <c r="C182" s="237" t="s">
        <v>2871</v>
      </c>
      <c r="D182" s="241" t="s">
        <v>3186</v>
      </c>
      <c r="E182" s="240">
        <v>860</v>
      </c>
      <c r="F182" s="242" t="s">
        <v>3187</v>
      </c>
      <c r="G182" s="240">
        <v>860</v>
      </c>
    </row>
    <row r="183" spans="1:7" ht="18" x14ac:dyDescent="0.2">
      <c r="A183" s="243">
        <v>40</v>
      </c>
      <c r="B183" s="248" t="s">
        <v>2537</v>
      </c>
      <c r="C183" s="237" t="s">
        <v>2871</v>
      </c>
      <c r="D183" s="249" t="s">
        <v>2538</v>
      </c>
      <c r="E183" s="240">
        <v>1840</v>
      </c>
      <c r="F183" s="250" t="s">
        <v>3188</v>
      </c>
      <c r="G183" s="240">
        <v>1840</v>
      </c>
    </row>
    <row r="184" spans="1:7" ht="30" x14ac:dyDescent="0.2">
      <c r="A184" s="243">
        <v>41</v>
      </c>
      <c r="B184" s="248" t="s">
        <v>2539</v>
      </c>
      <c r="C184" s="237" t="s">
        <v>2871</v>
      </c>
      <c r="D184" s="249" t="s">
        <v>2540</v>
      </c>
      <c r="E184" s="240">
        <v>560</v>
      </c>
      <c r="F184" s="250" t="s">
        <v>3189</v>
      </c>
      <c r="G184" s="240">
        <v>560</v>
      </c>
    </row>
    <row r="185" spans="1:7" ht="30" x14ac:dyDescent="0.2">
      <c r="A185" s="243">
        <v>42</v>
      </c>
      <c r="B185" s="248" t="s">
        <v>2541</v>
      </c>
      <c r="C185" s="237" t="s">
        <v>2871</v>
      </c>
      <c r="D185" s="249" t="s">
        <v>2542</v>
      </c>
      <c r="E185" s="240">
        <v>840</v>
      </c>
      <c r="F185" s="250" t="s">
        <v>3190</v>
      </c>
      <c r="G185" s="240">
        <v>840</v>
      </c>
    </row>
    <row r="186" spans="1:7" ht="18" x14ac:dyDescent="0.2">
      <c r="A186" s="236">
        <v>43</v>
      </c>
      <c r="B186" s="248" t="s">
        <v>3191</v>
      </c>
      <c r="C186" s="237" t="s">
        <v>2871</v>
      </c>
      <c r="D186" s="241" t="s">
        <v>3192</v>
      </c>
      <c r="E186" s="240">
        <v>350</v>
      </c>
      <c r="F186" s="242" t="s">
        <v>3193</v>
      </c>
      <c r="G186" s="240">
        <v>350</v>
      </c>
    </row>
    <row r="187" spans="1:7" ht="18" x14ac:dyDescent="0.2">
      <c r="A187" s="236">
        <v>44</v>
      </c>
      <c r="B187" s="248" t="s">
        <v>3194</v>
      </c>
      <c r="C187" s="237" t="s">
        <v>2871</v>
      </c>
      <c r="D187" s="241" t="s">
        <v>3195</v>
      </c>
      <c r="E187" s="240">
        <v>360</v>
      </c>
      <c r="F187" s="242" t="s">
        <v>3196</v>
      </c>
      <c r="G187" s="240">
        <v>360</v>
      </c>
    </row>
    <row r="188" spans="1:7" ht="18" x14ac:dyDescent="0.2">
      <c r="A188" s="236">
        <v>45</v>
      </c>
      <c r="B188" s="248" t="s">
        <v>3197</v>
      </c>
      <c r="C188" s="237" t="s">
        <v>2871</v>
      </c>
      <c r="D188" s="241" t="s">
        <v>3198</v>
      </c>
      <c r="E188" s="240">
        <v>1210</v>
      </c>
      <c r="F188" s="242" t="s">
        <v>3199</v>
      </c>
      <c r="G188" s="240">
        <v>1210</v>
      </c>
    </row>
    <row r="189" spans="1:7" ht="18" x14ac:dyDescent="0.2">
      <c r="A189" s="236">
        <v>46</v>
      </c>
      <c r="B189" s="248" t="s">
        <v>2543</v>
      </c>
      <c r="C189" s="237" t="s">
        <v>2871</v>
      </c>
      <c r="D189" s="249" t="s">
        <v>2544</v>
      </c>
      <c r="E189" s="240">
        <v>910</v>
      </c>
      <c r="F189" s="250" t="s">
        <v>3200</v>
      </c>
      <c r="G189" s="240">
        <v>910</v>
      </c>
    </row>
    <row r="190" spans="1:7" ht="18" x14ac:dyDescent="0.2">
      <c r="A190" s="236">
        <v>47</v>
      </c>
      <c r="B190" s="248" t="s">
        <v>2545</v>
      </c>
      <c r="C190" s="237" t="s">
        <v>2871</v>
      </c>
      <c r="D190" s="249" t="s">
        <v>2546</v>
      </c>
      <c r="E190" s="240">
        <v>910</v>
      </c>
      <c r="F190" s="250" t="s">
        <v>3201</v>
      </c>
      <c r="G190" s="240">
        <v>910</v>
      </c>
    </row>
    <row r="191" spans="1:7" ht="18" x14ac:dyDescent="0.2">
      <c r="A191" s="236">
        <v>48</v>
      </c>
      <c r="B191" s="248" t="s">
        <v>2547</v>
      </c>
      <c r="C191" s="237" t="s">
        <v>2871</v>
      </c>
      <c r="D191" s="249" t="s">
        <v>2548</v>
      </c>
      <c r="E191" s="240">
        <v>350</v>
      </c>
      <c r="F191" s="250" t="s">
        <v>3202</v>
      </c>
      <c r="G191" s="240">
        <v>350</v>
      </c>
    </row>
    <row r="192" spans="1:7" ht="30" x14ac:dyDescent="0.2">
      <c r="A192" s="236">
        <v>49</v>
      </c>
      <c r="B192" s="248" t="s">
        <v>2549</v>
      </c>
      <c r="C192" s="237" t="s">
        <v>2871</v>
      </c>
      <c r="D192" s="249" t="s">
        <v>2550</v>
      </c>
      <c r="E192" s="240">
        <v>1320</v>
      </c>
      <c r="F192" s="250" t="s">
        <v>3203</v>
      </c>
      <c r="G192" s="240">
        <v>1320</v>
      </c>
    </row>
    <row r="193" spans="1:7" ht="18" x14ac:dyDescent="0.2">
      <c r="A193" s="236">
        <v>50</v>
      </c>
      <c r="B193" s="248" t="s">
        <v>3204</v>
      </c>
      <c r="C193" s="237" t="s">
        <v>2871</v>
      </c>
      <c r="D193" s="249" t="s">
        <v>2551</v>
      </c>
      <c r="E193" s="240">
        <v>740</v>
      </c>
      <c r="F193" s="250" t="s">
        <v>3205</v>
      </c>
      <c r="G193" s="240">
        <v>740</v>
      </c>
    </row>
    <row r="194" spans="1:7" ht="15" x14ac:dyDescent="0.2">
      <c r="A194" s="236">
        <v>51</v>
      </c>
      <c r="B194" s="248" t="s">
        <v>2552</v>
      </c>
      <c r="C194" s="237" t="s">
        <v>802</v>
      </c>
      <c r="D194" s="249" t="s">
        <v>2553</v>
      </c>
      <c r="E194" s="240">
        <v>240</v>
      </c>
      <c r="F194" s="250" t="s">
        <v>3206</v>
      </c>
      <c r="G194" s="240">
        <v>240</v>
      </c>
    </row>
    <row r="195" spans="1:7" ht="18" x14ac:dyDescent="0.2">
      <c r="A195" s="236">
        <v>52</v>
      </c>
      <c r="B195" s="248" t="s">
        <v>2554</v>
      </c>
      <c r="C195" s="237" t="s">
        <v>2871</v>
      </c>
      <c r="D195" s="249" t="s">
        <v>2555</v>
      </c>
      <c r="E195" s="240">
        <v>840</v>
      </c>
      <c r="F195" s="250" t="s">
        <v>3207</v>
      </c>
      <c r="G195" s="240">
        <v>840</v>
      </c>
    </row>
    <row r="196" spans="1:7" ht="30" x14ac:dyDescent="0.2">
      <c r="A196" s="236">
        <v>53</v>
      </c>
      <c r="B196" s="248" t="s">
        <v>2556</v>
      </c>
      <c r="C196" s="237" t="s">
        <v>2871</v>
      </c>
      <c r="D196" s="249" t="s">
        <v>2557</v>
      </c>
      <c r="E196" s="240">
        <v>710</v>
      </c>
      <c r="F196" s="250" t="s">
        <v>3208</v>
      </c>
      <c r="G196" s="240">
        <v>710</v>
      </c>
    </row>
    <row r="197" spans="1:7" ht="18" x14ac:dyDescent="0.2">
      <c r="A197" s="236">
        <v>54</v>
      </c>
      <c r="B197" s="248" t="s">
        <v>2558</v>
      </c>
      <c r="C197" s="237" t="s">
        <v>2871</v>
      </c>
      <c r="D197" s="249" t="s">
        <v>2559</v>
      </c>
      <c r="E197" s="240">
        <v>560</v>
      </c>
      <c r="F197" s="250" t="s">
        <v>3209</v>
      </c>
      <c r="G197" s="240">
        <v>560</v>
      </c>
    </row>
    <row r="198" spans="1:7" ht="18" x14ac:dyDescent="0.2">
      <c r="A198" s="236">
        <v>55</v>
      </c>
      <c r="B198" s="248" t="s">
        <v>3210</v>
      </c>
      <c r="C198" s="237" t="s">
        <v>2871</v>
      </c>
      <c r="D198" s="241" t="s">
        <v>3211</v>
      </c>
      <c r="E198" s="240">
        <v>1400</v>
      </c>
      <c r="F198" s="242" t="s">
        <v>3212</v>
      </c>
      <c r="G198" s="240">
        <v>1400</v>
      </c>
    </row>
    <row r="199" spans="1:7" ht="18" x14ac:dyDescent="0.2">
      <c r="A199" s="236">
        <v>56</v>
      </c>
      <c r="B199" s="248" t="s">
        <v>2560</v>
      </c>
      <c r="C199" s="237" t="s">
        <v>2871</v>
      </c>
      <c r="D199" s="249" t="s">
        <v>2561</v>
      </c>
      <c r="E199" s="240">
        <v>1640</v>
      </c>
      <c r="F199" s="250" t="s">
        <v>3213</v>
      </c>
      <c r="G199" s="240">
        <v>1640</v>
      </c>
    </row>
    <row r="200" spans="1:7" ht="15" x14ac:dyDescent="0.2">
      <c r="A200" s="236">
        <v>57</v>
      </c>
      <c r="B200" s="248" t="s">
        <v>2492</v>
      </c>
      <c r="C200" s="237" t="s">
        <v>802</v>
      </c>
      <c r="D200" s="249" t="s">
        <v>2562</v>
      </c>
      <c r="E200" s="240">
        <v>240</v>
      </c>
      <c r="F200" s="250" t="s">
        <v>3214</v>
      </c>
      <c r="G200" s="240">
        <v>240</v>
      </c>
    </row>
    <row r="201" spans="1:7" ht="30" x14ac:dyDescent="0.2">
      <c r="A201" s="236">
        <v>58</v>
      </c>
      <c r="B201" s="248" t="s">
        <v>3215</v>
      </c>
      <c r="C201" s="237" t="s">
        <v>2871</v>
      </c>
      <c r="D201" s="249" t="s">
        <v>2563</v>
      </c>
      <c r="E201" s="240">
        <v>1600</v>
      </c>
      <c r="F201" s="250" t="s">
        <v>3216</v>
      </c>
      <c r="G201" s="240">
        <v>1600</v>
      </c>
    </row>
    <row r="202" spans="1:7" ht="30" x14ac:dyDescent="0.2">
      <c r="A202" s="236">
        <v>59</v>
      </c>
      <c r="B202" s="248" t="s">
        <v>3217</v>
      </c>
      <c r="C202" s="237" t="s">
        <v>2871</v>
      </c>
      <c r="D202" s="249" t="s">
        <v>2564</v>
      </c>
      <c r="E202" s="240">
        <v>1740</v>
      </c>
      <c r="F202" s="250" t="s">
        <v>3218</v>
      </c>
      <c r="G202" s="240">
        <v>1740</v>
      </c>
    </row>
    <row r="203" spans="1:7" ht="45" x14ac:dyDescent="0.2">
      <c r="A203" s="236">
        <v>60</v>
      </c>
      <c r="B203" s="248" t="s">
        <v>3219</v>
      </c>
      <c r="C203" s="237" t="s">
        <v>2871</v>
      </c>
      <c r="D203" s="249" t="s">
        <v>2565</v>
      </c>
      <c r="E203" s="240">
        <v>2600</v>
      </c>
      <c r="F203" s="250" t="s">
        <v>3220</v>
      </c>
      <c r="G203" s="240">
        <v>2600</v>
      </c>
    </row>
    <row r="204" spans="1:7" ht="18" x14ac:dyDescent="0.2">
      <c r="A204" s="236">
        <v>61</v>
      </c>
      <c r="B204" s="248" t="s">
        <v>2566</v>
      </c>
      <c r="C204" s="237" t="s">
        <v>2871</v>
      </c>
      <c r="D204" s="249" t="s">
        <v>2567</v>
      </c>
      <c r="E204" s="240">
        <v>1750</v>
      </c>
      <c r="F204" s="250" t="s">
        <v>3221</v>
      </c>
      <c r="G204" s="240">
        <v>1750</v>
      </c>
    </row>
    <row r="205" spans="1:7" ht="18" x14ac:dyDescent="0.2">
      <c r="A205" s="236">
        <v>62</v>
      </c>
      <c r="B205" s="248" t="s">
        <v>3222</v>
      </c>
      <c r="C205" s="237" t="s">
        <v>2871</v>
      </c>
      <c r="D205" s="241" t="s">
        <v>3223</v>
      </c>
      <c r="E205" s="240">
        <v>1960</v>
      </c>
      <c r="F205" s="242" t="s">
        <v>3224</v>
      </c>
      <c r="G205" s="240">
        <v>1960</v>
      </c>
    </row>
    <row r="206" spans="1:7" ht="30" x14ac:dyDescent="0.2">
      <c r="A206" s="236">
        <v>63</v>
      </c>
      <c r="B206" s="248" t="s">
        <v>3225</v>
      </c>
      <c r="C206" s="237" t="s">
        <v>2871</v>
      </c>
      <c r="D206" s="241" t="s">
        <v>3226</v>
      </c>
      <c r="E206" s="240">
        <v>2130</v>
      </c>
      <c r="F206" s="242" t="s">
        <v>3227</v>
      </c>
      <c r="G206" s="240">
        <v>2130</v>
      </c>
    </row>
    <row r="207" spans="1:7" ht="18" x14ac:dyDescent="0.2">
      <c r="A207" s="236">
        <v>64</v>
      </c>
      <c r="B207" s="248" t="s">
        <v>3228</v>
      </c>
      <c r="C207" s="237" t="s">
        <v>2871</v>
      </c>
      <c r="D207" s="241" t="s">
        <v>3229</v>
      </c>
      <c r="E207" s="240">
        <v>1840</v>
      </c>
      <c r="F207" s="242" t="s">
        <v>3230</v>
      </c>
      <c r="G207" s="240">
        <v>1840</v>
      </c>
    </row>
    <row r="208" spans="1:7" ht="18" x14ac:dyDescent="0.2">
      <c r="A208" s="236">
        <v>65</v>
      </c>
      <c r="B208" s="248" t="s">
        <v>3231</v>
      </c>
      <c r="C208" s="237" t="s">
        <v>2871</v>
      </c>
      <c r="D208" s="241" t="s">
        <v>3232</v>
      </c>
      <c r="E208" s="240">
        <v>2060</v>
      </c>
      <c r="F208" s="242" t="s">
        <v>3233</v>
      </c>
      <c r="G208" s="240">
        <v>2060</v>
      </c>
    </row>
    <row r="209" spans="1:7" ht="18" x14ac:dyDescent="0.2">
      <c r="A209" s="236">
        <v>66</v>
      </c>
      <c r="B209" s="248" t="s">
        <v>3234</v>
      </c>
      <c r="C209" s="237" t="s">
        <v>2871</v>
      </c>
      <c r="D209" s="241" t="s">
        <v>3235</v>
      </c>
      <c r="E209" s="240">
        <v>2120</v>
      </c>
      <c r="F209" s="242" t="s">
        <v>3236</v>
      </c>
      <c r="G209" s="240">
        <v>2120</v>
      </c>
    </row>
    <row r="210" spans="1:7" ht="18" x14ac:dyDescent="0.2">
      <c r="A210" s="236">
        <v>67</v>
      </c>
      <c r="B210" s="248" t="s">
        <v>3237</v>
      </c>
      <c r="C210" s="237" t="s">
        <v>2871</v>
      </c>
      <c r="D210" s="241" t="s">
        <v>3238</v>
      </c>
      <c r="E210" s="240">
        <v>2620</v>
      </c>
      <c r="F210" s="242" t="s">
        <v>3239</v>
      </c>
      <c r="G210" s="240">
        <v>2620</v>
      </c>
    </row>
    <row r="211" spans="1:7" ht="15" x14ac:dyDescent="0.2">
      <c r="A211" s="236">
        <v>68</v>
      </c>
      <c r="B211" s="248" t="s">
        <v>2833</v>
      </c>
      <c r="C211" s="237" t="s">
        <v>802</v>
      </c>
      <c r="D211" s="241" t="s">
        <v>3240</v>
      </c>
      <c r="E211" s="240">
        <v>320</v>
      </c>
      <c r="F211" s="242" t="s">
        <v>3241</v>
      </c>
      <c r="G211" s="240">
        <v>320</v>
      </c>
    </row>
    <row r="212" spans="1:7" ht="18" x14ac:dyDescent="0.2">
      <c r="A212" s="236">
        <v>69</v>
      </c>
      <c r="B212" s="248" t="s">
        <v>3242</v>
      </c>
      <c r="C212" s="237" t="s">
        <v>2871</v>
      </c>
      <c r="D212" s="241" t="s">
        <v>3243</v>
      </c>
      <c r="E212" s="240">
        <v>2300</v>
      </c>
      <c r="F212" s="242" t="s">
        <v>3244</v>
      </c>
      <c r="G212" s="240">
        <v>2300</v>
      </c>
    </row>
    <row r="213" spans="1:7" ht="15" x14ac:dyDescent="0.2">
      <c r="A213" s="236">
        <v>70</v>
      </c>
      <c r="B213" s="248" t="s">
        <v>2568</v>
      </c>
      <c r="C213" s="237" t="s">
        <v>802</v>
      </c>
      <c r="D213" s="249" t="s">
        <v>2569</v>
      </c>
      <c r="E213" s="240">
        <v>600</v>
      </c>
      <c r="F213" s="250" t="s">
        <v>3245</v>
      </c>
      <c r="G213" s="240">
        <v>600</v>
      </c>
    </row>
    <row r="214" spans="1:7" ht="30" x14ac:dyDescent="0.2">
      <c r="A214" s="236">
        <v>71</v>
      </c>
      <c r="B214" s="248" t="s">
        <v>2570</v>
      </c>
      <c r="C214" s="237" t="s">
        <v>802</v>
      </c>
      <c r="D214" s="241" t="s">
        <v>2571</v>
      </c>
      <c r="E214" s="240">
        <v>680</v>
      </c>
      <c r="F214" s="242" t="s">
        <v>3246</v>
      </c>
      <c r="G214" s="240">
        <v>680</v>
      </c>
    </row>
    <row r="215" spans="1:7" ht="15" x14ac:dyDescent="0.2">
      <c r="A215" s="236">
        <v>72</v>
      </c>
      <c r="B215" s="248" t="s">
        <v>2572</v>
      </c>
      <c r="C215" s="237" t="s">
        <v>802</v>
      </c>
      <c r="D215" s="241" t="s">
        <v>2573</v>
      </c>
      <c r="E215" s="240">
        <v>1350</v>
      </c>
      <c r="F215" s="242" t="s">
        <v>3247</v>
      </c>
      <c r="G215" s="240">
        <v>1350</v>
      </c>
    </row>
    <row r="216" spans="1:7" ht="15" x14ac:dyDescent="0.2">
      <c r="A216" s="236">
        <v>73</v>
      </c>
      <c r="B216" s="248" t="s">
        <v>2574</v>
      </c>
      <c r="C216" s="237" t="s">
        <v>802</v>
      </c>
      <c r="D216" s="241" t="s">
        <v>2575</v>
      </c>
      <c r="E216" s="240">
        <v>60</v>
      </c>
      <c r="F216" s="242" t="s">
        <v>3248</v>
      </c>
      <c r="G216" s="240">
        <v>60</v>
      </c>
    </row>
    <row r="217" spans="1:7" ht="15" x14ac:dyDescent="0.2">
      <c r="A217" s="236">
        <v>74</v>
      </c>
      <c r="B217" s="248" t="s">
        <v>2576</v>
      </c>
      <c r="C217" s="237" t="s">
        <v>801</v>
      </c>
      <c r="D217" s="241" t="s">
        <v>2577</v>
      </c>
      <c r="E217" s="240">
        <v>240</v>
      </c>
      <c r="F217" s="242" t="s">
        <v>3249</v>
      </c>
      <c r="G217" s="240">
        <v>240</v>
      </c>
    </row>
    <row r="218" spans="1:7" ht="15" x14ac:dyDescent="0.2">
      <c r="A218" s="236">
        <v>75</v>
      </c>
      <c r="B218" s="248" t="s">
        <v>2578</v>
      </c>
      <c r="C218" s="237" t="s">
        <v>801</v>
      </c>
      <c r="D218" s="241" t="s">
        <v>2579</v>
      </c>
      <c r="E218" s="240">
        <v>240</v>
      </c>
      <c r="F218" s="242" t="s">
        <v>3250</v>
      </c>
      <c r="G218" s="240">
        <v>240</v>
      </c>
    </row>
    <row r="219" spans="1:7" ht="30" x14ac:dyDescent="0.2">
      <c r="A219" s="236">
        <v>76</v>
      </c>
      <c r="B219" s="248" t="s">
        <v>2580</v>
      </c>
      <c r="C219" s="237" t="s">
        <v>2358</v>
      </c>
      <c r="D219" s="241" t="s">
        <v>2581</v>
      </c>
      <c r="E219" s="240">
        <v>230</v>
      </c>
      <c r="F219" s="242" t="s">
        <v>3251</v>
      </c>
      <c r="G219" s="240">
        <v>230</v>
      </c>
    </row>
    <row r="220" spans="1:7" ht="30" x14ac:dyDescent="0.2">
      <c r="A220" s="236">
        <v>77</v>
      </c>
      <c r="B220" s="248" t="s">
        <v>2582</v>
      </c>
      <c r="C220" s="237" t="s">
        <v>2358</v>
      </c>
      <c r="D220" s="241" t="s">
        <v>2583</v>
      </c>
      <c r="E220" s="240">
        <v>380</v>
      </c>
      <c r="F220" s="242" t="s">
        <v>3252</v>
      </c>
      <c r="G220" s="240">
        <v>380</v>
      </c>
    </row>
    <row r="221" spans="1:7" ht="15" x14ac:dyDescent="0.2">
      <c r="A221" s="236">
        <v>78</v>
      </c>
      <c r="B221" s="248" t="s">
        <v>2584</v>
      </c>
      <c r="C221" s="237" t="s">
        <v>2354</v>
      </c>
      <c r="D221" s="241" t="s">
        <v>2585</v>
      </c>
      <c r="E221" s="240">
        <v>680</v>
      </c>
      <c r="F221" s="242" t="s">
        <v>3253</v>
      </c>
      <c r="G221" s="240">
        <v>680</v>
      </c>
    </row>
    <row r="222" spans="1:7" ht="18" x14ac:dyDescent="0.2">
      <c r="A222" s="236">
        <v>79</v>
      </c>
      <c r="B222" s="248" t="s">
        <v>2586</v>
      </c>
      <c r="C222" s="237" t="s">
        <v>2871</v>
      </c>
      <c r="D222" s="241" t="s">
        <v>2587</v>
      </c>
      <c r="E222" s="240">
        <v>2400</v>
      </c>
      <c r="F222" s="242" t="s">
        <v>3254</v>
      </c>
      <c r="G222" s="240">
        <v>2400</v>
      </c>
    </row>
    <row r="223" spans="1:7" ht="30" x14ac:dyDescent="0.2">
      <c r="A223" s="236">
        <v>80</v>
      </c>
      <c r="B223" s="248" t="s">
        <v>2588</v>
      </c>
      <c r="C223" s="237" t="s">
        <v>2871</v>
      </c>
      <c r="D223" s="241" t="s">
        <v>2589</v>
      </c>
      <c r="E223" s="240">
        <v>240</v>
      </c>
      <c r="F223" s="242" t="s">
        <v>3255</v>
      </c>
      <c r="G223" s="240">
        <v>240</v>
      </c>
    </row>
    <row r="224" spans="1:7" ht="30" x14ac:dyDescent="0.2">
      <c r="A224" s="236">
        <v>81</v>
      </c>
      <c r="B224" s="248" t="s">
        <v>2590</v>
      </c>
      <c r="C224" s="237" t="s">
        <v>2871</v>
      </c>
      <c r="D224" s="241" t="s">
        <v>2591</v>
      </c>
      <c r="E224" s="240">
        <v>240</v>
      </c>
      <c r="F224" s="242" t="s">
        <v>3256</v>
      </c>
      <c r="G224" s="240">
        <v>240</v>
      </c>
    </row>
    <row r="225" spans="1:7" ht="45" x14ac:dyDescent="0.2">
      <c r="A225" s="236">
        <v>82</v>
      </c>
      <c r="B225" s="248" t="s">
        <v>2592</v>
      </c>
      <c r="C225" s="237" t="s">
        <v>2871</v>
      </c>
      <c r="D225" s="241" t="s">
        <v>2593</v>
      </c>
      <c r="E225" s="240">
        <v>410</v>
      </c>
      <c r="F225" s="242" t="s">
        <v>3257</v>
      </c>
      <c r="G225" s="240">
        <v>410</v>
      </c>
    </row>
    <row r="226" spans="1:7" ht="18" x14ac:dyDescent="0.2">
      <c r="A226" s="236">
        <v>83</v>
      </c>
      <c r="B226" s="310" t="s">
        <v>2594</v>
      </c>
      <c r="C226" s="237" t="s">
        <v>2871</v>
      </c>
      <c r="D226" s="251" t="s">
        <v>2595</v>
      </c>
      <c r="E226" s="240">
        <v>260</v>
      </c>
      <c r="F226" s="250" t="s">
        <v>3258</v>
      </c>
      <c r="G226" s="240">
        <v>260</v>
      </c>
    </row>
    <row r="227" spans="1:7" ht="18" x14ac:dyDescent="0.2">
      <c r="A227" s="236">
        <v>84</v>
      </c>
      <c r="B227" s="310" t="s">
        <v>2596</v>
      </c>
      <c r="C227" s="237" t="s">
        <v>2871</v>
      </c>
      <c r="D227" s="251" t="s">
        <v>2597</v>
      </c>
      <c r="E227" s="240">
        <v>210</v>
      </c>
      <c r="F227" s="250" t="s">
        <v>3259</v>
      </c>
      <c r="G227" s="240">
        <v>210</v>
      </c>
    </row>
    <row r="228" spans="1:7" ht="15" x14ac:dyDescent="0.25">
      <c r="A228" s="230" t="s">
        <v>2598</v>
      </c>
      <c r="B228" s="231" t="s">
        <v>2599</v>
      </c>
      <c r="C228" s="232"/>
      <c r="D228" s="253"/>
      <c r="E228" s="254"/>
      <c r="F228" s="255"/>
      <c r="G228" s="254"/>
    </row>
    <row r="229" spans="1:7" ht="30" x14ac:dyDescent="0.2">
      <c r="A229" s="236">
        <v>1</v>
      </c>
      <c r="B229" s="248" t="s">
        <v>2600</v>
      </c>
      <c r="C229" s="237" t="s">
        <v>2871</v>
      </c>
      <c r="D229" s="256" t="s">
        <v>2601</v>
      </c>
      <c r="E229" s="240">
        <v>1600</v>
      </c>
      <c r="F229" s="250" t="s">
        <v>3260</v>
      </c>
      <c r="G229" s="240">
        <v>1600</v>
      </c>
    </row>
    <row r="230" spans="1:7" ht="18" x14ac:dyDescent="0.2">
      <c r="A230" s="236">
        <v>2</v>
      </c>
      <c r="B230" s="248" t="s">
        <v>3779</v>
      </c>
      <c r="C230" s="237" t="s">
        <v>2871</v>
      </c>
      <c r="D230" s="256" t="s">
        <v>2602</v>
      </c>
      <c r="E230" s="240">
        <v>1430</v>
      </c>
      <c r="F230" s="250" t="s">
        <v>3261</v>
      </c>
      <c r="G230" s="240">
        <v>1430</v>
      </c>
    </row>
    <row r="231" spans="1:7" ht="18" x14ac:dyDescent="0.2">
      <c r="A231" s="236">
        <v>3</v>
      </c>
      <c r="B231" s="248" t="s">
        <v>2603</v>
      </c>
      <c r="C231" s="237" t="s">
        <v>2871</v>
      </c>
      <c r="D231" s="256" t="s">
        <v>2604</v>
      </c>
      <c r="E231" s="240">
        <v>960</v>
      </c>
      <c r="F231" s="250" t="s">
        <v>3262</v>
      </c>
      <c r="G231" s="240">
        <v>960</v>
      </c>
    </row>
    <row r="232" spans="1:7" ht="18" x14ac:dyDescent="0.2">
      <c r="A232" s="236">
        <v>4</v>
      </c>
      <c r="B232" s="248" t="s">
        <v>2605</v>
      </c>
      <c r="C232" s="237" t="s">
        <v>2871</v>
      </c>
      <c r="D232" s="256" t="s">
        <v>2606</v>
      </c>
      <c r="E232" s="240">
        <v>1360</v>
      </c>
      <c r="F232" s="250" t="s">
        <v>3263</v>
      </c>
      <c r="G232" s="240">
        <v>1360</v>
      </c>
    </row>
    <row r="233" spans="1:7" ht="18.75" customHeight="1" x14ac:dyDescent="0.2">
      <c r="A233" s="247">
        <v>5</v>
      </c>
      <c r="B233" s="310" t="s">
        <v>2607</v>
      </c>
      <c r="C233" s="237" t="s">
        <v>2871</v>
      </c>
      <c r="D233" s="251" t="s">
        <v>2608</v>
      </c>
      <c r="E233" s="240">
        <v>1280</v>
      </c>
      <c r="F233" s="250" t="s">
        <v>3264</v>
      </c>
      <c r="G233" s="240">
        <v>1280</v>
      </c>
    </row>
    <row r="234" spans="1:7" ht="15" x14ac:dyDescent="0.25">
      <c r="A234" s="230" t="s">
        <v>2609</v>
      </c>
      <c r="B234" s="231" t="s">
        <v>2610</v>
      </c>
      <c r="C234" s="232"/>
      <c r="D234" s="253"/>
      <c r="E234" s="254"/>
      <c r="F234" s="255"/>
      <c r="G234" s="254"/>
    </row>
    <row r="235" spans="1:7" ht="16.5" customHeight="1" x14ac:dyDescent="0.2">
      <c r="A235" s="236">
        <v>1</v>
      </c>
      <c r="B235" s="248" t="s">
        <v>2823</v>
      </c>
      <c r="C235" s="237" t="s">
        <v>2871</v>
      </c>
      <c r="D235" s="256" t="s">
        <v>2611</v>
      </c>
      <c r="E235" s="240">
        <v>72</v>
      </c>
      <c r="F235" s="252" t="s">
        <v>3265</v>
      </c>
      <c r="G235" s="240">
        <v>72</v>
      </c>
    </row>
    <row r="236" spans="1:7" ht="16.5" customHeight="1" x14ac:dyDescent="0.2">
      <c r="A236" s="236">
        <v>2</v>
      </c>
      <c r="B236" s="248" t="s">
        <v>2824</v>
      </c>
      <c r="C236" s="237" t="s">
        <v>2871</v>
      </c>
      <c r="D236" s="256" t="s">
        <v>2612</v>
      </c>
      <c r="E236" s="240">
        <v>72</v>
      </c>
      <c r="F236" s="250" t="s">
        <v>3266</v>
      </c>
      <c r="G236" s="240">
        <v>72</v>
      </c>
    </row>
    <row r="237" spans="1:7" ht="16.5" customHeight="1" x14ac:dyDescent="0.2">
      <c r="A237" s="236">
        <v>3</v>
      </c>
      <c r="B237" s="248" t="s">
        <v>2613</v>
      </c>
      <c r="C237" s="237" t="s">
        <v>2871</v>
      </c>
      <c r="D237" s="256" t="s">
        <v>2614</v>
      </c>
      <c r="E237" s="240">
        <v>360</v>
      </c>
      <c r="F237" s="250" t="s">
        <v>3267</v>
      </c>
      <c r="G237" s="240">
        <v>360</v>
      </c>
    </row>
    <row r="238" spans="1:7" ht="16.5" customHeight="1" x14ac:dyDescent="0.2">
      <c r="A238" s="236">
        <v>4</v>
      </c>
      <c r="B238" s="248" t="s">
        <v>2615</v>
      </c>
      <c r="C238" s="237" t="s">
        <v>2871</v>
      </c>
      <c r="D238" s="256" t="s">
        <v>2616</v>
      </c>
      <c r="E238" s="240">
        <v>520</v>
      </c>
      <c r="F238" s="250" t="s">
        <v>3268</v>
      </c>
      <c r="G238" s="240">
        <v>520</v>
      </c>
    </row>
    <row r="239" spans="1:7" ht="16.5" customHeight="1" x14ac:dyDescent="0.2">
      <c r="A239" s="247">
        <v>5</v>
      </c>
      <c r="B239" s="310" t="s">
        <v>2617</v>
      </c>
      <c r="C239" s="237" t="s">
        <v>2871</v>
      </c>
      <c r="D239" s="251" t="s">
        <v>2618</v>
      </c>
      <c r="E239" s="240">
        <v>75</v>
      </c>
      <c r="F239" s="250" t="s">
        <v>3269</v>
      </c>
      <c r="G239" s="240">
        <v>75</v>
      </c>
    </row>
    <row r="240" spans="1:7" ht="16.5" customHeight="1" x14ac:dyDescent="0.2">
      <c r="A240" s="236">
        <v>6</v>
      </c>
      <c r="B240" s="248" t="s">
        <v>2619</v>
      </c>
      <c r="C240" s="237" t="s">
        <v>2871</v>
      </c>
      <c r="D240" s="256" t="s">
        <v>2620</v>
      </c>
      <c r="E240" s="240">
        <v>48</v>
      </c>
      <c r="F240" s="250" t="s">
        <v>3270</v>
      </c>
      <c r="G240" s="240">
        <v>48</v>
      </c>
    </row>
    <row r="241" spans="1:7" ht="18" customHeight="1" x14ac:dyDescent="0.2">
      <c r="A241" s="236">
        <v>7</v>
      </c>
      <c r="B241" s="248" t="s">
        <v>2621</v>
      </c>
      <c r="C241" s="237" t="s">
        <v>2871</v>
      </c>
      <c r="D241" s="249" t="s">
        <v>2622</v>
      </c>
      <c r="E241" s="240">
        <v>80</v>
      </c>
      <c r="F241" s="250" t="s">
        <v>3271</v>
      </c>
      <c r="G241" s="240">
        <v>80</v>
      </c>
    </row>
    <row r="242" spans="1:7" ht="18" customHeight="1" x14ac:dyDescent="0.2">
      <c r="A242" s="247">
        <v>8</v>
      </c>
      <c r="B242" s="248" t="s">
        <v>3272</v>
      </c>
      <c r="C242" s="237" t="s">
        <v>2871</v>
      </c>
      <c r="D242" s="241" t="s">
        <v>3273</v>
      </c>
      <c r="E242" s="240">
        <v>90</v>
      </c>
      <c r="F242" s="242" t="s">
        <v>3274</v>
      </c>
      <c r="G242" s="240">
        <v>90</v>
      </c>
    </row>
    <row r="243" spans="1:7" ht="18" customHeight="1" x14ac:dyDescent="0.2">
      <c r="A243" s="236">
        <v>9</v>
      </c>
      <c r="B243" s="248" t="s">
        <v>3275</v>
      </c>
      <c r="C243" s="237" t="s">
        <v>2871</v>
      </c>
      <c r="D243" s="241" t="s">
        <v>3276</v>
      </c>
      <c r="E243" s="240">
        <v>870</v>
      </c>
      <c r="F243" s="242" t="s">
        <v>3277</v>
      </c>
      <c r="G243" s="240">
        <v>870</v>
      </c>
    </row>
    <row r="244" spans="1:7" ht="18" customHeight="1" x14ac:dyDescent="0.2">
      <c r="A244" s="236">
        <v>10</v>
      </c>
      <c r="B244" s="248" t="s">
        <v>3278</v>
      </c>
      <c r="C244" s="237" t="s">
        <v>2871</v>
      </c>
      <c r="D244" s="241" t="s">
        <v>3279</v>
      </c>
      <c r="E244" s="240">
        <v>72</v>
      </c>
      <c r="F244" s="242" t="s">
        <v>3280</v>
      </c>
      <c r="G244" s="240">
        <v>72</v>
      </c>
    </row>
    <row r="245" spans="1:7" ht="18" customHeight="1" x14ac:dyDescent="0.2">
      <c r="A245" s="247">
        <v>11</v>
      </c>
      <c r="B245" s="248" t="s">
        <v>3281</v>
      </c>
      <c r="C245" s="237" t="s">
        <v>802</v>
      </c>
      <c r="D245" s="241" t="s">
        <v>3282</v>
      </c>
      <c r="E245" s="240">
        <v>144</v>
      </c>
      <c r="F245" s="242" t="s">
        <v>3283</v>
      </c>
      <c r="G245" s="240">
        <v>144</v>
      </c>
    </row>
    <row r="246" spans="1:7" ht="18" x14ac:dyDescent="0.2">
      <c r="A246" s="236">
        <v>12</v>
      </c>
      <c r="B246" s="248" t="s">
        <v>3284</v>
      </c>
      <c r="C246" s="237" t="s">
        <v>2871</v>
      </c>
      <c r="D246" s="241" t="s">
        <v>3285</v>
      </c>
      <c r="E246" s="240">
        <v>280</v>
      </c>
      <c r="F246" s="242" t="s">
        <v>3286</v>
      </c>
      <c r="G246" s="240">
        <v>280</v>
      </c>
    </row>
    <row r="247" spans="1:7" ht="18" x14ac:dyDescent="0.2">
      <c r="A247" s="236">
        <v>13</v>
      </c>
      <c r="B247" s="310" t="s">
        <v>2623</v>
      </c>
      <c r="C247" s="237" t="s">
        <v>2871</v>
      </c>
      <c r="D247" s="251" t="s">
        <v>2624</v>
      </c>
      <c r="E247" s="240">
        <v>50</v>
      </c>
      <c r="F247" s="250" t="s">
        <v>3287</v>
      </c>
      <c r="G247" s="240">
        <v>50</v>
      </c>
    </row>
    <row r="248" spans="1:7" ht="18" x14ac:dyDescent="0.2">
      <c r="A248" s="247">
        <v>14</v>
      </c>
      <c r="B248" s="248" t="s">
        <v>3288</v>
      </c>
      <c r="C248" s="237" t="s">
        <v>2871</v>
      </c>
      <c r="D248" s="256" t="s">
        <v>2625</v>
      </c>
      <c r="E248" s="240">
        <v>960</v>
      </c>
      <c r="F248" s="250" t="s">
        <v>3289</v>
      </c>
      <c r="G248" s="240">
        <v>960</v>
      </c>
    </row>
    <row r="249" spans="1:7" ht="18" x14ac:dyDescent="0.2">
      <c r="A249" s="236">
        <v>15</v>
      </c>
      <c r="B249" s="248" t="s">
        <v>3290</v>
      </c>
      <c r="C249" s="237" t="s">
        <v>2871</v>
      </c>
      <c r="D249" s="256" t="s">
        <v>2626</v>
      </c>
      <c r="E249" s="240">
        <v>1360</v>
      </c>
      <c r="F249" s="250" t="s">
        <v>3291</v>
      </c>
      <c r="G249" s="240">
        <v>1360</v>
      </c>
    </row>
    <row r="250" spans="1:7" ht="18" x14ac:dyDescent="0.2">
      <c r="A250" s="236">
        <v>16</v>
      </c>
      <c r="B250" s="248" t="s">
        <v>2627</v>
      </c>
      <c r="C250" s="237" t="s">
        <v>2871</v>
      </c>
      <c r="D250" s="256" t="s">
        <v>2628</v>
      </c>
      <c r="E250" s="240">
        <v>920</v>
      </c>
      <c r="F250" s="250" t="s">
        <v>3292</v>
      </c>
      <c r="G250" s="240">
        <v>920</v>
      </c>
    </row>
    <row r="251" spans="1:7" ht="15" customHeight="1" x14ac:dyDescent="0.2">
      <c r="A251" s="247">
        <v>17</v>
      </c>
      <c r="B251" s="248" t="s">
        <v>2629</v>
      </c>
      <c r="C251" s="237" t="s">
        <v>2871</v>
      </c>
      <c r="D251" s="256" t="s">
        <v>2630</v>
      </c>
      <c r="E251" s="240">
        <v>48</v>
      </c>
      <c r="F251" s="250" t="s">
        <v>3293</v>
      </c>
      <c r="G251" s="240">
        <v>48</v>
      </c>
    </row>
    <row r="252" spans="1:7" ht="30" x14ac:dyDescent="0.2">
      <c r="A252" s="236">
        <v>18</v>
      </c>
      <c r="B252" s="248" t="s">
        <v>2631</v>
      </c>
      <c r="C252" s="237" t="s">
        <v>2871</v>
      </c>
      <c r="D252" s="249" t="s">
        <v>2825</v>
      </c>
      <c r="E252" s="240">
        <v>650</v>
      </c>
      <c r="F252" s="250" t="s">
        <v>3294</v>
      </c>
      <c r="G252" s="240">
        <v>650</v>
      </c>
    </row>
    <row r="253" spans="1:7" ht="18" x14ac:dyDescent="0.2">
      <c r="A253" s="236">
        <v>19</v>
      </c>
      <c r="B253" s="248" t="s">
        <v>3295</v>
      </c>
      <c r="C253" s="237" t="s">
        <v>2871</v>
      </c>
      <c r="D253" s="241" t="s">
        <v>3296</v>
      </c>
      <c r="E253" s="240">
        <v>900</v>
      </c>
      <c r="F253" s="242" t="s">
        <v>3297</v>
      </c>
      <c r="G253" s="240">
        <v>900</v>
      </c>
    </row>
    <row r="254" spans="1:7" ht="30" x14ac:dyDescent="0.2">
      <c r="A254" s="247">
        <v>20</v>
      </c>
      <c r="B254" s="248" t="s">
        <v>2632</v>
      </c>
      <c r="C254" s="237" t="s">
        <v>2871</v>
      </c>
      <c r="D254" s="249" t="s">
        <v>2633</v>
      </c>
      <c r="E254" s="240">
        <v>830</v>
      </c>
      <c r="F254" s="250" t="s">
        <v>3298</v>
      </c>
      <c r="G254" s="240">
        <v>830</v>
      </c>
    </row>
    <row r="255" spans="1:7" ht="18" x14ac:dyDescent="0.2">
      <c r="A255" s="236">
        <v>21</v>
      </c>
      <c r="B255" s="248" t="s">
        <v>3299</v>
      </c>
      <c r="C255" s="237" t="s">
        <v>2871</v>
      </c>
      <c r="D255" s="241" t="s">
        <v>3300</v>
      </c>
      <c r="E255" s="240">
        <v>1470</v>
      </c>
      <c r="F255" s="242" t="s">
        <v>3301</v>
      </c>
      <c r="G255" s="240">
        <v>1470</v>
      </c>
    </row>
    <row r="256" spans="1:7" ht="27" customHeight="1" x14ac:dyDescent="0.2">
      <c r="A256" s="236">
        <v>22</v>
      </c>
      <c r="B256" s="248" t="s">
        <v>2634</v>
      </c>
      <c r="C256" s="237" t="s">
        <v>2871</v>
      </c>
      <c r="D256" s="249" t="s">
        <v>2635</v>
      </c>
      <c r="E256" s="240">
        <v>700</v>
      </c>
      <c r="F256" s="250" t="s">
        <v>3302</v>
      </c>
      <c r="G256" s="240">
        <v>700</v>
      </c>
    </row>
    <row r="257" spans="1:7" ht="28.5" customHeight="1" x14ac:dyDescent="0.2">
      <c r="A257" s="247">
        <v>23</v>
      </c>
      <c r="B257" s="248" t="s">
        <v>2636</v>
      </c>
      <c r="C257" s="237" t="s">
        <v>2871</v>
      </c>
      <c r="D257" s="256" t="s">
        <v>2637</v>
      </c>
      <c r="E257" s="240">
        <v>460</v>
      </c>
      <c r="F257" s="250" t="s">
        <v>3303</v>
      </c>
      <c r="G257" s="240">
        <v>460</v>
      </c>
    </row>
    <row r="258" spans="1:7" ht="15.75" customHeight="1" x14ac:dyDescent="0.2">
      <c r="A258" s="236">
        <v>24</v>
      </c>
      <c r="B258" s="248" t="s">
        <v>2638</v>
      </c>
      <c r="C258" s="237" t="s">
        <v>2871</v>
      </c>
      <c r="D258" s="256" t="s">
        <v>2639</v>
      </c>
      <c r="E258" s="240">
        <v>360</v>
      </c>
      <c r="F258" s="250" t="s">
        <v>3304</v>
      </c>
      <c r="G258" s="240">
        <v>360</v>
      </c>
    </row>
    <row r="259" spans="1:7" ht="15.75" customHeight="1" x14ac:dyDescent="0.2">
      <c r="A259" s="236">
        <v>25</v>
      </c>
      <c r="B259" s="248" t="s">
        <v>2640</v>
      </c>
      <c r="C259" s="237" t="s">
        <v>2871</v>
      </c>
      <c r="D259" s="256" t="s">
        <v>2641</v>
      </c>
      <c r="E259" s="240">
        <v>380</v>
      </c>
      <c r="F259" s="250" t="s">
        <v>3305</v>
      </c>
      <c r="G259" s="240">
        <v>380</v>
      </c>
    </row>
    <row r="260" spans="1:7" ht="15.75" customHeight="1" x14ac:dyDescent="0.2">
      <c r="A260" s="247">
        <v>26</v>
      </c>
      <c r="B260" s="310" t="s">
        <v>2642</v>
      </c>
      <c r="C260" s="237" t="s">
        <v>2871</v>
      </c>
      <c r="D260" s="251" t="s">
        <v>2643</v>
      </c>
      <c r="E260" s="240">
        <v>640</v>
      </c>
      <c r="F260" s="250" t="s">
        <v>3306</v>
      </c>
      <c r="G260" s="240">
        <v>640</v>
      </c>
    </row>
    <row r="261" spans="1:7" ht="15.75" customHeight="1" x14ac:dyDescent="0.2">
      <c r="A261" s="236">
        <v>27</v>
      </c>
      <c r="B261" s="248" t="s">
        <v>2644</v>
      </c>
      <c r="C261" s="237" t="s">
        <v>802</v>
      </c>
      <c r="D261" s="249" t="s">
        <v>2645</v>
      </c>
      <c r="E261" s="240">
        <v>360</v>
      </c>
      <c r="F261" s="250" t="s">
        <v>3307</v>
      </c>
      <c r="G261" s="240">
        <v>360</v>
      </c>
    </row>
    <row r="262" spans="1:7" ht="17.25" customHeight="1" x14ac:dyDescent="0.2">
      <c r="A262" s="236">
        <v>28</v>
      </c>
      <c r="B262" s="248" t="s">
        <v>3308</v>
      </c>
      <c r="C262" s="237" t="s">
        <v>802</v>
      </c>
      <c r="D262" s="241" t="s">
        <v>3309</v>
      </c>
      <c r="E262" s="240">
        <v>169</v>
      </c>
      <c r="F262" s="242" t="s">
        <v>3310</v>
      </c>
      <c r="G262" s="240">
        <v>169</v>
      </c>
    </row>
    <row r="263" spans="1:7" ht="34.5" customHeight="1" x14ac:dyDescent="0.2">
      <c r="A263" s="247">
        <v>29</v>
      </c>
      <c r="B263" s="248" t="s">
        <v>2646</v>
      </c>
      <c r="C263" s="237" t="s">
        <v>802</v>
      </c>
      <c r="D263" s="249" t="s">
        <v>2647</v>
      </c>
      <c r="E263" s="240">
        <v>240</v>
      </c>
      <c r="F263" s="250" t="s">
        <v>3311</v>
      </c>
      <c r="G263" s="240">
        <v>240</v>
      </c>
    </row>
    <row r="264" spans="1:7" ht="17.25" customHeight="1" x14ac:dyDescent="0.2">
      <c r="A264" s="236">
        <v>30</v>
      </c>
      <c r="B264" s="248" t="s">
        <v>3312</v>
      </c>
      <c r="C264" s="237" t="s">
        <v>802</v>
      </c>
      <c r="D264" s="241" t="s">
        <v>3313</v>
      </c>
      <c r="E264" s="240">
        <v>940</v>
      </c>
      <c r="F264" s="242" t="s">
        <v>3314</v>
      </c>
      <c r="G264" s="240">
        <v>940</v>
      </c>
    </row>
    <row r="265" spans="1:7" ht="30" x14ac:dyDescent="0.2">
      <c r="A265" s="236">
        <v>31</v>
      </c>
      <c r="B265" s="248" t="s">
        <v>2648</v>
      </c>
      <c r="C265" s="237" t="s">
        <v>802</v>
      </c>
      <c r="D265" s="249" t="s">
        <v>2649</v>
      </c>
      <c r="E265" s="240">
        <v>240</v>
      </c>
      <c r="F265" s="250" t="s">
        <v>3315</v>
      </c>
      <c r="G265" s="240">
        <v>240</v>
      </c>
    </row>
    <row r="266" spans="1:7" ht="18" customHeight="1" x14ac:dyDescent="0.2">
      <c r="A266" s="247">
        <v>32</v>
      </c>
      <c r="B266" s="248" t="s">
        <v>2650</v>
      </c>
      <c r="C266" s="237" t="s">
        <v>802</v>
      </c>
      <c r="D266" s="256" t="s">
        <v>2651</v>
      </c>
      <c r="E266" s="240">
        <v>510</v>
      </c>
      <c r="F266" s="250" t="s">
        <v>3316</v>
      </c>
      <c r="G266" s="240">
        <v>510</v>
      </c>
    </row>
    <row r="267" spans="1:7" ht="18" customHeight="1" x14ac:dyDescent="0.2">
      <c r="A267" s="236">
        <v>33</v>
      </c>
      <c r="B267" s="248" t="s">
        <v>2652</v>
      </c>
      <c r="C267" s="237" t="s">
        <v>802</v>
      </c>
      <c r="D267" s="256" t="s">
        <v>2653</v>
      </c>
      <c r="E267" s="240">
        <v>1800</v>
      </c>
      <c r="F267" s="250" t="s">
        <v>3317</v>
      </c>
      <c r="G267" s="240">
        <v>1800</v>
      </c>
    </row>
    <row r="268" spans="1:7" ht="45" x14ac:dyDescent="0.2">
      <c r="A268" s="236">
        <v>34</v>
      </c>
      <c r="B268" s="248" t="s">
        <v>2654</v>
      </c>
      <c r="C268" s="237" t="s">
        <v>2871</v>
      </c>
      <c r="D268" s="249" t="s">
        <v>2655</v>
      </c>
      <c r="E268" s="240">
        <v>1600</v>
      </c>
      <c r="F268" s="250" t="s">
        <v>3318</v>
      </c>
      <c r="G268" s="240">
        <v>1600</v>
      </c>
    </row>
    <row r="269" spans="1:7" ht="15" x14ac:dyDescent="0.2">
      <c r="A269" s="247">
        <v>35</v>
      </c>
      <c r="B269" s="248" t="s">
        <v>2833</v>
      </c>
      <c r="C269" s="237" t="s">
        <v>802</v>
      </c>
      <c r="D269" s="241" t="s">
        <v>3319</v>
      </c>
      <c r="E269" s="240">
        <v>360</v>
      </c>
      <c r="F269" s="242" t="s">
        <v>3320</v>
      </c>
      <c r="G269" s="240">
        <v>360</v>
      </c>
    </row>
    <row r="270" spans="1:7" ht="45" x14ac:dyDescent="0.2">
      <c r="A270" s="236">
        <v>36</v>
      </c>
      <c r="B270" s="248" t="s">
        <v>3321</v>
      </c>
      <c r="C270" s="237" t="s">
        <v>2871</v>
      </c>
      <c r="D270" s="249" t="s">
        <v>2656</v>
      </c>
      <c r="E270" s="240">
        <v>1800</v>
      </c>
      <c r="F270" s="250" t="s">
        <v>3322</v>
      </c>
      <c r="G270" s="240">
        <v>1800</v>
      </c>
    </row>
    <row r="271" spans="1:7" ht="45" x14ac:dyDescent="0.2">
      <c r="A271" s="236">
        <v>37</v>
      </c>
      <c r="B271" s="248" t="s">
        <v>3780</v>
      </c>
      <c r="C271" s="237" t="s">
        <v>2871</v>
      </c>
      <c r="D271" s="249" t="s">
        <v>2657</v>
      </c>
      <c r="E271" s="240">
        <v>2100</v>
      </c>
      <c r="F271" s="250" t="s">
        <v>3323</v>
      </c>
      <c r="G271" s="240">
        <v>2100</v>
      </c>
    </row>
    <row r="272" spans="1:7" ht="18" customHeight="1" x14ac:dyDescent="0.2">
      <c r="A272" s="247">
        <v>38</v>
      </c>
      <c r="B272" s="248" t="s">
        <v>3324</v>
      </c>
      <c r="C272" s="237" t="s">
        <v>2871</v>
      </c>
      <c r="D272" s="241" t="s">
        <v>3325</v>
      </c>
      <c r="E272" s="240">
        <v>2400</v>
      </c>
      <c r="F272" s="242" t="s">
        <v>3326</v>
      </c>
      <c r="G272" s="240">
        <v>2400</v>
      </c>
    </row>
    <row r="273" spans="1:7" ht="18" customHeight="1" x14ac:dyDescent="0.2">
      <c r="A273" s="236">
        <v>39</v>
      </c>
      <c r="B273" s="248" t="s">
        <v>3327</v>
      </c>
      <c r="C273" s="237" t="s">
        <v>2871</v>
      </c>
      <c r="D273" s="241" t="s">
        <v>3328</v>
      </c>
      <c r="E273" s="240">
        <v>2450</v>
      </c>
      <c r="F273" s="242" t="s">
        <v>3329</v>
      </c>
      <c r="G273" s="240">
        <v>2450</v>
      </c>
    </row>
    <row r="274" spans="1:7" ht="18" customHeight="1" x14ac:dyDescent="0.2">
      <c r="A274" s="236">
        <v>40</v>
      </c>
      <c r="B274" s="248" t="s">
        <v>3330</v>
      </c>
      <c r="C274" s="237" t="s">
        <v>2871</v>
      </c>
      <c r="D274" s="241" t="s">
        <v>3331</v>
      </c>
      <c r="E274" s="240">
        <v>2550</v>
      </c>
      <c r="F274" s="242" t="s">
        <v>3332</v>
      </c>
      <c r="G274" s="240">
        <v>2550</v>
      </c>
    </row>
    <row r="275" spans="1:7" ht="18" customHeight="1" x14ac:dyDescent="0.2">
      <c r="A275" s="247">
        <v>41</v>
      </c>
      <c r="B275" s="248" t="s">
        <v>3333</v>
      </c>
      <c r="C275" s="237" t="s">
        <v>802</v>
      </c>
      <c r="D275" s="241" t="s">
        <v>3334</v>
      </c>
      <c r="E275" s="240">
        <v>700</v>
      </c>
      <c r="F275" s="242" t="s">
        <v>3335</v>
      </c>
      <c r="G275" s="240">
        <v>700</v>
      </c>
    </row>
    <row r="276" spans="1:7" ht="18" customHeight="1" x14ac:dyDescent="0.2">
      <c r="A276" s="236">
        <v>42</v>
      </c>
      <c r="B276" s="248" t="s">
        <v>3336</v>
      </c>
      <c r="C276" s="237" t="s">
        <v>2871</v>
      </c>
      <c r="D276" s="241" t="s">
        <v>3337</v>
      </c>
      <c r="E276" s="240">
        <v>1600</v>
      </c>
      <c r="F276" s="242" t="s">
        <v>3338</v>
      </c>
      <c r="G276" s="240">
        <v>1600</v>
      </c>
    </row>
    <row r="277" spans="1:7" ht="18" customHeight="1" x14ac:dyDescent="0.2">
      <c r="A277" s="236">
        <v>43</v>
      </c>
      <c r="B277" s="248" t="s">
        <v>3339</v>
      </c>
      <c r="C277" s="237" t="s">
        <v>802</v>
      </c>
      <c r="D277" s="241" t="s">
        <v>3340</v>
      </c>
      <c r="E277" s="240">
        <v>360</v>
      </c>
      <c r="F277" s="242" t="s">
        <v>3341</v>
      </c>
      <c r="G277" s="240">
        <v>360</v>
      </c>
    </row>
    <row r="278" spans="1:7" ht="18" customHeight="1" x14ac:dyDescent="0.2">
      <c r="A278" s="247">
        <v>44</v>
      </c>
      <c r="B278" s="248" t="s">
        <v>3342</v>
      </c>
      <c r="C278" s="237" t="s">
        <v>2871</v>
      </c>
      <c r="D278" s="241" t="s">
        <v>3343</v>
      </c>
      <c r="E278" s="240">
        <v>2600</v>
      </c>
      <c r="F278" s="242" t="s">
        <v>3344</v>
      </c>
      <c r="G278" s="240">
        <v>2600</v>
      </c>
    </row>
    <row r="279" spans="1:7" ht="18" customHeight="1" x14ac:dyDescent="0.2">
      <c r="A279" s="236">
        <v>45</v>
      </c>
      <c r="B279" s="248" t="s">
        <v>3345</v>
      </c>
      <c r="C279" s="237" t="s">
        <v>2871</v>
      </c>
      <c r="D279" s="241" t="s">
        <v>3346</v>
      </c>
      <c r="E279" s="240">
        <v>2550</v>
      </c>
      <c r="F279" s="242" t="s">
        <v>3347</v>
      </c>
      <c r="G279" s="240">
        <v>2550</v>
      </c>
    </row>
    <row r="280" spans="1:7" ht="18" customHeight="1" x14ac:dyDescent="0.2">
      <c r="A280" s="236">
        <v>46</v>
      </c>
      <c r="B280" s="248" t="s">
        <v>3348</v>
      </c>
      <c r="C280" s="237" t="s">
        <v>2871</v>
      </c>
      <c r="D280" s="241" t="s">
        <v>3349</v>
      </c>
      <c r="E280" s="240">
        <v>2950</v>
      </c>
      <c r="F280" s="242" t="s">
        <v>3350</v>
      </c>
      <c r="G280" s="240">
        <v>2950</v>
      </c>
    </row>
    <row r="281" spans="1:7" ht="18" customHeight="1" x14ac:dyDescent="0.2">
      <c r="A281" s="247">
        <v>47</v>
      </c>
      <c r="B281" s="248" t="s">
        <v>2658</v>
      </c>
      <c r="C281" s="237" t="s">
        <v>2871</v>
      </c>
      <c r="D281" s="249" t="s">
        <v>2659</v>
      </c>
      <c r="E281" s="240">
        <v>350</v>
      </c>
      <c r="F281" s="250" t="s">
        <v>3351</v>
      </c>
      <c r="G281" s="240">
        <v>350</v>
      </c>
    </row>
    <row r="282" spans="1:7" ht="18" customHeight="1" x14ac:dyDescent="0.2">
      <c r="A282" s="236">
        <v>48</v>
      </c>
      <c r="B282" s="248" t="s">
        <v>2660</v>
      </c>
      <c r="C282" s="237" t="s">
        <v>2871</v>
      </c>
      <c r="D282" s="249" t="s">
        <v>2661</v>
      </c>
      <c r="E282" s="240">
        <v>750</v>
      </c>
      <c r="F282" s="250" t="s">
        <v>3352</v>
      </c>
      <c r="G282" s="240">
        <v>750</v>
      </c>
    </row>
    <row r="283" spans="1:7" ht="18" customHeight="1" x14ac:dyDescent="0.2">
      <c r="A283" s="236">
        <v>49</v>
      </c>
      <c r="B283" s="248" t="s">
        <v>2662</v>
      </c>
      <c r="C283" s="237" t="s">
        <v>2871</v>
      </c>
      <c r="D283" s="249" t="s">
        <v>2663</v>
      </c>
      <c r="E283" s="240">
        <v>680</v>
      </c>
      <c r="F283" s="250" t="s">
        <v>3353</v>
      </c>
      <c r="G283" s="240">
        <v>680</v>
      </c>
    </row>
    <row r="284" spans="1:7" ht="18" customHeight="1" x14ac:dyDescent="0.2">
      <c r="A284" s="247">
        <v>50</v>
      </c>
      <c r="B284" s="248" t="s">
        <v>2662</v>
      </c>
      <c r="C284" s="237" t="s">
        <v>2354</v>
      </c>
      <c r="D284" s="241" t="s">
        <v>3354</v>
      </c>
      <c r="E284" s="240">
        <v>6000</v>
      </c>
      <c r="F284" s="242" t="s">
        <v>3355</v>
      </c>
      <c r="G284" s="240">
        <v>6000</v>
      </c>
    </row>
    <row r="285" spans="1:7" ht="18" customHeight="1" x14ac:dyDescent="0.2">
      <c r="A285" s="236">
        <v>51</v>
      </c>
      <c r="B285" s="248" t="s">
        <v>2664</v>
      </c>
      <c r="C285" s="237" t="s">
        <v>2871</v>
      </c>
      <c r="D285" s="249" t="s">
        <v>2665</v>
      </c>
      <c r="E285" s="240">
        <v>192</v>
      </c>
      <c r="F285" s="250" t="s">
        <v>3356</v>
      </c>
      <c r="G285" s="240">
        <v>192</v>
      </c>
    </row>
    <row r="286" spans="1:7" ht="30" x14ac:dyDescent="0.2">
      <c r="A286" s="236">
        <v>52</v>
      </c>
      <c r="B286" s="248" t="s">
        <v>2666</v>
      </c>
      <c r="C286" s="237" t="s">
        <v>2871</v>
      </c>
      <c r="D286" s="249" t="s">
        <v>2667</v>
      </c>
      <c r="E286" s="240">
        <v>780</v>
      </c>
      <c r="F286" s="250" t="s">
        <v>3357</v>
      </c>
      <c r="G286" s="240">
        <v>780</v>
      </c>
    </row>
    <row r="287" spans="1:7" ht="18" x14ac:dyDescent="0.2">
      <c r="A287" s="247">
        <v>53</v>
      </c>
      <c r="B287" s="248" t="s">
        <v>2668</v>
      </c>
      <c r="C287" s="237" t="s">
        <v>2871</v>
      </c>
      <c r="D287" s="249" t="s">
        <v>2669</v>
      </c>
      <c r="E287" s="240">
        <v>280</v>
      </c>
      <c r="F287" s="250" t="s">
        <v>3358</v>
      </c>
      <c r="G287" s="240">
        <v>280</v>
      </c>
    </row>
    <row r="288" spans="1:7" ht="18" x14ac:dyDescent="0.2">
      <c r="A288" s="236">
        <v>54</v>
      </c>
      <c r="B288" s="248" t="s">
        <v>2826</v>
      </c>
      <c r="C288" s="237" t="s">
        <v>2871</v>
      </c>
      <c r="D288" s="249" t="s">
        <v>2670</v>
      </c>
      <c r="E288" s="240">
        <v>960</v>
      </c>
      <c r="F288" s="250" t="s">
        <v>3359</v>
      </c>
      <c r="G288" s="240">
        <v>960</v>
      </c>
    </row>
    <row r="289" spans="1:7" ht="18" x14ac:dyDescent="0.2">
      <c r="A289" s="236">
        <v>55</v>
      </c>
      <c r="B289" s="248" t="s">
        <v>2827</v>
      </c>
      <c r="C289" s="237" t="s">
        <v>2871</v>
      </c>
      <c r="D289" s="249" t="s">
        <v>2671</v>
      </c>
      <c r="E289" s="240">
        <v>960</v>
      </c>
      <c r="F289" s="250" t="s">
        <v>3360</v>
      </c>
      <c r="G289" s="240">
        <v>960</v>
      </c>
    </row>
    <row r="290" spans="1:7" ht="18" x14ac:dyDescent="0.2">
      <c r="A290" s="247">
        <v>56</v>
      </c>
      <c r="B290" s="248" t="s">
        <v>2828</v>
      </c>
      <c r="C290" s="237" t="s">
        <v>2871</v>
      </c>
      <c r="D290" s="249" t="s">
        <v>2672</v>
      </c>
      <c r="E290" s="240">
        <v>770</v>
      </c>
      <c r="F290" s="250" t="s">
        <v>3361</v>
      </c>
      <c r="G290" s="240">
        <v>770</v>
      </c>
    </row>
    <row r="291" spans="1:7" ht="18" x14ac:dyDescent="0.2">
      <c r="A291" s="236">
        <v>57</v>
      </c>
      <c r="B291" s="248" t="s">
        <v>2673</v>
      </c>
      <c r="C291" s="237" t="s">
        <v>2871</v>
      </c>
      <c r="D291" s="249" t="s">
        <v>2674</v>
      </c>
      <c r="E291" s="240">
        <v>720</v>
      </c>
      <c r="F291" s="250" t="s">
        <v>3362</v>
      </c>
      <c r="G291" s="240">
        <v>720</v>
      </c>
    </row>
    <row r="292" spans="1:7" ht="18" x14ac:dyDescent="0.2">
      <c r="A292" s="236">
        <v>58</v>
      </c>
      <c r="B292" s="313" t="s">
        <v>3363</v>
      </c>
      <c r="C292" s="237" t="s">
        <v>2871</v>
      </c>
      <c r="D292" s="241" t="s">
        <v>3364</v>
      </c>
      <c r="E292" s="240">
        <v>980</v>
      </c>
      <c r="F292" s="242" t="s">
        <v>3365</v>
      </c>
      <c r="G292" s="240">
        <v>980</v>
      </c>
    </row>
    <row r="293" spans="1:7" ht="23.25" customHeight="1" x14ac:dyDescent="0.2">
      <c r="A293" s="247">
        <v>59</v>
      </c>
      <c r="B293" s="313" t="s">
        <v>3366</v>
      </c>
      <c r="C293" s="237" t="s">
        <v>2871</v>
      </c>
      <c r="D293" s="241" t="s">
        <v>3367</v>
      </c>
      <c r="E293" s="240">
        <v>1480</v>
      </c>
      <c r="F293" s="242" t="s">
        <v>3368</v>
      </c>
      <c r="G293" s="240">
        <v>1480</v>
      </c>
    </row>
    <row r="294" spans="1:7" ht="31.5" customHeight="1" x14ac:dyDescent="0.2">
      <c r="A294" s="236">
        <v>60</v>
      </c>
      <c r="B294" s="313" t="s">
        <v>3369</v>
      </c>
      <c r="C294" s="237" t="s">
        <v>2871</v>
      </c>
      <c r="D294" s="241" t="s">
        <v>3370</v>
      </c>
      <c r="E294" s="240">
        <v>360</v>
      </c>
      <c r="F294" s="242" t="s">
        <v>3371</v>
      </c>
      <c r="G294" s="240">
        <v>360</v>
      </c>
    </row>
    <row r="295" spans="1:7" ht="18" x14ac:dyDescent="0.2">
      <c r="A295" s="236">
        <v>61</v>
      </c>
      <c r="B295" s="313" t="s">
        <v>3372</v>
      </c>
      <c r="C295" s="237" t="s">
        <v>2871</v>
      </c>
      <c r="D295" s="241" t="s">
        <v>3373</v>
      </c>
      <c r="E295" s="240">
        <v>480</v>
      </c>
      <c r="F295" s="242" t="s">
        <v>3374</v>
      </c>
      <c r="G295" s="240">
        <v>480</v>
      </c>
    </row>
    <row r="296" spans="1:7" ht="15" x14ac:dyDescent="0.25">
      <c r="A296" s="230" t="s">
        <v>2675</v>
      </c>
      <c r="B296" s="231" t="s">
        <v>2676</v>
      </c>
      <c r="C296" s="232"/>
      <c r="D296" s="253"/>
      <c r="E296" s="254"/>
      <c r="F296" s="255"/>
      <c r="G296" s="254"/>
    </row>
    <row r="297" spans="1:7" ht="30" x14ac:dyDescent="0.2">
      <c r="A297" s="247">
        <v>1</v>
      </c>
      <c r="B297" s="264" t="s">
        <v>2677</v>
      </c>
      <c r="C297" s="237" t="s">
        <v>2871</v>
      </c>
      <c r="D297" s="249" t="s">
        <v>2678</v>
      </c>
      <c r="E297" s="240">
        <v>2500</v>
      </c>
      <c r="F297" s="250" t="s">
        <v>3375</v>
      </c>
      <c r="G297" s="240">
        <v>2500</v>
      </c>
    </row>
    <row r="298" spans="1:7" ht="18" x14ac:dyDescent="0.2">
      <c r="A298" s="247">
        <v>2</v>
      </c>
      <c r="B298" s="264" t="s">
        <v>2679</v>
      </c>
      <c r="C298" s="237" t="s">
        <v>2871</v>
      </c>
      <c r="D298" s="249" t="s">
        <v>2680</v>
      </c>
      <c r="E298" s="240">
        <v>4500</v>
      </c>
      <c r="F298" s="250" t="s">
        <v>3376</v>
      </c>
      <c r="G298" s="240">
        <v>4500</v>
      </c>
    </row>
    <row r="299" spans="1:7" ht="15" x14ac:dyDescent="0.2">
      <c r="A299" s="247">
        <v>3</v>
      </c>
      <c r="B299" s="264" t="s">
        <v>2681</v>
      </c>
      <c r="C299" s="257" t="s">
        <v>802</v>
      </c>
      <c r="D299" s="249" t="s">
        <v>2682</v>
      </c>
      <c r="E299" s="240">
        <v>660</v>
      </c>
      <c r="F299" s="250" t="s">
        <v>3377</v>
      </c>
      <c r="G299" s="240">
        <v>660</v>
      </c>
    </row>
    <row r="300" spans="1:7" ht="18" x14ac:dyDescent="0.2">
      <c r="A300" s="247">
        <v>4</v>
      </c>
      <c r="B300" s="264" t="s">
        <v>2683</v>
      </c>
      <c r="C300" s="237" t="s">
        <v>2871</v>
      </c>
      <c r="D300" s="249" t="s">
        <v>2684</v>
      </c>
      <c r="E300" s="240">
        <v>1100</v>
      </c>
      <c r="F300" s="250" t="s">
        <v>3378</v>
      </c>
      <c r="G300" s="240">
        <v>1100</v>
      </c>
    </row>
    <row r="301" spans="1:7" ht="18" x14ac:dyDescent="0.2">
      <c r="A301" s="247">
        <v>5</v>
      </c>
      <c r="B301" s="264" t="s">
        <v>3379</v>
      </c>
      <c r="C301" s="237" t="s">
        <v>2871</v>
      </c>
      <c r="D301" s="249" t="s">
        <v>3380</v>
      </c>
      <c r="E301" s="240">
        <v>800</v>
      </c>
      <c r="F301" s="250" t="s">
        <v>3381</v>
      </c>
      <c r="G301" s="240">
        <v>800</v>
      </c>
    </row>
    <row r="302" spans="1:7" ht="30" x14ac:dyDescent="0.2">
      <c r="A302" s="247">
        <v>6</v>
      </c>
      <c r="B302" s="264" t="s">
        <v>6046</v>
      </c>
      <c r="C302" s="257" t="s">
        <v>2354</v>
      </c>
      <c r="D302" s="249" t="s">
        <v>3382</v>
      </c>
      <c r="E302" s="240">
        <v>6200</v>
      </c>
      <c r="F302" s="250" t="s">
        <v>3383</v>
      </c>
      <c r="G302" s="240">
        <v>6200</v>
      </c>
    </row>
    <row r="303" spans="1:7" ht="30" x14ac:dyDescent="0.2">
      <c r="A303" s="247">
        <v>7</v>
      </c>
      <c r="B303" s="264" t="s">
        <v>6047</v>
      </c>
      <c r="C303" s="257" t="s">
        <v>2354</v>
      </c>
      <c r="D303" s="249" t="s">
        <v>3384</v>
      </c>
      <c r="E303" s="240">
        <v>7400</v>
      </c>
      <c r="F303" s="250" t="s">
        <v>3385</v>
      </c>
      <c r="G303" s="240">
        <v>7400</v>
      </c>
    </row>
    <row r="304" spans="1:7" ht="15" x14ac:dyDescent="0.2">
      <c r="A304" s="247">
        <v>8</v>
      </c>
      <c r="B304" s="264" t="s">
        <v>3386</v>
      </c>
      <c r="C304" s="257" t="s">
        <v>2879</v>
      </c>
      <c r="D304" s="249" t="s">
        <v>3387</v>
      </c>
      <c r="E304" s="240">
        <v>160</v>
      </c>
      <c r="F304" s="250" t="s">
        <v>3388</v>
      </c>
      <c r="G304" s="240">
        <v>160</v>
      </c>
    </row>
    <row r="305" spans="1:7" ht="15" x14ac:dyDescent="0.2">
      <c r="A305" s="247">
        <v>9</v>
      </c>
      <c r="B305" s="264" t="s">
        <v>3389</v>
      </c>
      <c r="C305" s="257" t="s">
        <v>2685</v>
      </c>
      <c r="D305" s="249" t="s">
        <v>3390</v>
      </c>
      <c r="E305" s="240">
        <v>900</v>
      </c>
      <c r="F305" s="250" t="s">
        <v>3391</v>
      </c>
      <c r="G305" s="240">
        <v>900</v>
      </c>
    </row>
    <row r="306" spans="1:7" ht="15" x14ac:dyDescent="0.2">
      <c r="A306" s="247">
        <v>10</v>
      </c>
      <c r="B306" s="264" t="s">
        <v>3392</v>
      </c>
      <c r="C306" s="257" t="s">
        <v>2354</v>
      </c>
      <c r="D306" s="249" t="s">
        <v>3393</v>
      </c>
      <c r="E306" s="240">
        <v>620</v>
      </c>
      <c r="F306" s="250" t="s">
        <v>3394</v>
      </c>
      <c r="G306" s="240">
        <v>620</v>
      </c>
    </row>
    <row r="307" spans="1:7" ht="15" x14ac:dyDescent="0.2">
      <c r="A307" s="247">
        <v>11</v>
      </c>
      <c r="B307" s="264" t="s">
        <v>3395</v>
      </c>
      <c r="C307" s="257" t="s">
        <v>2354</v>
      </c>
      <c r="D307" s="249" t="s">
        <v>3396</v>
      </c>
      <c r="E307" s="240">
        <v>720</v>
      </c>
      <c r="F307" s="250" t="s">
        <v>3397</v>
      </c>
      <c r="G307" s="240">
        <v>720</v>
      </c>
    </row>
    <row r="308" spans="1:7" ht="15.75" customHeight="1" x14ac:dyDescent="0.2">
      <c r="A308" s="247">
        <v>12</v>
      </c>
      <c r="B308" s="264" t="s">
        <v>6048</v>
      </c>
      <c r="C308" s="257" t="s">
        <v>2354</v>
      </c>
      <c r="D308" s="249" t="s">
        <v>3398</v>
      </c>
      <c r="E308" s="240">
        <v>7200</v>
      </c>
      <c r="F308" s="250" t="s">
        <v>3399</v>
      </c>
      <c r="G308" s="240">
        <v>7200</v>
      </c>
    </row>
    <row r="309" spans="1:7" ht="15.75" customHeight="1" x14ac:dyDescent="0.2">
      <c r="A309" s="247">
        <v>13</v>
      </c>
      <c r="B309" s="264" t="s">
        <v>2687</v>
      </c>
      <c r="C309" s="257" t="s">
        <v>802</v>
      </c>
      <c r="D309" s="249" t="s">
        <v>2688</v>
      </c>
      <c r="E309" s="240">
        <v>180</v>
      </c>
      <c r="F309" s="250" t="s">
        <v>3400</v>
      </c>
      <c r="G309" s="240">
        <v>180</v>
      </c>
    </row>
    <row r="310" spans="1:7" ht="15.75" customHeight="1" x14ac:dyDescent="0.2">
      <c r="A310" s="247">
        <v>14</v>
      </c>
      <c r="B310" s="264" t="s">
        <v>2689</v>
      </c>
      <c r="C310" s="257" t="s">
        <v>802</v>
      </c>
      <c r="D310" s="249" t="s">
        <v>2690</v>
      </c>
      <c r="E310" s="240">
        <v>620</v>
      </c>
      <c r="F310" s="250" t="s">
        <v>3401</v>
      </c>
      <c r="G310" s="240">
        <v>620</v>
      </c>
    </row>
    <row r="311" spans="1:7" ht="15.75" customHeight="1" x14ac:dyDescent="0.2">
      <c r="A311" s="247">
        <v>15</v>
      </c>
      <c r="B311" s="264" t="s">
        <v>2691</v>
      </c>
      <c r="C311" s="257" t="s">
        <v>801</v>
      </c>
      <c r="D311" s="249" t="s">
        <v>2692</v>
      </c>
      <c r="E311" s="240">
        <v>350</v>
      </c>
      <c r="F311" s="250" t="s">
        <v>3402</v>
      </c>
      <c r="G311" s="240">
        <v>350</v>
      </c>
    </row>
    <row r="312" spans="1:7" ht="15.75" customHeight="1" x14ac:dyDescent="0.2">
      <c r="A312" s="247">
        <v>16</v>
      </c>
      <c r="B312" s="264" t="s">
        <v>2693</v>
      </c>
      <c r="C312" s="257" t="s">
        <v>802</v>
      </c>
      <c r="D312" s="249" t="s">
        <v>2694</v>
      </c>
      <c r="E312" s="240">
        <v>180</v>
      </c>
      <c r="F312" s="250" t="s">
        <v>3403</v>
      </c>
      <c r="G312" s="240">
        <v>180</v>
      </c>
    </row>
    <row r="313" spans="1:7" ht="15.75" customHeight="1" x14ac:dyDescent="0.2">
      <c r="A313" s="247">
        <v>17</v>
      </c>
      <c r="B313" s="264" t="s">
        <v>2695</v>
      </c>
      <c r="C313" s="237" t="s">
        <v>2871</v>
      </c>
      <c r="D313" s="249" t="s">
        <v>2696</v>
      </c>
      <c r="E313" s="240">
        <v>1400</v>
      </c>
      <c r="F313" s="250" t="s">
        <v>3404</v>
      </c>
      <c r="G313" s="240">
        <v>1400</v>
      </c>
    </row>
    <row r="314" spans="1:7" ht="15.75" customHeight="1" x14ac:dyDescent="0.2">
      <c r="A314" s="247">
        <v>18</v>
      </c>
      <c r="B314" s="264" t="s">
        <v>2697</v>
      </c>
      <c r="C314" s="257" t="s">
        <v>801</v>
      </c>
      <c r="D314" s="249" t="s">
        <v>2698</v>
      </c>
      <c r="E314" s="240">
        <v>7000</v>
      </c>
      <c r="F314" s="250" t="s">
        <v>3405</v>
      </c>
      <c r="G314" s="240">
        <v>7000</v>
      </c>
    </row>
    <row r="315" spans="1:7" ht="15.75" customHeight="1" x14ac:dyDescent="0.2">
      <c r="A315" s="247">
        <v>19</v>
      </c>
      <c r="B315" s="264" t="s">
        <v>2699</v>
      </c>
      <c r="C315" s="257" t="s">
        <v>801</v>
      </c>
      <c r="D315" s="249" t="s">
        <v>2700</v>
      </c>
      <c r="E315" s="240">
        <v>4600</v>
      </c>
      <c r="F315" s="250" t="s">
        <v>3406</v>
      </c>
      <c r="G315" s="240">
        <v>4600</v>
      </c>
    </row>
    <row r="316" spans="1:7" ht="15.75" customHeight="1" x14ac:dyDescent="0.2">
      <c r="A316" s="247">
        <v>20</v>
      </c>
      <c r="B316" s="264" t="s">
        <v>2701</v>
      </c>
      <c r="C316" s="237" t="s">
        <v>2871</v>
      </c>
      <c r="D316" s="256" t="s">
        <v>2702</v>
      </c>
      <c r="E316" s="240">
        <v>6800</v>
      </c>
      <c r="F316" s="250" t="s">
        <v>3407</v>
      </c>
      <c r="G316" s="240">
        <v>6800</v>
      </c>
    </row>
    <row r="317" spans="1:7" ht="15.75" customHeight="1" x14ac:dyDescent="0.2">
      <c r="A317" s="247">
        <v>21</v>
      </c>
      <c r="B317" s="264" t="s">
        <v>2703</v>
      </c>
      <c r="C317" s="257" t="s">
        <v>801</v>
      </c>
      <c r="D317" s="256" t="s">
        <v>2704</v>
      </c>
      <c r="E317" s="240">
        <v>1600</v>
      </c>
      <c r="F317" s="250" t="s">
        <v>3408</v>
      </c>
      <c r="G317" s="240">
        <v>1600</v>
      </c>
    </row>
    <row r="318" spans="1:7" ht="16.5" customHeight="1" x14ac:dyDescent="0.2">
      <c r="A318" s="247">
        <v>22</v>
      </c>
      <c r="B318" s="264" t="s">
        <v>2705</v>
      </c>
      <c r="C318" s="257" t="s">
        <v>801</v>
      </c>
      <c r="D318" s="256" t="s">
        <v>2706</v>
      </c>
      <c r="E318" s="240">
        <v>1900</v>
      </c>
      <c r="F318" s="250" t="s">
        <v>3409</v>
      </c>
      <c r="G318" s="240">
        <v>1900</v>
      </c>
    </row>
    <row r="319" spans="1:7" ht="14.25" customHeight="1" x14ac:dyDescent="0.2">
      <c r="A319" s="247">
        <v>23</v>
      </c>
      <c r="B319" s="314" t="s">
        <v>2707</v>
      </c>
      <c r="C319" s="258" t="s">
        <v>801</v>
      </c>
      <c r="D319" s="251" t="s">
        <v>2708</v>
      </c>
      <c r="E319" s="240">
        <v>5800</v>
      </c>
      <c r="F319" s="250" t="s">
        <v>3410</v>
      </c>
      <c r="G319" s="240">
        <v>5800</v>
      </c>
    </row>
    <row r="320" spans="1:7" ht="14.25" customHeight="1" x14ac:dyDescent="0.2">
      <c r="A320" s="247">
        <v>24</v>
      </c>
      <c r="B320" s="264" t="s">
        <v>3411</v>
      </c>
      <c r="C320" s="257" t="s">
        <v>802</v>
      </c>
      <c r="D320" s="256" t="s">
        <v>2710</v>
      </c>
      <c r="E320" s="240">
        <v>940</v>
      </c>
      <c r="F320" s="250" t="s">
        <v>3412</v>
      </c>
      <c r="G320" s="240">
        <v>940</v>
      </c>
    </row>
    <row r="321" spans="1:7" ht="14.25" customHeight="1" x14ac:dyDescent="0.2">
      <c r="A321" s="247">
        <v>25</v>
      </c>
      <c r="B321" s="264" t="s">
        <v>2711</v>
      </c>
      <c r="C321" s="257" t="s">
        <v>802</v>
      </c>
      <c r="D321" s="256" t="s">
        <v>2712</v>
      </c>
      <c r="E321" s="240">
        <v>120</v>
      </c>
      <c r="F321" s="250" t="s">
        <v>3413</v>
      </c>
      <c r="G321" s="240">
        <v>120</v>
      </c>
    </row>
    <row r="322" spans="1:7" ht="14.25" customHeight="1" x14ac:dyDescent="0.2">
      <c r="A322" s="247">
        <v>26</v>
      </c>
      <c r="B322" s="264" t="s">
        <v>2713</v>
      </c>
      <c r="C322" s="257" t="s">
        <v>802</v>
      </c>
      <c r="D322" s="256" t="s">
        <v>2714</v>
      </c>
      <c r="E322" s="240">
        <v>120</v>
      </c>
      <c r="F322" s="250" t="s">
        <v>3414</v>
      </c>
      <c r="G322" s="240">
        <v>120</v>
      </c>
    </row>
    <row r="323" spans="1:7" ht="18.75" customHeight="1" x14ac:dyDescent="0.2">
      <c r="A323" s="247">
        <v>27</v>
      </c>
      <c r="B323" s="264" t="s">
        <v>6049</v>
      </c>
      <c r="C323" s="257" t="s">
        <v>802</v>
      </c>
      <c r="D323" s="256" t="s">
        <v>2715</v>
      </c>
      <c r="E323" s="240">
        <v>1200</v>
      </c>
      <c r="F323" s="250" t="s">
        <v>3415</v>
      </c>
      <c r="G323" s="240">
        <v>1200</v>
      </c>
    </row>
    <row r="324" spans="1:7" ht="14.25" customHeight="1" x14ac:dyDescent="0.2">
      <c r="A324" s="247">
        <v>28</v>
      </c>
      <c r="B324" s="264" t="s">
        <v>2716</v>
      </c>
      <c r="C324" s="257" t="s">
        <v>802</v>
      </c>
      <c r="D324" s="256" t="s">
        <v>2717</v>
      </c>
      <c r="E324" s="240">
        <v>960</v>
      </c>
      <c r="F324" s="250" t="s">
        <v>3416</v>
      </c>
      <c r="G324" s="240">
        <v>960</v>
      </c>
    </row>
    <row r="325" spans="1:7" ht="14.25" customHeight="1" x14ac:dyDescent="0.2">
      <c r="A325" s="247">
        <v>29</v>
      </c>
      <c r="B325" s="264" t="s">
        <v>2718</v>
      </c>
      <c r="C325" s="257" t="s">
        <v>802</v>
      </c>
      <c r="D325" s="256" t="s">
        <v>2719</v>
      </c>
      <c r="E325" s="240">
        <v>460</v>
      </c>
      <c r="F325" s="250" t="s">
        <v>3417</v>
      </c>
      <c r="G325" s="240">
        <v>460</v>
      </c>
    </row>
    <row r="326" spans="1:7" ht="14.25" customHeight="1" x14ac:dyDescent="0.2">
      <c r="A326" s="247">
        <v>30</v>
      </c>
      <c r="B326" s="314" t="s">
        <v>2720</v>
      </c>
      <c r="C326" s="258" t="s">
        <v>802</v>
      </c>
      <c r="D326" s="251" t="s">
        <v>2721</v>
      </c>
      <c r="E326" s="240">
        <v>850</v>
      </c>
      <c r="F326" s="250" t="s">
        <v>3418</v>
      </c>
      <c r="G326" s="240">
        <v>850</v>
      </c>
    </row>
    <row r="327" spans="1:7" ht="14.25" customHeight="1" x14ac:dyDescent="0.2">
      <c r="A327" s="247">
        <v>31</v>
      </c>
      <c r="B327" s="314" t="s">
        <v>2722</v>
      </c>
      <c r="C327" s="258" t="s">
        <v>802</v>
      </c>
      <c r="D327" s="251" t="s">
        <v>2723</v>
      </c>
      <c r="E327" s="240">
        <v>420</v>
      </c>
      <c r="F327" s="250" t="s">
        <v>3419</v>
      </c>
      <c r="G327" s="240">
        <v>420</v>
      </c>
    </row>
    <row r="328" spans="1:7" ht="14.25" customHeight="1" x14ac:dyDescent="0.2">
      <c r="A328" s="247">
        <v>32</v>
      </c>
      <c r="B328" s="264" t="s">
        <v>2724</v>
      </c>
      <c r="C328" s="257" t="s">
        <v>802</v>
      </c>
      <c r="D328" s="256" t="s">
        <v>2725</v>
      </c>
      <c r="E328" s="240">
        <v>260</v>
      </c>
      <c r="F328" s="250" t="s">
        <v>3420</v>
      </c>
      <c r="G328" s="240">
        <v>260</v>
      </c>
    </row>
    <row r="329" spans="1:7" ht="14.25" customHeight="1" x14ac:dyDescent="0.2">
      <c r="A329" s="247">
        <v>33</v>
      </c>
      <c r="B329" s="264" t="s">
        <v>2726</v>
      </c>
      <c r="C329" s="257" t="s">
        <v>802</v>
      </c>
      <c r="D329" s="256" t="s">
        <v>2727</v>
      </c>
      <c r="E329" s="240">
        <v>180</v>
      </c>
      <c r="F329" s="250" t="s">
        <v>3421</v>
      </c>
      <c r="G329" s="240">
        <v>180</v>
      </c>
    </row>
    <row r="330" spans="1:7" ht="14.25" customHeight="1" x14ac:dyDescent="0.2">
      <c r="A330" s="247">
        <v>34</v>
      </c>
      <c r="B330" s="264" t="s">
        <v>2728</v>
      </c>
      <c r="C330" s="237" t="s">
        <v>2871</v>
      </c>
      <c r="D330" s="256" t="s">
        <v>2729</v>
      </c>
      <c r="E330" s="240">
        <v>900</v>
      </c>
      <c r="F330" s="250" t="s">
        <v>3422</v>
      </c>
      <c r="G330" s="240">
        <v>900</v>
      </c>
    </row>
    <row r="331" spans="1:7" ht="15" x14ac:dyDescent="0.2">
      <c r="A331" s="247">
        <v>35</v>
      </c>
      <c r="B331" s="264" t="s">
        <v>2829</v>
      </c>
      <c r="C331" s="257" t="s">
        <v>801</v>
      </c>
      <c r="D331" s="256" t="s">
        <v>2730</v>
      </c>
      <c r="E331" s="240">
        <v>1800</v>
      </c>
      <c r="F331" s="250" t="s">
        <v>3423</v>
      </c>
      <c r="G331" s="240">
        <v>1800</v>
      </c>
    </row>
    <row r="332" spans="1:7" ht="18" x14ac:dyDescent="0.2">
      <c r="A332" s="247">
        <v>36</v>
      </c>
      <c r="B332" s="314" t="s">
        <v>3424</v>
      </c>
      <c r="C332" s="237" t="s">
        <v>2871</v>
      </c>
      <c r="D332" s="251" t="s">
        <v>2732</v>
      </c>
      <c r="E332" s="240">
        <v>1800</v>
      </c>
      <c r="F332" s="250" t="s">
        <v>3425</v>
      </c>
      <c r="G332" s="240">
        <v>1800</v>
      </c>
    </row>
    <row r="333" spans="1:7" ht="15" x14ac:dyDescent="0.2">
      <c r="A333" s="247">
        <v>37</v>
      </c>
      <c r="B333" s="264" t="s">
        <v>2731</v>
      </c>
      <c r="C333" s="257" t="s">
        <v>801</v>
      </c>
      <c r="D333" s="256" t="s">
        <v>2734</v>
      </c>
      <c r="E333" s="240">
        <v>3600</v>
      </c>
      <c r="F333" s="250" t="s">
        <v>3426</v>
      </c>
      <c r="G333" s="240">
        <v>3600</v>
      </c>
    </row>
    <row r="334" spans="1:7" ht="15" x14ac:dyDescent="0.2">
      <c r="A334" s="247">
        <v>38</v>
      </c>
      <c r="B334" s="264" t="s">
        <v>2733</v>
      </c>
      <c r="C334" s="257" t="s">
        <v>801</v>
      </c>
      <c r="D334" s="256" t="s">
        <v>2736</v>
      </c>
      <c r="E334" s="240">
        <v>840</v>
      </c>
      <c r="F334" s="250" t="s">
        <v>3427</v>
      </c>
      <c r="G334" s="240">
        <v>840</v>
      </c>
    </row>
    <row r="335" spans="1:7" ht="15" x14ac:dyDescent="0.2">
      <c r="A335" s="247">
        <v>39</v>
      </c>
      <c r="B335" s="264" t="s">
        <v>2735</v>
      </c>
      <c r="C335" s="257" t="s">
        <v>801</v>
      </c>
      <c r="D335" s="256" t="s">
        <v>2738</v>
      </c>
      <c r="E335" s="240">
        <v>720</v>
      </c>
      <c r="F335" s="250" t="s">
        <v>3428</v>
      </c>
      <c r="G335" s="240">
        <v>720</v>
      </c>
    </row>
    <row r="336" spans="1:7" ht="15" x14ac:dyDescent="0.2">
      <c r="A336" s="247">
        <v>40</v>
      </c>
      <c r="B336" s="264" t="s">
        <v>2737</v>
      </c>
      <c r="C336" s="257" t="s">
        <v>802</v>
      </c>
      <c r="D336" s="256" t="s">
        <v>2740</v>
      </c>
      <c r="E336" s="240">
        <v>720</v>
      </c>
      <c r="F336" s="250" t="s">
        <v>3429</v>
      </c>
      <c r="G336" s="240">
        <v>720</v>
      </c>
    </row>
    <row r="337" spans="1:7" ht="15" x14ac:dyDescent="0.2">
      <c r="A337" s="247">
        <v>41</v>
      </c>
      <c r="B337" s="264" t="s">
        <v>2739</v>
      </c>
      <c r="C337" s="257" t="s">
        <v>802</v>
      </c>
      <c r="D337" s="256" t="s">
        <v>2742</v>
      </c>
      <c r="E337" s="240">
        <v>820</v>
      </c>
      <c r="F337" s="250" t="s">
        <v>3430</v>
      </c>
      <c r="G337" s="240">
        <v>820</v>
      </c>
    </row>
    <row r="338" spans="1:7" s="259" customFormat="1" ht="15" x14ac:dyDescent="0.2">
      <c r="A338" s="247">
        <v>42</v>
      </c>
      <c r="B338" s="314" t="s">
        <v>2741</v>
      </c>
      <c r="C338" s="258" t="s">
        <v>801</v>
      </c>
      <c r="D338" s="251" t="s">
        <v>2744</v>
      </c>
      <c r="E338" s="240">
        <v>1700</v>
      </c>
      <c r="F338" s="250" t="s">
        <v>3431</v>
      </c>
      <c r="G338" s="240">
        <v>1700</v>
      </c>
    </row>
    <row r="339" spans="1:7" ht="18" x14ac:dyDescent="0.2">
      <c r="A339" s="247">
        <v>43</v>
      </c>
      <c r="B339" s="314" t="s">
        <v>6050</v>
      </c>
      <c r="C339" s="237" t="s">
        <v>2871</v>
      </c>
      <c r="D339" s="251" t="s">
        <v>2746</v>
      </c>
      <c r="E339" s="240">
        <v>1400</v>
      </c>
      <c r="F339" s="250" t="s">
        <v>3432</v>
      </c>
      <c r="G339" s="240">
        <v>1400</v>
      </c>
    </row>
    <row r="340" spans="1:7" ht="15" x14ac:dyDescent="0.2">
      <c r="A340" s="247">
        <v>44</v>
      </c>
      <c r="B340" s="314" t="s">
        <v>2743</v>
      </c>
      <c r="C340" s="258" t="s">
        <v>802</v>
      </c>
      <c r="D340" s="251" t="s">
        <v>2750</v>
      </c>
      <c r="E340" s="240">
        <v>255</v>
      </c>
      <c r="F340" s="250" t="s">
        <v>3433</v>
      </c>
      <c r="G340" s="240">
        <v>255</v>
      </c>
    </row>
    <row r="341" spans="1:7" ht="15" x14ac:dyDescent="0.2">
      <c r="A341" s="247">
        <v>45</v>
      </c>
      <c r="B341" s="314" t="s">
        <v>2745</v>
      </c>
      <c r="C341" s="258" t="s">
        <v>801</v>
      </c>
      <c r="D341" s="251" t="s">
        <v>2752</v>
      </c>
      <c r="E341" s="240">
        <v>6800</v>
      </c>
      <c r="F341" s="252" t="s">
        <v>3434</v>
      </c>
      <c r="G341" s="240">
        <v>6800</v>
      </c>
    </row>
    <row r="342" spans="1:7" ht="15" customHeight="1" x14ac:dyDescent="0.25">
      <c r="A342" s="230" t="s">
        <v>2747</v>
      </c>
      <c r="B342" s="231" t="s">
        <v>4628</v>
      </c>
      <c r="C342" s="232"/>
      <c r="D342" s="253"/>
      <c r="E342" s="254"/>
      <c r="F342" s="255"/>
      <c r="G342" s="254"/>
    </row>
    <row r="343" spans="1:7" ht="18" x14ac:dyDescent="0.2">
      <c r="A343" s="247">
        <v>1</v>
      </c>
      <c r="B343" s="314" t="s">
        <v>3435</v>
      </c>
      <c r="C343" s="237" t="s">
        <v>2871</v>
      </c>
      <c r="D343" s="251" t="s">
        <v>3436</v>
      </c>
      <c r="E343" s="240">
        <v>1480</v>
      </c>
      <c r="F343" s="250" t="s">
        <v>3437</v>
      </c>
      <c r="G343" s="240">
        <v>1480</v>
      </c>
    </row>
    <row r="344" spans="1:7" ht="18" x14ac:dyDescent="0.2">
      <c r="A344" s="247">
        <v>2</v>
      </c>
      <c r="B344" s="314" t="s">
        <v>3438</v>
      </c>
      <c r="C344" s="237" t="s">
        <v>2871</v>
      </c>
      <c r="D344" s="251" t="s">
        <v>3439</v>
      </c>
      <c r="E344" s="240">
        <v>1480</v>
      </c>
      <c r="F344" s="250" t="s">
        <v>3440</v>
      </c>
      <c r="G344" s="240">
        <v>1480</v>
      </c>
    </row>
    <row r="345" spans="1:7" ht="15" x14ac:dyDescent="0.2">
      <c r="A345" s="247">
        <v>3</v>
      </c>
      <c r="B345" s="314" t="s">
        <v>3441</v>
      </c>
      <c r="C345" s="258" t="s">
        <v>802</v>
      </c>
      <c r="D345" s="251" t="s">
        <v>3442</v>
      </c>
      <c r="E345" s="240">
        <v>250</v>
      </c>
      <c r="F345" s="250" t="s">
        <v>3443</v>
      </c>
      <c r="G345" s="240">
        <v>250</v>
      </c>
    </row>
    <row r="346" spans="1:7" ht="15" x14ac:dyDescent="0.2">
      <c r="A346" s="247">
        <v>4</v>
      </c>
      <c r="B346" s="314" t="s">
        <v>3444</v>
      </c>
      <c r="C346" s="258" t="s">
        <v>2358</v>
      </c>
      <c r="D346" s="251" t="s">
        <v>3445</v>
      </c>
      <c r="E346" s="240">
        <v>120</v>
      </c>
      <c r="F346" s="250" t="s">
        <v>3446</v>
      </c>
      <c r="G346" s="240">
        <v>120</v>
      </c>
    </row>
    <row r="347" spans="1:7" ht="15" x14ac:dyDescent="0.25">
      <c r="A347" s="230" t="s">
        <v>3447</v>
      </c>
      <c r="B347" s="231" t="s">
        <v>2748</v>
      </c>
      <c r="C347" s="232"/>
      <c r="D347" s="253"/>
      <c r="E347" s="254"/>
      <c r="F347" s="255"/>
      <c r="G347" s="254"/>
    </row>
    <row r="348" spans="1:7" ht="15" x14ac:dyDescent="0.2">
      <c r="A348" s="247">
        <v>1</v>
      </c>
      <c r="B348" s="314" t="s">
        <v>3448</v>
      </c>
      <c r="C348" s="258" t="s">
        <v>801</v>
      </c>
      <c r="D348" s="251" t="s">
        <v>2686</v>
      </c>
      <c r="E348" s="240">
        <v>72</v>
      </c>
      <c r="F348" s="250" t="s">
        <v>3449</v>
      </c>
      <c r="G348" s="240">
        <v>72</v>
      </c>
    </row>
    <row r="349" spans="1:7" ht="15" x14ac:dyDescent="0.2">
      <c r="A349" s="247">
        <v>2</v>
      </c>
      <c r="B349" s="314" t="s">
        <v>3450</v>
      </c>
      <c r="C349" s="258" t="s">
        <v>3451</v>
      </c>
      <c r="D349" s="251" t="s">
        <v>2709</v>
      </c>
      <c r="E349" s="240">
        <v>144</v>
      </c>
      <c r="F349" s="250" t="s">
        <v>3452</v>
      </c>
      <c r="G349" s="240">
        <v>144</v>
      </c>
    </row>
    <row r="350" spans="1:7" s="260" customFormat="1" ht="15" x14ac:dyDescent="0.2">
      <c r="A350" s="247">
        <v>3</v>
      </c>
      <c r="B350" s="314" t="s">
        <v>2749</v>
      </c>
      <c r="C350" s="258" t="s">
        <v>801</v>
      </c>
      <c r="D350" s="251" t="s">
        <v>2754</v>
      </c>
      <c r="E350" s="240">
        <v>550</v>
      </c>
      <c r="F350" s="250" t="s">
        <v>3453</v>
      </c>
      <c r="G350" s="240">
        <v>550</v>
      </c>
    </row>
    <row r="351" spans="1:7" s="260" customFormat="1" ht="15" x14ac:dyDescent="0.2">
      <c r="A351" s="247">
        <v>4</v>
      </c>
      <c r="B351" s="314" t="s">
        <v>2751</v>
      </c>
      <c r="C351" s="258" t="s">
        <v>802</v>
      </c>
      <c r="D351" s="251" t="s">
        <v>2756</v>
      </c>
      <c r="E351" s="240">
        <v>450</v>
      </c>
      <c r="F351" s="250" t="s">
        <v>3454</v>
      </c>
      <c r="G351" s="240">
        <v>450</v>
      </c>
    </row>
    <row r="352" spans="1:7" ht="30" x14ac:dyDescent="0.2">
      <c r="A352" s="247">
        <v>5</v>
      </c>
      <c r="B352" s="314" t="s">
        <v>2753</v>
      </c>
      <c r="C352" s="258" t="s">
        <v>802</v>
      </c>
      <c r="D352" s="251" t="s">
        <v>2758</v>
      </c>
      <c r="E352" s="240">
        <v>680</v>
      </c>
      <c r="F352" s="250" t="s">
        <v>3455</v>
      </c>
      <c r="G352" s="240">
        <v>680</v>
      </c>
    </row>
    <row r="353" spans="1:7" ht="30" x14ac:dyDescent="0.2">
      <c r="A353" s="247">
        <v>6</v>
      </c>
      <c r="B353" s="314" t="s">
        <v>2755</v>
      </c>
      <c r="C353" s="258" t="s">
        <v>801</v>
      </c>
      <c r="D353" s="251" t="s">
        <v>2763</v>
      </c>
      <c r="E353" s="240">
        <v>280</v>
      </c>
      <c r="F353" s="250" t="s">
        <v>3456</v>
      </c>
      <c r="G353" s="240">
        <v>280</v>
      </c>
    </row>
    <row r="354" spans="1:7" s="260" customFormat="1" ht="16.5" customHeight="1" x14ac:dyDescent="0.2">
      <c r="A354" s="247">
        <v>7</v>
      </c>
      <c r="B354" s="314" t="s">
        <v>2757</v>
      </c>
      <c r="C354" s="258" t="s">
        <v>802</v>
      </c>
      <c r="D354" s="251" t="s">
        <v>2764</v>
      </c>
      <c r="E354" s="240">
        <v>180</v>
      </c>
      <c r="F354" s="250" t="s">
        <v>3457</v>
      </c>
      <c r="G354" s="240">
        <v>180</v>
      </c>
    </row>
    <row r="355" spans="1:7" ht="15" x14ac:dyDescent="0.2">
      <c r="A355" s="225" t="s">
        <v>471</v>
      </c>
      <c r="B355" s="226" t="s">
        <v>2759</v>
      </c>
      <c r="C355" s="227"/>
      <c r="D355" s="261"/>
      <c r="E355" s="262"/>
      <c r="F355" s="263"/>
      <c r="G355" s="262"/>
    </row>
    <row r="356" spans="1:7" ht="15" x14ac:dyDescent="0.25">
      <c r="A356" s="230" t="s">
        <v>2760</v>
      </c>
      <c r="B356" s="231" t="s">
        <v>2761</v>
      </c>
      <c r="C356" s="232"/>
      <c r="D356" s="253"/>
      <c r="E356" s="254"/>
      <c r="F356" s="255"/>
      <c r="G356" s="254"/>
    </row>
    <row r="357" spans="1:7" ht="33" x14ac:dyDescent="0.2">
      <c r="A357" s="236">
        <v>1</v>
      </c>
      <c r="B357" s="264" t="s">
        <v>6051</v>
      </c>
      <c r="C357" s="257" t="s">
        <v>801</v>
      </c>
      <c r="D357" s="256" t="s">
        <v>2769</v>
      </c>
      <c r="E357" s="240">
        <v>3900</v>
      </c>
      <c r="F357" s="252" t="s">
        <v>3458</v>
      </c>
      <c r="G357" s="240">
        <v>3900</v>
      </c>
    </row>
    <row r="358" spans="1:7" ht="48" customHeight="1" x14ac:dyDescent="0.2">
      <c r="A358" s="236">
        <v>2</v>
      </c>
      <c r="B358" s="264" t="s">
        <v>6052</v>
      </c>
      <c r="C358" s="250" t="s">
        <v>3459</v>
      </c>
      <c r="D358" s="249" t="s">
        <v>3460</v>
      </c>
      <c r="E358" s="265">
        <v>3</v>
      </c>
      <c r="F358" s="250" t="s">
        <v>3461</v>
      </c>
      <c r="G358" s="266">
        <v>3</v>
      </c>
    </row>
    <row r="359" spans="1:7" ht="61.5" customHeight="1" x14ac:dyDescent="0.2">
      <c r="A359" s="236">
        <v>3</v>
      </c>
      <c r="B359" s="264" t="s">
        <v>4629</v>
      </c>
      <c r="C359" s="250" t="s">
        <v>3459</v>
      </c>
      <c r="D359" s="249" t="s">
        <v>3462</v>
      </c>
      <c r="E359" s="265">
        <v>2</v>
      </c>
      <c r="F359" s="250" t="s">
        <v>3463</v>
      </c>
      <c r="G359" s="266">
        <v>2</v>
      </c>
    </row>
    <row r="360" spans="1:7" ht="15" x14ac:dyDescent="0.25">
      <c r="A360" s="230" t="s">
        <v>2765</v>
      </c>
      <c r="B360" s="231" t="s">
        <v>2766</v>
      </c>
      <c r="C360" s="232"/>
      <c r="D360" s="253"/>
      <c r="E360" s="254"/>
      <c r="F360" s="255"/>
      <c r="G360" s="254"/>
    </row>
    <row r="361" spans="1:7" ht="15" x14ac:dyDescent="0.2">
      <c r="A361" s="236">
        <v>1</v>
      </c>
      <c r="B361" s="264" t="s">
        <v>2767</v>
      </c>
      <c r="C361" s="257" t="s">
        <v>801</v>
      </c>
      <c r="D361" s="256" t="s">
        <v>2770</v>
      </c>
      <c r="E361" s="240">
        <v>1500</v>
      </c>
      <c r="F361" s="252" t="s">
        <v>3464</v>
      </c>
      <c r="G361" s="240">
        <v>1500</v>
      </c>
    </row>
    <row r="362" spans="1:7" ht="15" x14ac:dyDescent="0.2">
      <c r="A362" s="236">
        <v>2</v>
      </c>
      <c r="B362" s="264" t="s">
        <v>2768</v>
      </c>
      <c r="C362" s="257" t="s">
        <v>801</v>
      </c>
      <c r="D362" s="256" t="s">
        <v>2771</v>
      </c>
      <c r="E362" s="240">
        <v>1000</v>
      </c>
      <c r="F362" s="252" t="s">
        <v>3465</v>
      </c>
      <c r="G362" s="240">
        <v>1000</v>
      </c>
    </row>
    <row r="363" spans="1:7" ht="15" x14ac:dyDescent="0.2">
      <c r="A363" s="236">
        <v>3</v>
      </c>
      <c r="B363" s="264" t="s">
        <v>3466</v>
      </c>
      <c r="C363" s="257" t="s">
        <v>801</v>
      </c>
      <c r="D363" s="256" t="s">
        <v>2773</v>
      </c>
      <c r="E363" s="240">
        <v>800</v>
      </c>
      <c r="F363" s="252" t="s">
        <v>3467</v>
      </c>
      <c r="G363" s="240">
        <v>800</v>
      </c>
    </row>
    <row r="364" spans="1:7" ht="15" x14ac:dyDescent="0.2">
      <c r="A364" s="236">
        <v>4</v>
      </c>
      <c r="B364" s="264" t="s">
        <v>3468</v>
      </c>
      <c r="C364" s="257" t="s">
        <v>801</v>
      </c>
      <c r="D364" s="256" t="s">
        <v>2774</v>
      </c>
      <c r="E364" s="240">
        <v>600</v>
      </c>
      <c r="F364" s="252" t="s">
        <v>3469</v>
      </c>
      <c r="G364" s="240">
        <v>600</v>
      </c>
    </row>
    <row r="365" spans="1:7" ht="15" x14ac:dyDescent="0.2">
      <c r="A365" s="236">
        <v>5</v>
      </c>
      <c r="B365" s="264" t="s">
        <v>2772</v>
      </c>
      <c r="C365" s="257" t="s">
        <v>801</v>
      </c>
      <c r="D365" s="256" t="s">
        <v>2776</v>
      </c>
      <c r="E365" s="240">
        <v>2000</v>
      </c>
      <c r="F365" s="252" t="s">
        <v>3470</v>
      </c>
      <c r="G365" s="240">
        <v>2000</v>
      </c>
    </row>
    <row r="366" spans="1:7" ht="16.5" customHeight="1" x14ac:dyDescent="0.2">
      <c r="A366" s="236">
        <v>6</v>
      </c>
      <c r="B366" s="264" t="s">
        <v>3471</v>
      </c>
      <c r="C366" s="257" t="s">
        <v>801</v>
      </c>
      <c r="D366" s="256" t="s">
        <v>2779</v>
      </c>
      <c r="E366" s="240">
        <v>6000</v>
      </c>
      <c r="F366" s="252" t="s">
        <v>3472</v>
      </c>
      <c r="G366" s="240">
        <v>6000</v>
      </c>
    </row>
    <row r="367" spans="1:7" ht="15" x14ac:dyDescent="0.2">
      <c r="A367" s="236">
        <v>7</v>
      </c>
      <c r="B367" s="264" t="s">
        <v>2775</v>
      </c>
      <c r="C367" s="257" t="s">
        <v>801</v>
      </c>
      <c r="D367" s="256" t="s">
        <v>2781</v>
      </c>
      <c r="E367" s="240">
        <v>800</v>
      </c>
      <c r="F367" s="252" t="s">
        <v>3473</v>
      </c>
      <c r="G367" s="240">
        <v>800</v>
      </c>
    </row>
    <row r="368" spans="1:7" ht="15" x14ac:dyDescent="0.2">
      <c r="A368" s="236">
        <v>8</v>
      </c>
      <c r="B368" s="264" t="s">
        <v>2777</v>
      </c>
      <c r="C368" s="257" t="s">
        <v>2778</v>
      </c>
      <c r="D368" s="256" t="s">
        <v>2785</v>
      </c>
      <c r="E368" s="240">
        <v>1200</v>
      </c>
      <c r="F368" s="252" t="s">
        <v>3474</v>
      </c>
      <c r="G368" s="240">
        <v>1200</v>
      </c>
    </row>
    <row r="369" spans="1:7" ht="15" x14ac:dyDescent="0.2">
      <c r="A369" s="236">
        <v>9</v>
      </c>
      <c r="B369" s="264" t="s">
        <v>2780</v>
      </c>
      <c r="C369" s="257" t="s">
        <v>801</v>
      </c>
      <c r="D369" s="256" t="s">
        <v>2786</v>
      </c>
      <c r="E369" s="240">
        <v>600</v>
      </c>
      <c r="F369" s="252" t="s">
        <v>3475</v>
      </c>
      <c r="G369" s="240">
        <v>600</v>
      </c>
    </row>
    <row r="370" spans="1:7" ht="15" x14ac:dyDescent="0.2">
      <c r="A370" s="236">
        <v>10</v>
      </c>
      <c r="B370" s="264" t="s">
        <v>3476</v>
      </c>
      <c r="C370" s="257" t="s">
        <v>2354</v>
      </c>
      <c r="D370" s="241" t="s">
        <v>3477</v>
      </c>
      <c r="E370" s="240">
        <v>1200</v>
      </c>
      <c r="F370" s="242" t="s">
        <v>3478</v>
      </c>
      <c r="G370" s="240">
        <v>1200</v>
      </c>
    </row>
    <row r="371" spans="1:7" ht="15" x14ac:dyDescent="0.2">
      <c r="A371" s="236">
        <v>11</v>
      </c>
      <c r="B371" s="264" t="s">
        <v>3479</v>
      </c>
      <c r="C371" s="257" t="s">
        <v>2354</v>
      </c>
      <c r="D371" s="241" t="s">
        <v>3480</v>
      </c>
      <c r="E371" s="240" t="s">
        <v>418</v>
      </c>
      <c r="F371" s="242" t="s">
        <v>3481</v>
      </c>
      <c r="G371" s="240" t="s">
        <v>418</v>
      </c>
    </row>
    <row r="372" spans="1:7" ht="15" x14ac:dyDescent="0.2">
      <c r="A372" s="236">
        <v>12</v>
      </c>
      <c r="B372" s="264" t="s">
        <v>3482</v>
      </c>
      <c r="C372" s="257" t="s">
        <v>2354</v>
      </c>
      <c r="D372" s="241" t="s">
        <v>3483</v>
      </c>
      <c r="E372" s="240">
        <v>600</v>
      </c>
      <c r="F372" s="242" t="s">
        <v>3484</v>
      </c>
      <c r="G372" s="240">
        <v>600</v>
      </c>
    </row>
    <row r="373" spans="1:7" ht="15" x14ac:dyDescent="0.25">
      <c r="A373" s="230" t="s">
        <v>2782</v>
      </c>
      <c r="B373" s="231" t="s">
        <v>2783</v>
      </c>
      <c r="C373" s="232"/>
      <c r="D373" s="253"/>
      <c r="E373" s="254"/>
      <c r="F373" s="255"/>
      <c r="G373" s="254"/>
    </row>
    <row r="374" spans="1:7" ht="35.25" customHeight="1" x14ac:dyDescent="0.2">
      <c r="A374" s="236">
        <v>1</v>
      </c>
      <c r="B374" s="264" t="s">
        <v>4630</v>
      </c>
      <c r="C374" s="257" t="s">
        <v>2784</v>
      </c>
      <c r="D374" s="256" t="s">
        <v>2788</v>
      </c>
      <c r="E374" s="240">
        <v>1800</v>
      </c>
      <c r="F374" s="252" t="s">
        <v>3485</v>
      </c>
      <c r="G374" s="240">
        <v>1800</v>
      </c>
    </row>
    <row r="375" spans="1:7" ht="35.25" customHeight="1" x14ac:dyDescent="0.2">
      <c r="A375" s="236">
        <v>2</v>
      </c>
      <c r="B375" s="264" t="s">
        <v>4631</v>
      </c>
      <c r="C375" s="257" t="s">
        <v>3486</v>
      </c>
      <c r="D375" s="256" t="s">
        <v>3487</v>
      </c>
      <c r="E375" s="240">
        <v>1</v>
      </c>
      <c r="F375" s="252" t="s">
        <v>3488</v>
      </c>
      <c r="G375" s="240">
        <v>1</v>
      </c>
    </row>
    <row r="376" spans="1:7" ht="21.75" customHeight="1" x14ac:dyDescent="0.2">
      <c r="A376" s="236">
        <v>3</v>
      </c>
      <c r="B376" s="264" t="s">
        <v>2787</v>
      </c>
      <c r="C376" s="257" t="s">
        <v>801</v>
      </c>
      <c r="D376" s="256" t="s">
        <v>2791</v>
      </c>
      <c r="E376" s="240">
        <v>800</v>
      </c>
      <c r="F376" s="252" t="s">
        <v>3489</v>
      </c>
      <c r="G376" s="240">
        <v>800</v>
      </c>
    </row>
    <row r="377" spans="1:7" ht="30" x14ac:dyDescent="0.2">
      <c r="A377" s="236">
        <v>4</v>
      </c>
      <c r="B377" s="264" t="s">
        <v>4632</v>
      </c>
      <c r="C377" s="257" t="s">
        <v>2762</v>
      </c>
      <c r="D377" s="256" t="s">
        <v>2793</v>
      </c>
      <c r="E377" s="240">
        <v>800</v>
      </c>
      <c r="F377" s="252" t="s">
        <v>3490</v>
      </c>
      <c r="G377" s="240">
        <v>800</v>
      </c>
    </row>
    <row r="378" spans="1:7" ht="15" x14ac:dyDescent="0.25">
      <c r="A378" s="230" t="s">
        <v>2789</v>
      </c>
      <c r="B378" s="231" t="s">
        <v>2790</v>
      </c>
      <c r="C378" s="232"/>
      <c r="D378" s="253"/>
      <c r="E378" s="254"/>
      <c r="F378" s="255"/>
      <c r="G378" s="254"/>
    </row>
    <row r="379" spans="1:7" s="267" customFormat="1" ht="16.5" customHeight="1" x14ac:dyDescent="0.2">
      <c r="A379" s="243">
        <v>1</v>
      </c>
      <c r="B379" s="264" t="s">
        <v>3491</v>
      </c>
      <c r="C379" s="257" t="s">
        <v>3451</v>
      </c>
      <c r="D379" s="241" t="s">
        <v>3492</v>
      </c>
      <c r="E379" s="240">
        <v>150</v>
      </c>
      <c r="F379" s="250" t="s">
        <v>3487</v>
      </c>
      <c r="G379" s="240">
        <v>150</v>
      </c>
    </row>
    <row r="380" spans="1:7" s="267" customFormat="1" ht="16.5" customHeight="1" x14ac:dyDescent="0.2">
      <c r="A380" s="243">
        <v>2</v>
      </c>
      <c r="B380" s="264" t="s">
        <v>3493</v>
      </c>
      <c r="C380" s="257" t="s">
        <v>2354</v>
      </c>
      <c r="D380" s="241" t="s">
        <v>3494</v>
      </c>
      <c r="E380" s="240">
        <v>1200</v>
      </c>
      <c r="F380" s="250" t="s">
        <v>3488</v>
      </c>
      <c r="G380" s="240">
        <v>1200</v>
      </c>
    </row>
    <row r="381" spans="1:7" s="267" customFormat="1" ht="16.5" customHeight="1" x14ac:dyDescent="0.2">
      <c r="A381" s="243">
        <v>3</v>
      </c>
      <c r="B381" s="264" t="s">
        <v>3495</v>
      </c>
      <c r="C381" s="257" t="s">
        <v>2354</v>
      </c>
      <c r="D381" s="241" t="s">
        <v>3496</v>
      </c>
      <c r="E381" s="240">
        <v>240</v>
      </c>
      <c r="F381" s="250" t="s">
        <v>3497</v>
      </c>
      <c r="G381" s="240">
        <v>240</v>
      </c>
    </row>
    <row r="382" spans="1:7" s="267" customFormat="1" ht="16.5" customHeight="1" x14ac:dyDescent="0.2">
      <c r="A382" s="243">
        <v>4</v>
      </c>
      <c r="B382" s="264" t="s">
        <v>3498</v>
      </c>
      <c r="C382" s="257" t="s">
        <v>2354</v>
      </c>
      <c r="D382" s="241" t="s">
        <v>3499</v>
      </c>
      <c r="E382" s="240">
        <v>72</v>
      </c>
      <c r="F382" s="250" t="s">
        <v>3500</v>
      </c>
      <c r="G382" s="240">
        <v>72</v>
      </c>
    </row>
    <row r="383" spans="1:7" s="267" customFormat="1" ht="16.5" customHeight="1" x14ac:dyDescent="0.2">
      <c r="A383" s="243">
        <v>5</v>
      </c>
      <c r="B383" s="264" t="s">
        <v>3501</v>
      </c>
      <c r="C383" s="237" t="s">
        <v>2871</v>
      </c>
      <c r="D383" s="241" t="s">
        <v>3502</v>
      </c>
      <c r="E383" s="240">
        <v>780</v>
      </c>
      <c r="F383" s="250" t="s">
        <v>3503</v>
      </c>
      <c r="G383" s="240">
        <v>780</v>
      </c>
    </row>
    <row r="384" spans="1:7" s="267" customFormat="1" ht="16.5" customHeight="1" x14ac:dyDescent="0.2">
      <c r="A384" s="243">
        <v>6</v>
      </c>
      <c r="B384" s="264" t="s">
        <v>3504</v>
      </c>
      <c r="C384" s="257" t="s">
        <v>2354</v>
      </c>
      <c r="D384" s="241" t="s">
        <v>3505</v>
      </c>
      <c r="E384" s="240">
        <v>720</v>
      </c>
      <c r="F384" s="250" t="s">
        <v>3506</v>
      </c>
      <c r="G384" s="240">
        <v>720</v>
      </c>
    </row>
    <row r="385" spans="1:7" s="267" customFormat="1" ht="16.5" customHeight="1" x14ac:dyDescent="0.2">
      <c r="A385" s="243">
        <v>7</v>
      </c>
      <c r="B385" s="264" t="s">
        <v>3507</v>
      </c>
      <c r="C385" s="257" t="s">
        <v>2354</v>
      </c>
      <c r="D385" s="241" t="s">
        <v>3508</v>
      </c>
      <c r="E385" s="240">
        <v>720</v>
      </c>
      <c r="F385" s="250" t="s">
        <v>3509</v>
      </c>
      <c r="G385" s="240">
        <v>720</v>
      </c>
    </row>
    <row r="386" spans="1:7" s="267" customFormat="1" ht="16.5" customHeight="1" x14ac:dyDescent="0.2">
      <c r="A386" s="243">
        <v>8</v>
      </c>
      <c r="B386" s="264" t="s">
        <v>3510</v>
      </c>
      <c r="C386" s="257" t="s">
        <v>2354</v>
      </c>
      <c r="D386" s="241" t="s">
        <v>3511</v>
      </c>
      <c r="E386" s="240">
        <v>720</v>
      </c>
      <c r="F386" s="250" t="s">
        <v>3512</v>
      </c>
      <c r="G386" s="240">
        <v>720</v>
      </c>
    </row>
    <row r="387" spans="1:7" s="267" customFormat="1" ht="16.5" customHeight="1" x14ac:dyDescent="0.2">
      <c r="A387" s="243">
        <v>9</v>
      </c>
      <c r="B387" s="264" t="s">
        <v>3513</v>
      </c>
      <c r="C387" s="257" t="s">
        <v>2354</v>
      </c>
      <c r="D387" s="241" t="s">
        <v>3514</v>
      </c>
      <c r="E387" s="240">
        <v>180</v>
      </c>
      <c r="F387" s="250" t="s">
        <v>3515</v>
      </c>
      <c r="G387" s="240">
        <v>180</v>
      </c>
    </row>
    <row r="388" spans="1:7" ht="16.5" customHeight="1" x14ac:dyDescent="0.2">
      <c r="A388" s="243">
        <v>10</v>
      </c>
      <c r="B388" s="264" t="s">
        <v>2830</v>
      </c>
      <c r="C388" s="257" t="s">
        <v>801</v>
      </c>
      <c r="D388" s="249" t="s">
        <v>2795</v>
      </c>
      <c r="E388" s="240">
        <v>500</v>
      </c>
      <c r="F388" s="250" t="s">
        <v>3516</v>
      </c>
      <c r="G388" s="240">
        <v>500</v>
      </c>
    </row>
    <row r="389" spans="1:7" ht="16.5" customHeight="1" x14ac:dyDescent="0.2">
      <c r="A389" s="243">
        <v>11</v>
      </c>
      <c r="B389" s="264" t="s">
        <v>2792</v>
      </c>
      <c r="C389" s="257" t="s">
        <v>801</v>
      </c>
      <c r="D389" s="249" t="s">
        <v>2831</v>
      </c>
      <c r="E389" s="240">
        <v>780</v>
      </c>
      <c r="F389" s="250" t="s">
        <v>3517</v>
      </c>
      <c r="G389" s="240">
        <v>780</v>
      </c>
    </row>
    <row r="390" spans="1:7" ht="16.5" customHeight="1" x14ac:dyDescent="0.2">
      <c r="A390" s="243">
        <v>12</v>
      </c>
      <c r="B390" s="264" t="s">
        <v>2794</v>
      </c>
      <c r="C390" s="257" t="s">
        <v>801</v>
      </c>
      <c r="D390" s="249" t="s">
        <v>2832</v>
      </c>
      <c r="E390" s="240">
        <v>3000</v>
      </c>
      <c r="F390" s="250" t="s">
        <v>3518</v>
      </c>
      <c r="G390" s="240">
        <v>3000</v>
      </c>
    </row>
    <row r="391" spans="1:7" ht="16.5" customHeight="1" x14ac:dyDescent="0.2">
      <c r="A391" s="300">
        <v>13</v>
      </c>
      <c r="B391" s="315" t="s">
        <v>3519</v>
      </c>
      <c r="C391" s="301" t="s">
        <v>2871</v>
      </c>
      <c r="D391" s="302" t="s">
        <v>3520</v>
      </c>
      <c r="E391" s="303">
        <v>18</v>
      </c>
      <c r="F391" s="304" t="s">
        <v>3521</v>
      </c>
      <c r="G391" s="303">
        <v>18</v>
      </c>
    </row>
    <row r="392" spans="1:7" ht="16.5" customHeight="1" x14ac:dyDescent="0.2">
      <c r="A392" s="243">
        <v>14</v>
      </c>
      <c r="B392" s="264" t="s">
        <v>5028</v>
      </c>
      <c r="C392" s="237" t="s">
        <v>5029</v>
      </c>
      <c r="D392" s="241" t="s">
        <v>5030</v>
      </c>
      <c r="E392" s="240">
        <v>1200</v>
      </c>
      <c r="F392" s="242" t="s">
        <v>5031</v>
      </c>
      <c r="G392" s="240">
        <v>1200</v>
      </c>
    </row>
    <row r="393" spans="1:7" ht="15" x14ac:dyDescent="0.25">
      <c r="A393" s="730" t="s">
        <v>3689</v>
      </c>
      <c r="B393" s="731" t="s">
        <v>3690</v>
      </c>
      <c r="C393" s="732"/>
      <c r="D393" s="733"/>
      <c r="E393" s="734"/>
      <c r="F393" s="735"/>
      <c r="G393" s="734"/>
    </row>
    <row r="394" spans="1:7" ht="49.5" customHeight="1" x14ac:dyDescent="0.2">
      <c r="A394" s="243">
        <v>1</v>
      </c>
      <c r="B394" s="264" t="s">
        <v>3781</v>
      </c>
      <c r="C394" s="237" t="s">
        <v>2871</v>
      </c>
      <c r="D394" s="241" t="s">
        <v>3685</v>
      </c>
      <c r="E394" s="240">
        <v>1200</v>
      </c>
      <c r="F394" s="250" t="s">
        <v>3686</v>
      </c>
      <c r="G394" s="240">
        <v>1200</v>
      </c>
    </row>
    <row r="395" spans="1:7" ht="49.5" customHeight="1" x14ac:dyDescent="0.2">
      <c r="A395" s="243">
        <v>2</v>
      </c>
      <c r="B395" s="264" t="s">
        <v>4633</v>
      </c>
      <c r="C395" s="237" t="s">
        <v>2871</v>
      </c>
      <c r="D395" s="241" t="s">
        <v>3687</v>
      </c>
      <c r="E395" s="240">
        <v>2000</v>
      </c>
      <c r="F395" s="250" t="s">
        <v>3688</v>
      </c>
      <c r="G395" s="240">
        <v>2000</v>
      </c>
    </row>
    <row r="396" spans="1:7" ht="16.5" customHeight="1" x14ac:dyDescent="0.2">
      <c r="A396" s="223"/>
      <c r="B396" s="217"/>
      <c r="C396" s="216"/>
      <c r="D396" s="217"/>
      <c r="E396" s="218"/>
      <c r="F396" s="217"/>
      <c r="G396" s="218"/>
    </row>
    <row r="397" spans="1:7" ht="16.5" customHeight="1" x14ac:dyDescent="0.25">
      <c r="A397" s="268"/>
      <c r="B397" s="269" t="s">
        <v>3844</v>
      </c>
      <c r="C397" s="108"/>
      <c r="D397" s="270"/>
      <c r="E397" s="271"/>
      <c r="F397" s="270"/>
      <c r="G397" s="271"/>
    </row>
    <row r="398" spans="1:7" ht="18.75" customHeight="1" x14ac:dyDescent="0.2">
      <c r="A398" s="272">
        <v>1</v>
      </c>
      <c r="B398" s="1171" t="s">
        <v>4634</v>
      </c>
      <c r="C398" s="1171"/>
      <c r="D398" s="1171"/>
      <c r="E398" s="1171"/>
      <c r="F398" s="1171"/>
      <c r="G398" s="1171"/>
    </row>
    <row r="399" spans="1:7" ht="18.75" customHeight="1" x14ac:dyDescent="0.2">
      <c r="A399" s="272">
        <v>2</v>
      </c>
      <c r="B399" s="1171" t="s">
        <v>3946</v>
      </c>
      <c r="C399" s="1171"/>
      <c r="D399" s="1171"/>
      <c r="E399" s="1171"/>
      <c r="F399" s="1171"/>
      <c r="G399" s="1171"/>
    </row>
    <row r="400" spans="1:7" ht="18.75" customHeight="1" x14ac:dyDescent="0.2">
      <c r="A400" s="272">
        <v>3</v>
      </c>
      <c r="B400" s="1171" t="s">
        <v>3947</v>
      </c>
      <c r="C400" s="1171"/>
      <c r="D400" s="1171"/>
      <c r="E400" s="1171"/>
      <c r="F400" s="1171"/>
      <c r="G400" s="1171"/>
    </row>
    <row r="401" spans="1:7" ht="18.75" customHeight="1" x14ac:dyDescent="0.2">
      <c r="A401" s="272">
        <v>4</v>
      </c>
      <c r="B401" s="1171" t="s">
        <v>4635</v>
      </c>
      <c r="C401" s="1171"/>
      <c r="D401" s="1171"/>
      <c r="E401" s="1171"/>
      <c r="F401" s="1171"/>
      <c r="G401" s="1171"/>
    </row>
    <row r="402" spans="1:7" ht="18.75" customHeight="1" x14ac:dyDescent="0.2">
      <c r="A402" s="272">
        <v>5</v>
      </c>
      <c r="B402" s="1171" t="s">
        <v>3948</v>
      </c>
      <c r="C402" s="1171"/>
      <c r="D402" s="1171"/>
      <c r="E402" s="1171"/>
      <c r="F402" s="1171"/>
      <c r="G402" s="1171"/>
    </row>
    <row r="403" spans="1:7" ht="18.75" customHeight="1" x14ac:dyDescent="0.2">
      <c r="A403" s="272">
        <v>6</v>
      </c>
      <c r="B403" s="1171" t="s">
        <v>3949</v>
      </c>
      <c r="C403" s="1171"/>
      <c r="D403" s="1171"/>
      <c r="E403" s="1171"/>
      <c r="F403" s="1171"/>
      <c r="G403" s="1171"/>
    </row>
    <row r="404" spans="1:7" ht="45.75" customHeight="1" x14ac:dyDescent="0.2">
      <c r="A404" s="272">
        <v>7</v>
      </c>
      <c r="B404" s="1171" t="s">
        <v>3950</v>
      </c>
      <c r="C404" s="1171"/>
      <c r="D404" s="1171"/>
      <c r="E404" s="1171"/>
      <c r="F404" s="1171"/>
      <c r="G404" s="1171"/>
    </row>
    <row r="405" spans="1:7" ht="24.75" customHeight="1" x14ac:dyDescent="0.2">
      <c r="A405" s="272">
        <v>8</v>
      </c>
      <c r="B405" s="1171" t="s">
        <v>5923</v>
      </c>
      <c r="C405" s="1171"/>
      <c r="D405" s="1171"/>
      <c r="E405" s="1171"/>
      <c r="F405" s="1171"/>
      <c r="G405" s="1171"/>
    </row>
    <row r="406" spans="1:7" ht="25.5" customHeight="1" x14ac:dyDescent="0.2">
      <c r="A406" s="272">
        <v>9</v>
      </c>
      <c r="B406" s="1171" t="s">
        <v>3951</v>
      </c>
      <c r="C406" s="1171"/>
      <c r="D406" s="1171"/>
      <c r="E406" s="1171"/>
      <c r="F406" s="1171"/>
      <c r="G406" s="1171"/>
    </row>
    <row r="407" spans="1:7" ht="33" customHeight="1" x14ac:dyDescent="0.2">
      <c r="A407" s="272">
        <v>10</v>
      </c>
      <c r="B407" s="1171" t="s">
        <v>3952</v>
      </c>
      <c r="C407" s="1171"/>
      <c r="D407" s="1171"/>
      <c r="E407" s="1171"/>
      <c r="F407" s="1171"/>
      <c r="G407" s="1171"/>
    </row>
    <row r="408" spans="1:7" ht="29.25" customHeight="1" x14ac:dyDescent="0.2">
      <c r="A408" s="272">
        <v>11</v>
      </c>
      <c r="B408" s="1171" t="s">
        <v>4636</v>
      </c>
      <c r="C408" s="1171">
        <v>1.25</v>
      </c>
      <c r="D408" s="1171"/>
      <c r="E408" s="1171"/>
      <c r="F408" s="1171"/>
      <c r="G408" s="1171"/>
    </row>
    <row r="409" spans="1:7" s="273" customFormat="1" ht="32.25" customHeight="1" x14ac:dyDescent="0.2">
      <c r="A409" s="272">
        <v>12</v>
      </c>
      <c r="B409" s="1171" t="s">
        <v>4638</v>
      </c>
      <c r="C409" s="1171"/>
      <c r="D409" s="1171"/>
      <c r="E409" s="1171"/>
      <c r="F409" s="1171"/>
      <c r="G409" s="1171"/>
    </row>
    <row r="410" spans="1:7" ht="34.5" customHeight="1" x14ac:dyDescent="0.2">
      <c r="A410" s="272">
        <v>13</v>
      </c>
      <c r="B410" s="1171" t="s">
        <v>4637</v>
      </c>
      <c r="C410" s="1171"/>
      <c r="D410" s="1171"/>
      <c r="E410" s="1171"/>
      <c r="F410" s="1171"/>
      <c r="G410" s="1171"/>
    </row>
    <row r="411" spans="1:7" ht="26.25" customHeight="1" x14ac:dyDescent="0.2">
      <c r="A411" s="272">
        <v>14</v>
      </c>
      <c r="B411" s="1175" t="s">
        <v>4639</v>
      </c>
      <c r="C411" s="1175"/>
      <c r="D411" s="1175"/>
      <c r="E411" s="1175"/>
      <c r="F411" s="1175"/>
      <c r="G411" s="1175"/>
    </row>
    <row r="412" spans="1:7" ht="36" customHeight="1" x14ac:dyDescent="0.2">
      <c r="A412" s="272">
        <v>15</v>
      </c>
      <c r="B412" s="1171" t="s">
        <v>3953</v>
      </c>
      <c r="C412" s="1171"/>
      <c r="D412" s="1171"/>
      <c r="E412" s="1171"/>
      <c r="F412" s="1171"/>
      <c r="G412" s="1171"/>
    </row>
    <row r="413" spans="1:7" ht="35.25" customHeight="1" x14ac:dyDescent="0.2">
      <c r="A413" s="272">
        <v>16</v>
      </c>
      <c r="B413" s="1171" t="s">
        <v>3954</v>
      </c>
      <c r="C413" s="1171"/>
      <c r="D413" s="1171"/>
      <c r="E413" s="1171"/>
      <c r="F413" s="1171"/>
      <c r="G413" s="1171"/>
    </row>
    <row r="414" spans="1:7" ht="54" customHeight="1" x14ac:dyDescent="0.2">
      <c r="A414" s="420">
        <v>17</v>
      </c>
      <c r="B414" s="1172" t="s">
        <v>5924</v>
      </c>
      <c r="C414" s="1172"/>
      <c r="D414" s="1172"/>
      <c r="E414" s="1172"/>
      <c r="F414" s="1172"/>
      <c r="G414" s="1173"/>
    </row>
    <row r="415" spans="1:7" ht="36" customHeight="1" x14ac:dyDescent="0.2">
      <c r="A415" s="421"/>
      <c r="B415" s="1174" t="s">
        <v>3522</v>
      </c>
      <c r="C415" s="1174"/>
      <c r="D415" s="1174"/>
      <c r="E415" s="1174"/>
      <c r="F415" s="421"/>
      <c r="G415" s="422"/>
    </row>
    <row r="416" spans="1:7" ht="14.25" x14ac:dyDescent="0.2">
      <c r="A416" s="217"/>
      <c r="B416" s="1169" t="s">
        <v>3523</v>
      </c>
      <c r="C416" s="1170" t="s">
        <v>3524</v>
      </c>
      <c r="D416" s="1170"/>
      <c r="E416" s="1170"/>
      <c r="F416" s="217"/>
      <c r="G416" s="218"/>
    </row>
    <row r="417" spans="1:7" ht="14.25" x14ac:dyDescent="0.2">
      <c r="A417" s="217"/>
      <c r="B417" s="1169"/>
      <c r="C417" s="1170" t="s">
        <v>3525</v>
      </c>
      <c r="D417" s="1170"/>
      <c r="E417" s="1170"/>
      <c r="F417" s="274"/>
      <c r="G417" s="218"/>
    </row>
    <row r="418" spans="1:7" ht="14.25" customHeight="1" x14ac:dyDescent="0.2">
      <c r="A418" s="217"/>
      <c r="B418" s="1169"/>
      <c r="C418" s="1170" t="s">
        <v>3526</v>
      </c>
      <c r="D418" s="1170"/>
      <c r="E418" s="1170"/>
      <c r="F418" s="274"/>
      <c r="G418" s="218"/>
    </row>
    <row r="419" spans="1:7" ht="14.25" x14ac:dyDescent="0.2">
      <c r="A419" s="217"/>
      <c r="B419" s="1169" t="s">
        <v>3783</v>
      </c>
      <c r="C419" s="1170" t="s">
        <v>3527</v>
      </c>
      <c r="D419" s="1170"/>
      <c r="E419" s="1170"/>
      <c r="F419" s="274"/>
      <c r="G419" s="218"/>
    </row>
    <row r="420" spans="1:7" ht="14.25" customHeight="1" x14ac:dyDescent="0.2">
      <c r="A420" s="217"/>
      <c r="B420" s="1169"/>
      <c r="C420" s="1170" t="s">
        <v>3528</v>
      </c>
      <c r="D420" s="1170"/>
      <c r="E420" s="1170"/>
      <c r="F420" s="274"/>
      <c r="G420" s="218"/>
    </row>
    <row r="421" spans="1:7" ht="14.25" x14ac:dyDescent="0.2">
      <c r="A421" s="223"/>
      <c r="B421" s="1169"/>
      <c r="C421" s="1170" t="s">
        <v>3529</v>
      </c>
      <c r="D421" s="1170"/>
      <c r="E421" s="1170"/>
      <c r="F421" s="274"/>
      <c r="G421" s="218"/>
    </row>
    <row r="422" spans="1:7" ht="14.25" x14ac:dyDescent="0.2">
      <c r="A422" s="223"/>
      <c r="B422" s="1169"/>
      <c r="C422" s="1170" t="s">
        <v>3530</v>
      </c>
      <c r="D422" s="1170"/>
      <c r="E422" s="1170"/>
      <c r="F422" s="274"/>
      <c r="G422" s="218"/>
    </row>
    <row r="423" spans="1:7" ht="14.25" x14ac:dyDescent="0.2">
      <c r="A423" s="223"/>
      <c r="B423" s="1169"/>
      <c r="C423" s="1170" t="s">
        <v>3531</v>
      </c>
      <c r="D423" s="1170"/>
      <c r="E423" s="1170"/>
      <c r="F423" s="274"/>
      <c r="G423" s="218"/>
    </row>
    <row r="424" spans="1:7" ht="14.25" x14ac:dyDescent="0.2">
      <c r="A424" s="223"/>
      <c r="B424" s="1169"/>
      <c r="C424" s="1170" t="s">
        <v>3532</v>
      </c>
      <c r="D424" s="1170"/>
      <c r="E424" s="1170"/>
      <c r="F424" s="274"/>
      <c r="G424" s="218"/>
    </row>
    <row r="425" spans="1:7" ht="14.25" customHeight="1" x14ac:dyDescent="0.2">
      <c r="A425" s="223"/>
      <c r="B425" s="1169"/>
      <c r="C425" s="1170" t="s">
        <v>3533</v>
      </c>
      <c r="D425" s="1170"/>
      <c r="E425" s="1170"/>
      <c r="F425" s="274"/>
      <c r="G425" s="218"/>
    </row>
    <row r="426" spans="1:7" ht="14.25" x14ac:dyDescent="0.2">
      <c r="A426" s="223"/>
      <c r="B426" s="1169"/>
      <c r="C426" s="1170" t="s">
        <v>3534</v>
      </c>
      <c r="D426" s="1170"/>
      <c r="E426" s="1170"/>
      <c r="F426" s="274"/>
      <c r="G426" s="218"/>
    </row>
    <row r="427" spans="1:7" ht="14.25" x14ac:dyDescent="0.2">
      <c r="A427" s="223"/>
      <c r="B427" s="1169"/>
      <c r="C427" s="1170" t="s">
        <v>3535</v>
      </c>
      <c r="D427" s="1170"/>
      <c r="E427" s="1170"/>
      <c r="F427" s="274"/>
      <c r="G427" s="218"/>
    </row>
    <row r="428" spans="1:7" ht="14.25" x14ac:dyDescent="0.2">
      <c r="A428" s="223"/>
      <c r="B428" s="1169" t="s">
        <v>3536</v>
      </c>
      <c r="C428" s="1170" t="s">
        <v>3537</v>
      </c>
      <c r="D428" s="1170"/>
      <c r="E428" s="1170"/>
      <c r="F428" s="274"/>
      <c r="G428" s="218"/>
    </row>
    <row r="429" spans="1:7" ht="14.25" customHeight="1" x14ac:dyDescent="0.2">
      <c r="A429" s="223"/>
      <c r="B429" s="1169"/>
      <c r="C429" s="1170" t="s">
        <v>3538</v>
      </c>
      <c r="D429" s="1170"/>
      <c r="E429" s="1170"/>
      <c r="F429" s="274"/>
      <c r="G429" s="218"/>
    </row>
    <row r="430" spans="1:7" ht="14.25" x14ac:dyDescent="0.2">
      <c r="A430" s="223"/>
      <c r="B430" s="1169"/>
      <c r="C430" s="1170" t="s">
        <v>3539</v>
      </c>
      <c r="D430" s="1170"/>
      <c r="E430" s="1170"/>
      <c r="F430" s="274"/>
      <c r="G430" s="218"/>
    </row>
    <row r="431" spans="1:7" ht="14.25" customHeight="1" x14ac:dyDescent="0.2">
      <c r="A431" s="223"/>
      <c r="B431" s="1169"/>
      <c r="C431" s="1170" t="s">
        <v>3540</v>
      </c>
      <c r="D431" s="1170"/>
      <c r="E431" s="1170"/>
      <c r="F431" s="274"/>
      <c r="G431" s="218"/>
    </row>
    <row r="432" spans="1:7" ht="14.25" x14ac:dyDescent="0.2">
      <c r="A432" s="223"/>
      <c r="B432" s="1169"/>
      <c r="C432" s="1170" t="s">
        <v>3541</v>
      </c>
      <c r="D432" s="1170"/>
      <c r="E432" s="1170"/>
      <c r="F432" s="274"/>
      <c r="G432" s="218"/>
    </row>
    <row r="433" spans="1:7" ht="14.25" x14ac:dyDescent="0.2">
      <c r="A433" s="223"/>
      <c r="B433" s="1169"/>
      <c r="C433" s="1170" t="s">
        <v>3542</v>
      </c>
      <c r="D433" s="1170"/>
      <c r="E433" s="1170"/>
      <c r="F433" s="274"/>
      <c r="G433" s="218"/>
    </row>
    <row r="434" spans="1:7" ht="14.25" customHeight="1" x14ac:dyDescent="0.2">
      <c r="A434" s="223"/>
      <c r="B434" s="1169" t="s">
        <v>3784</v>
      </c>
      <c r="C434" s="1170" t="s">
        <v>3543</v>
      </c>
      <c r="D434" s="1170"/>
      <c r="E434" s="1170"/>
      <c r="F434" s="274"/>
      <c r="G434" s="218"/>
    </row>
    <row r="435" spans="1:7" ht="14.25" x14ac:dyDescent="0.2">
      <c r="A435" s="223"/>
      <c r="B435" s="1169"/>
      <c r="C435" s="1170" t="s">
        <v>3544</v>
      </c>
      <c r="D435" s="1170"/>
      <c r="E435" s="1170"/>
      <c r="F435" s="274"/>
      <c r="G435" s="218"/>
    </row>
    <row r="436" spans="1:7" ht="14.25" customHeight="1" x14ac:dyDescent="0.2">
      <c r="A436" s="223"/>
      <c r="B436" s="1169"/>
      <c r="C436" s="1170" t="s">
        <v>3545</v>
      </c>
      <c r="D436" s="1170"/>
      <c r="E436" s="1170"/>
      <c r="F436" s="274"/>
      <c r="G436" s="218"/>
    </row>
    <row r="437" spans="1:7" ht="14.25" customHeight="1" x14ac:dyDescent="0.2">
      <c r="A437" s="223"/>
      <c r="B437" s="1169"/>
      <c r="C437" s="1170" t="s">
        <v>3546</v>
      </c>
      <c r="D437" s="1170"/>
      <c r="E437" s="1170"/>
      <c r="F437" s="274"/>
      <c r="G437" s="218"/>
    </row>
    <row r="438" spans="1:7" ht="14.25" customHeight="1" x14ac:dyDescent="0.2">
      <c r="A438" s="223"/>
      <c r="B438" s="1169"/>
      <c r="C438" s="1170" t="s">
        <v>3547</v>
      </c>
      <c r="D438" s="1170"/>
      <c r="E438" s="1170"/>
      <c r="F438" s="274"/>
      <c r="G438" s="218"/>
    </row>
    <row r="439" spans="1:7" ht="14.25" customHeight="1" x14ac:dyDescent="0.2">
      <c r="A439" s="223"/>
      <c r="B439" s="1169" t="s">
        <v>6053</v>
      </c>
      <c r="C439" s="1170" t="s">
        <v>3548</v>
      </c>
      <c r="D439" s="1170"/>
      <c r="E439" s="1170"/>
      <c r="F439" s="274"/>
      <c r="G439" s="218"/>
    </row>
    <row r="440" spans="1:7" ht="14.25" x14ac:dyDescent="0.2">
      <c r="A440" s="223"/>
      <c r="B440" s="1169"/>
      <c r="C440" s="1170" t="s">
        <v>3549</v>
      </c>
      <c r="D440" s="1170"/>
      <c r="E440" s="1170"/>
      <c r="F440" s="274"/>
      <c r="G440" s="218"/>
    </row>
    <row r="441" spans="1:7" ht="14.25" x14ac:dyDescent="0.2">
      <c r="A441" s="223"/>
      <c r="B441" s="1169" t="s">
        <v>3550</v>
      </c>
      <c r="C441" s="1170" t="s">
        <v>3551</v>
      </c>
      <c r="D441" s="1170"/>
      <c r="E441" s="1170"/>
      <c r="F441" s="274"/>
      <c r="G441" s="218"/>
    </row>
    <row r="442" spans="1:7" ht="14.25" customHeight="1" x14ac:dyDescent="0.2">
      <c r="A442" s="223"/>
      <c r="B442" s="1169"/>
      <c r="C442" s="1170" t="s">
        <v>3552</v>
      </c>
      <c r="D442" s="1170"/>
      <c r="E442" s="1170"/>
      <c r="F442" s="274"/>
      <c r="G442" s="218"/>
    </row>
    <row r="443" spans="1:7" ht="14.25" x14ac:dyDescent="0.2">
      <c r="A443" s="223"/>
      <c r="B443" s="1169"/>
      <c r="C443" s="1170" t="s">
        <v>3553</v>
      </c>
      <c r="D443" s="1170"/>
      <c r="E443" s="1170"/>
      <c r="F443" s="274"/>
      <c r="G443" s="218"/>
    </row>
    <row r="444" spans="1:7" ht="14.25" customHeight="1" x14ac:dyDescent="0.2">
      <c r="A444" s="223"/>
      <c r="B444" s="1169"/>
      <c r="C444" s="1170" t="s">
        <v>3554</v>
      </c>
      <c r="D444" s="1170"/>
      <c r="E444" s="1170"/>
      <c r="F444" s="274"/>
      <c r="G444" s="218"/>
    </row>
    <row r="445" spans="1:7" ht="14.25" customHeight="1" x14ac:dyDescent="0.2">
      <c r="A445" s="223"/>
      <c r="B445" s="1169" t="s">
        <v>3782</v>
      </c>
      <c r="C445" s="1170" t="s">
        <v>3555</v>
      </c>
      <c r="D445" s="1170"/>
      <c r="E445" s="1170"/>
      <c r="F445" s="274"/>
      <c r="G445" s="218"/>
    </row>
    <row r="446" spans="1:7" ht="14.25" x14ac:dyDescent="0.2">
      <c r="A446" s="223"/>
      <c r="B446" s="1169"/>
      <c r="C446" s="1170" t="s">
        <v>3556</v>
      </c>
      <c r="D446" s="1170"/>
      <c r="E446" s="1170"/>
      <c r="F446" s="274"/>
      <c r="G446" s="218"/>
    </row>
    <row r="447" spans="1:7" ht="14.25" x14ac:dyDescent="0.2">
      <c r="A447" s="223"/>
      <c r="B447" s="1169"/>
      <c r="C447" s="1170" t="s">
        <v>3557</v>
      </c>
      <c r="D447" s="1170"/>
      <c r="E447" s="1170"/>
      <c r="F447" s="274"/>
      <c r="G447" s="218"/>
    </row>
    <row r="448" spans="1:7" ht="14.25" customHeight="1" x14ac:dyDescent="0.2">
      <c r="A448" s="223"/>
      <c r="B448" s="1169"/>
      <c r="C448" s="1170" t="s">
        <v>3558</v>
      </c>
      <c r="D448" s="1170"/>
      <c r="E448" s="1170"/>
      <c r="F448" s="274"/>
      <c r="G448" s="218"/>
    </row>
    <row r="449" spans="1:7" ht="16.5" customHeight="1" x14ac:dyDescent="0.2">
      <c r="A449" s="223"/>
      <c r="B449" s="1169"/>
      <c r="C449" s="1170" t="s">
        <v>3559</v>
      </c>
      <c r="D449" s="1170"/>
      <c r="E449" s="1170"/>
      <c r="F449" s="274"/>
      <c r="G449" s="218"/>
    </row>
    <row r="450" spans="1:7" ht="16.5" customHeight="1" x14ac:dyDescent="0.2">
      <c r="A450" s="223"/>
      <c r="B450" s="1169"/>
      <c r="C450" s="1170" t="s">
        <v>3560</v>
      </c>
      <c r="D450" s="1170"/>
      <c r="E450" s="1170"/>
      <c r="F450" s="274"/>
      <c r="G450" s="218"/>
    </row>
    <row r="451" spans="1:7" ht="38.25" customHeight="1" x14ac:dyDescent="0.2">
      <c r="A451" s="223"/>
      <c r="B451" s="1167" t="s">
        <v>4640</v>
      </c>
      <c r="C451" s="1167"/>
      <c r="D451" s="1167"/>
      <c r="E451" s="1167"/>
      <c r="F451" s="217"/>
      <c r="G451" s="218"/>
    </row>
    <row r="452" spans="1:7" ht="30.75" customHeight="1" x14ac:dyDescent="0.2">
      <c r="A452" s="223"/>
      <c r="B452" s="1168" t="s">
        <v>4641</v>
      </c>
      <c r="C452" s="1168"/>
      <c r="D452" s="1168"/>
      <c r="E452" s="1168"/>
      <c r="F452" s="217"/>
      <c r="G452" s="218"/>
    </row>
    <row r="453" spans="1:7" ht="15" x14ac:dyDescent="0.25">
      <c r="A453" s="223"/>
      <c r="B453" s="223"/>
      <c r="C453" s="103"/>
      <c r="D453" s="217"/>
      <c r="E453" s="218"/>
      <c r="F453" s="217"/>
      <c r="G453" s="218"/>
    </row>
    <row r="454" spans="1:7" ht="15" x14ac:dyDescent="0.25">
      <c r="A454" s="223"/>
      <c r="B454" s="223"/>
      <c r="C454" s="103"/>
      <c r="D454" s="217"/>
      <c r="E454" s="218"/>
      <c r="F454" s="217"/>
      <c r="G454" s="218"/>
    </row>
    <row r="455" spans="1:7" ht="15.75" x14ac:dyDescent="0.25">
      <c r="A455" s="223"/>
      <c r="B455" s="275"/>
      <c r="C455" s="103"/>
      <c r="D455" s="217"/>
      <c r="E455" s="218"/>
      <c r="F455" s="217"/>
      <c r="G455" s="218"/>
    </row>
    <row r="456" spans="1:7" ht="14.25" x14ac:dyDescent="0.2">
      <c r="A456" s="223"/>
      <c r="B456" s="217"/>
      <c r="C456" s="216"/>
      <c r="D456" s="217"/>
      <c r="E456" s="218"/>
      <c r="F456" s="217"/>
      <c r="G456" s="218"/>
    </row>
  </sheetData>
  <autoFilter ref="A7:G395"/>
  <mergeCells count="71">
    <mergeCell ref="A1:F1"/>
    <mergeCell ref="E2:G2"/>
    <mergeCell ref="A4:G4"/>
    <mergeCell ref="A6:A7"/>
    <mergeCell ref="B6:B7"/>
    <mergeCell ref="C6:C7"/>
    <mergeCell ref="D6:E6"/>
    <mergeCell ref="F6:G6"/>
    <mergeCell ref="A2:B2"/>
    <mergeCell ref="B398:G398"/>
    <mergeCell ref="B399:G399"/>
    <mergeCell ref="B400:G400"/>
    <mergeCell ref="B401:G401"/>
    <mergeCell ref="B402:G402"/>
    <mergeCell ref="B403:G403"/>
    <mergeCell ref="B404:G404"/>
    <mergeCell ref="B405:G405"/>
    <mergeCell ref="B406:G406"/>
    <mergeCell ref="B407:G407"/>
    <mergeCell ref="B408:G408"/>
    <mergeCell ref="B409:G409"/>
    <mergeCell ref="B410:G410"/>
    <mergeCell ref="B411:G411"/>
    <mergeCell ref="B412:G412"/>
    <mergeCell ref="B413:G413"/>
    <mergeCell ref="B414:G414"/>
    <mergeCell ref="B415:E415"/>
    <mergeCell ref="B416:B418"/>
    <mergeCell ref="C416:E416"/>
    <mergeCell ref="C417:E417"/>
    <mergeCell ref="C418:E418"/>
    <mergeCell ref="B419:B427"/>
    <mergeCell ref="C419:E419"/>
    <mergeCell ref="C420:E420"/>
    <mergeCell ref="C421:E421"/>
    <mergeCell ref="C422:E422"/>
    <mergeCell ref="C423:E423"/>
    <mergeCell ref="C424:E424"/>
    <mergeCell ref="C425:E425"/>
    <mergeCell ref="C426:E426"/>
    <mergeCell ref="C427:E427"/>
    <mergeCell ref="B428:B433"/>
    <mergeCell ref="C428:E428"/>
    <mergeCell ref="C429:E429"/>
    <mergeCell ref="C430:E430"/>
    <mergeCell ref="C431:E431"/>
    <mergeCell ref="C432:E432"/>
    <mergeCell ref="C433:E433"/>
    <mergeCell ref="B434:B438"/>
    <mergeCell ref="C434:E434"/>
    <mergeCell ref="C435:E435"/>
    <mergeCell ref="C436:E436"/>
    <mergeCell ref="C437:E437"/>
    <mergeCell ref="C438:E438"/>
    <mergeCell ref="B439:B440"/>
    <mergeCell ref="C439:E439"/>
    <mergeCell ref="C440:E440"/>
    <mergeCell ref="B441:B444"/>
    <mergeCell ref="C441:E441"/>
    <mergeCell ref="C442:E442"/>
    <mergeCell ref="C443:E443"/>
    <mergeCell ref="C444:E444"/>
    <mergeCell ref="B451:E451"/>
    <mergeCell ref="B452:E452"/>
    <mergeCell ref="B445:B450"/>
    <mergeCell ref="C445:E445"/>
    <mergeCell ref="C446:E446"/>
    <mergeCell ref="C447:E447"/>
    <mergeCell ref="C448:E448"/>
    <mergeCell ref="C449:E449"/>
    <mergeCell ref="C450:E450"/>
  </mergeCells>
  <conditionalFormatting sqref="B13">
    <cfRule type="expression" dxfId="3" priority="4" stopIfTrue="1">
      <formula>#REF!=0</formula>
    </cfRule>
  </conditionalFormatting>
  <conditionalFormatting sqref="B292:B293">
    <cfRule type="expression" dxfId="2" priority="3" stopIfTrue="1">
      <formula>#REF!=0</formula>
    </cfRule>
  </conditionalFormatting>
  <conditionalFormatting sqref="B294">
    <cfRule type="expression" dxfId="1" priority="2" stopIfTrue="1">
      <formula>#REF!=0</formula>
    </cfRule>
  </conditionalFormatting>
  <conditionalFormatting sqref="B295">
    <cfRule type="expression" dxfId="0" priority="1" stopIfTrue="1">
      <formula>#REF!=0</formula>
    </cfRule>
  </conditionalFormatting>
  <pageMargins left="0.70866141732283472" right="0.70866141732283472" top="0.74803149606299213" bottom="0.74803149606299213" header="0.31496062992125984" footer="0.31496062992125984"/>
  <pageSetup paperSize="9" scale="61"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4"/>
  <sheetViews>
    <sheetView view="pageBreakPreview" topLeftCell="A17" zoomScale="85" zoomScaleNormal="90" zoomScaleSheetLayoutView="85" workbookViewId="0">
      <selection activeCell="E10" sqref="E10:E37"/>
    </sheetView>
  </sheetViews>
  <sheetFormatPr defaultRowHeight="12" outlineLevelRow="1" x14ac:dyDescent="0.2"/>
  <cols>
    <col min="1" max="1" width="7" style="596" customWidth="1"/>
    <col min="2" max="2" width="51.140625" style="597" customWidth="1"/>
    <col min="3" max="4" width="9.85546875" style="593" customWidth="1"/>
    <col min="5" max="5" width="17.7109375" style="598" customWidth="1"/>
    <col min="6" max="6" width="9.85546875" style="593" customWidth="1"/>
    <col min="7" max="7" width="17.7109375" style="598" customWidth="1"/>
    <col min="8" max="16384" width="9.140625" style="488"/>
  </cols>
  <sheetData>
    <row r="1" spans="1:7" s="668" customFormat="1" ht="40.5" customHeight="1" x14ac:dyDescent="0.25">
      <c r="A1" s="1143" t="s">
        <v>6082</v>
      </c>
      <c r="B1" s="1143"/>
      <c r="C1" s="1143"/>
      <c r="D1" s="1143"/>
      <c r="E1" s="1143"/>
      <c r="F1" s="1143"/>
      <c r="G1" s="573"/>
    </row>
    <row r="2" spans="1:7" s="444" customFormat="1" ht="66.75" customHeight="1" x14ac:dyDescent="0.25">
      <c r="A2" s="577"/>
      <c r="B2" s="578"/>
      <c r="C2" s="579"/>
      <c r="D2" s="579"/>
      <c r="E2" s="1185" t="s">
        <v>5957</v>
      </c>
      <c r="F2" s="1185"/>
      <c r="G2" s="1185"/>
    </row>
    <row r="3" spans="1:7" s="444" customFormat="1" ht="58.5" customHeight="1" x14ac:dyDescent="0.3">
      <c r="A3" s="451"/>
      <c r="B3" s="1186" t="s">
        <v>4597</v>
      </c>
      <c r="C3" s="1186"/>
      <c r="D3" s="1186"/>
      <c r="E3" s="1186"/>
      <c r="F3" s="1186"/>
      <c r="G3" s="1186"/>
    </row>
    <row r="4" spans="1:7" s="450" customFormat="1" ht="16.5" thickBot="1" x14ac:dyDescent="0.25">
      <c r="A4" s="446"/>
      <c r="B4" s="447"/>
      <c r="C4" s="446"/>
      <c r="D4" s="446"/>
      <c r="E4" s="448"/>
      <c r="F4" s="446"/>
      <c r="G4" s="448"/>
    </row>
    <row r="5" spans="1:7" s="481" customFormat="1" ht="44.25" customHeight="1" x14ac:dyDescent="0.2">
      <c r="A5" s="1187" t="s">
        <v>1135</v>
      </c>
      <c r="B5" s="1189" t="s">
        <v>4214</v>
      </c>
      <c r="C5" s="1191" t="s">
        <v>4016</v>
      </c>
      <c r="D5" s="1193" t="s">
        <v>825</v>
      </c>
      <c r="E5" s="1193"/>
      <c r="F5" s="1193" t="s">
        <v>4614</v>
      </c>
      <c r="G5" s="1194"/>
    </row>
    <row r="6" spans="1:7" s="481" customFormat="1" ht="48" customHeight="1" x14ac:dyDescent="0.2">
      <c r="A6" s="1188"/>
      <c r="B6" s="1190"/>
      <c r="C6" s="1192"/>
      <c r="D6" s="482" t="s">
        <v>826</v>
      </c>
      <c r="E6" s="483" t="s">
        <v>2349</v>
      </c>
      <c r="F6" s="482" t="s">
        <v>826</v>
      </c>
      <c r="G6" s="580" t="s">
        <v>2349</v>
      </c>
    </row>
    <row r="7" spans="1:7" ht="25.5" customHeight="1" outlineLevel="1" x14ac:dyDescent="0.2">
      <c r="A7" s="484" t="s">
        <v>5033</v>
      </c>
      <c r="B7" s="485"/>
      <c r="C7" s="486"/>
      <c r="D7" s="486"/>
      <c r="E7" s="487"/>
      <c r="F7" s="486"/>
      <c r="G7" s="581"/>
    </row>
    <row r="8" spans="1:7" s="490" customFormat="1" ht="16.5" customHeight="1" outlineLevel="1" x14ac:dyDescent="0.25">
      <c r="A8" s="491" t="s">
        <v>5034</v>
      </c>
      <c r="B8" s="436" t="s">
        <v>5035</v>
      </c>
      <c r="C8" s="440" t="s">
        <v>2354</v>
      </c>
      <c r="D8" s="440" t="s">
        <v>4215</v>
      </c>
      <c r="E8" s="437" t="s">
        <v>5036</v>
      </c>
      <c r="F8" s="440" t="s">
        <v>4264</v>
      </c>
      <c r="G8" s="582" t="s">
        <v>5036</v>
      </c>
    </row>
    <row r="9" spans="1:7" s="490" customFormat="1" ht="16.5" customHeight="1" outlineLevel="1" x14ac:dyDescent="0.25">
      <c r="A9" s="491" t="s">
        <v>5037</v>
      </c>
      <c r="B9" s="436" t="s">
        <v>5038</v>
      </c>
      <c r="C9" s="440" t="s">
        <v>2354</v>
      </c>
      <c r="D9" s="440" t="s">
        <v>4216</v>
      </c>
      <c r="E9" s="437">
        <v>1500</v>
      </c>
      <c r="F9" s="440" t="s">
        <v>4265</v>
      </c>
      <c r="G9" s="582">
        <v>1500</v>
      </c>
    </row>
    <row r="10" spans="1:7" s="490" customFormat="1" ht="16.5" customHeight="1" outlineLevel="1" x14ac:dyDescent="0.25">
      <c r="A10" s="491" t="s">
        <v>5039</v>
      </c>
      <c r="B10" s="436" t="s">
        <v>5040</v>
      </c>
      <c r="C10" s="440" t="s">
        <v>2354</v>
      </c>
      <c r="D10" s="440" t="s">
        <v>4217</v>
      </c>
      <c r="E10" s="437" t="s">
        <v>5041</v>
      </c>
      <c r="F10" s="440" t="s">
        <v>4266</v>
      </c>
      <c r="G10" s="582" t="s">
        <v>5041</v>
      </c>
    </row>
    <row r="11" spans="1:7" s="490" customFormat="1" ht="16.5" customHeight="1" outlineLevel="1" x14ac:dyDescent="0.25">
      <c r="A11" s="491" t="s">
        <v>5042</v>
      </c>
      <c r="B11" s="436" t="s">
        <v>5043</v>
      </c>
      <c r="C11" s="440" t="s">
        <v>2354</v>
      </c>
      <c r="D11" s="440" t="s">
        <v>4218</v>
      </c>
      <c r="E11" s="437" t="s">
        <v>5044</v>
      </c>
      <c r="F11" s="440" t="s">
        <v>4267</v>
      </c>
      <c r="G11" s="582" t="s">
        <v>5044</v>
      </c>
    </row>
    <row r="12" spans="1:7" s="490" customFormat="1" ht="16.5" customHeight="1" outlineLevel="1" x14ac:dyDescent="0.25">
      <c r="A12" s="491" t="s">
        <v>5045</v>
      </c>
      <c r="B12" s="436" t="s">
        <v>5046</v>
      </c>
      <c r="C12" s="440" t="s">
        <v>2354</v>
      </c>
      <c r="D12" s="440" t="s">
        <v>4219</v>
      </c>
      <c r="E12" s="437" t="s">
        <v>5044</v>
      </c>
      <c r="F12" s="440" t="s">
        <v>4268</v>
      </c>
      <c r="G12" s="582" t="s">
        <v>5044</v>
      </c>
    </row>
    <row r="13" spans="1:7" s="490" customFormat="1" ht="16.5" customHeight="1" outlineLevel="1" x14ac:dyDescent="0.25">
      <c r="A13" s="491" t="s">
        <v>5047</v>
      </c>
      <c r="B13" s="436" t="s">
        <v>5048</v>
      </c>
      <c r="C13" s="440" t="s">
        <v>2354</v>
      </c>
      <c r="D13" s="440" t="s">
        <v>4220</v>
      </c>
      <c r="E13" s="437" t="s">
        <v>5044</v>
      </c>
      <c r="F13" s="440" t="s">
        <v>4269</v>
      </c>
      <c r="G13" s="582" t="s">
        <v>5044</v>
      </c>
    </row>
    <row r="14" spans="1:7" s="490" customFormat="1" ht="16.5" customHeight="1" outlineLevel="1" x14ac:dyDescent="0.25">
      <c r="A14" s="491" t="s">
        <v>5049</v>
      </c>
      <c r="B14" s="436" t="s">
        <v>5050</v>
      </c>
      <c r="C14" s="440" t="s">
        <v>2354</v>
      </c>
      <c r="D14" s="440" t="s">
        <v>4221</v>
      </c>
      <c r="E14" s="437" t="s">
        <v>5044</v>
      </c>
      <c r="F14" s="440" t="s">
        <v>4270</v>
      </c>
      <c r="G14" s="582" t="s">
        <v>5044</v>
      </c>
    </row>
    <row r="15" spans="1:7" s="490" customFormat="1" ht="16.5" customHeight="1" outlineLevel="1" x14ac:dyDescent="0.25">
      <c r="A15" s="491" t="s">
        <v>5051</v>
      </c>
      <c r="B15" s="436" t="s">
        <v>5052</v>
      </c>
      <c r="C15" s="440" t="s">
        <v>2354</v>
      </c>
      <c r="D15" s="440" t="s">
        <v>4222</v>
      </c>
      <c r="E15" s="437" t="s">
        <v>5041</v>
      </c>
      <c r="F15" s="440" t="s">
        <v>4271</v>
      </c>
      <c r="G15" s="582" t="s">
        <v>5041</v>
      </c>
    </row>
    <row r="16" spans="1:7" s="490" customFormat="1" ht="16.5" customHeight="1" outlineLevel="1" x14ac:dyDescent="0.25">
      <c r="A16" s="491" t="s">
        <v>5053</v>
      </c>
      <c r="B16" s="436" t="s">
        <v>5054</v>
      </c>
      <c r="C16" s="440" t="s">
        <v>2354</v>
      </c>
      <c r="D16" s="440" t="s">
        <v>4223</v>
      </c>
      <c r="E16" s="437" t="s">
        <v>5041</v>
      </c>
      <c r="F16" s="440" t="s">
        <v>4272</v>
      </c>
      <c r="G16" s="582" t="s">
        <v>5041</v>
      </c>
    </row>
    <row r="17" spans="1:7" s="490" customFormat="1" ht="36.75" customHeight="1" outlineLevel="1" x14ac:dyDescent="0.25">
      <c r="A17" s="491" t="s">
        <v>5055</v>
      </c>
      <c r="B17" s="436" t="s">
        <v>5056</v>
      </c>
      <c r="C17" s="440" t="s">
        <v>2354</v>
      </c>
      <c r="D17" s="440" t="s">
        <v>4224</v>
      </c>
      <c r="E17" s="437" t="s">
        <v>5041</v>
      </c>
      <c r="F17" s="440" t="s">
        <v>4273</v>
      </c>
      <c r="G17" s="582" t="s">
        <v>5041</v>
      </c>
    </row>
    <row r="18" spans="1:7" s="490" customFormat="1" ht="16.5" customHeight="1" outlineLevel="1" x14ac:dyDescent="0.25">
      <c r="A18" s="491" t="s">
        <v>5057</v>
      </c>
      <c r="B18" s="436" t="s">
        <v>5058</v>
      </c>
      <c r="C18" s="440" t="s">
        <v>2354</v>
      </c>
      <c r="D18" s="440" t="s">
        <v>4225</v>
      </c>
      <c r="E18" s="437" t="s">
        <v>5044</v>
      </c>
      <c r="F18" s="440" t="s">
        <v>4274</v>
      </c>
      <c r="G18" s="582" t="s">
        <v>5044</v>
      </c>
    </row>
    <row r="19" spans="1:7" s="490" customFormat="1" ht="16.5" customHeight="1" outlineLevel="1" x14ac:dyDescent="0.25">
      <c r="A19" s="491" t="s">
        <v>5059</v>
      </c>
      <c r="B19" s="436" t="s">
        <v>5060</v>
      </c>
      <c r="C19" s="440" t="s">
        <v>2354</v>
      </c>
      <c r="D19" s="440" t="s">
        <v>4226</v>
      </c>
      <c r="E19" s="437" t="s">
        <v>5061</v>
      </c>
      <c r="F19" s="440" t="s">
        <v>4275</v>
      </c>
      <c r="G19" s="582" t="s">
        <v>5061</v>
      </c>
    </row>
    <row r="20" spans="1:7" s="490" customFormat="1" ht="16.5" customHeight="1" outlineLevel="1" x14ac:dyDescent="0.25">
      <c r="A20" s="491" t="s">
        <v>5062</v>
      </c>
      <c r="B20" s="436" t="s">
        <v>5063</v>
      </c>
      <c r="C20" s="440" t="s">
        <v>2354</v>
      </c>
      <c r="D20" s="440" t="s">
        <v>4227</v>
      </c>
      <c r="E20" s="437" t="s">
        <v>5064</v>
      </c>
      <c r="F20" s="440" t="s">
        <v>4276</v>
      </c>
      <c r="G20" s="582" t="s">
        <v>5064</v>
      </c>
    </row>
    <row r="21" spans="1:7" s="490" customFormat="1" ht="16.5" customHeight="1" outlineLevel="1" x14ac:dyDescent="0.25">
      <c r="A21" s="491" t="s">
        <v>5065</v>
      </c>
      <c r="B21" s="436" t="s">
        <v>5066</v>
      </c>
      <c r="C21" s="440" t="s">
        <v>2354</v>
      </c>
      <c r="D21" s="440" t="s">
        <v>4228</v>
      </c>
      <c r="E21" s="437" t="s">
        <v>5041</v>
      </c>
      <c r="F21" s="440" t="s">
        <v>4277</v>
      </c>
      <c r="G21" s="582" t="s">
        <v>5041</v>
      </c>
    </row>
    <row r="22" spans="1:7" s="490" customFormat="1" ht="16.5" customHeight="1" outlineLevel="1" x14ac:dyDescent="0.25">
      <c r="A22" s="491" t="s">
        <v>5067</v>
      </c>
      <c r="B22" s="436" t="s">
        <v>5068</v>
      </c>
      <c r="C22" s="440" t="s">
        <v>2354</v>
      </c>
      <c r="D22" s="440" t="s">
        <v>4229</v>
      </c>
      <c r="E22" s="437" t="s">
        <v>5069</v>
      </c>
      <c r="F22" s="440" t="s">
        <v>4278</v>
      </c>
      <c r="G22" s="582" t="s">
        <v>5069</v>
      </c>
    </row>
    <row r="23" spans="1:7" s="490" customFormat="1" ht="16.5" customHeight="1" outlineLevel="1" x14ac:dyDescent="0.25">
      <c r="A23" s="491" t="s">
        <v>5070</v>
      </c>
      <c r="B23" s="436" t="s">
        <v>5071</v>
      </c>
      <c r="C23" s="440" t="s">
        <v>2354</v>
      </c>
      <c r="D23" s="440" t="s">
        <v>4230</v>
      </c>
      <c r="E23" s="437" t="s">
        <v>5072</v>
      </c>
      <c r="F23" s="440" t="s">
        <v>4279</v>
      </c>
      <c r="G23" s="582" t="s">
        <v>5072</v>
      </c>
    </row>
    <row r="24" spans="1:7" s="490" customFormat="1" ht="16.5" customHeight="1" outlineLevel="1" x14ac:dyDescent="0.25">
      <c r="A24" s="491" t="s">
        <v>5073</v>
      </c>
      <c r="B24" s="436" t="s">
        <v>5074</v>
      </c>
      <c r="C24" s="440" t="s">
        <v>2354</v>
      </c>
      <c r="D24" s="440" t="s">
        <v>4231</v>
      </c>
      <c r="E24" s="437" t="s">
        <v>5044</v>
      </c>
      <c r="F24" s="440" t="s">
        <v>4280</v>
      </c>
      <c r="G24" s="582" t="s">
        <v>5044</v>
      </c>
    </row>
    <row r="25" spans="1:7" s="490" customFormat="1" ht="16.5" customHeight="1" outlineLevel="1" x14ac:dyDescent="0.25">
      <c r="A25" s="491" t="s">
        <v>5075</v>
      </c>
      <c r="B25" s="436" t="s">
        <v>5076</v>
      </c>
      <c r="C25" s="440" t="s">
        <v>2354</v>
      </c>
      <c r="D25" s="440" t="s">
        <v>4232</v>
      </c>
      <c r="E25" s="437" t="s">
        <v>5041</v>
      </c>
      <c r="F25" s="440" t="s">
        <v>4281</v>
      </c>
      <c r="G25" s="582" t="s">
        <v>5041</v>
      </c>
    </row>
    <row r="26" spans="1:7" s="490" customFormat="1" ht="16.5" customHeight="1" outlineLevel="1" x14ac:dyDescent="0.25">
      <c r="A26" s="491" t="s">
        <v>5077</v>
      </c>
      <c r="B26" s="436" t="s">
        <v>5078</v>
      </c>
      <c r="C26" s="440" t="s">
        <v>2354</v>
      </c>
      <c r="D26" s="440" t="s">
        <v>4233</v>
      </c>
      <c r="E26" s="437" t="s">
        <v>5064</v>
      </c>
      <c r="F26" s="440" t="s">
        <v>4282</v>
      </c>
      <c r="G26" s="582" t="s">
        <v>5064</v>
      </c>
    </row>
    <row r="27" spans="1:7" s="490" customFormat="1" ht="16.5" customHeight="1" outlineLevel="1" x14ac:dyDescent="0.25">
      <c r="A27" s="491" t="s">
        <v>5079</v>
      </c>
      <c r="B27" s="436" t="s">
        <v>5080</v>
      </c>
      <c r="C27" s="440" t="s">
        <v>2354</v>
      </c>
      <c r="D27" s="440" t="s">
        <v>4234</v>
      </c>
      <c r="E27" s="437" t="s">
        <v>5044</v>
      </c>
      <c r="F27" s="440" t="s">
        <v>4283</v>
      </c>
      <c r="G27" s="582" t="s">
        <v>5044</v>
      </c>
    </row>
    <row r="28" spans="1:7" s="490" customFormat="1" ht="30" customHeight="1" outlineLevel="1" x14ac:dyDescent="0.25">
      <c r="A28" s="491" t="s">
        <v>5081</v>
      </c>
      <c r="B28" s="436" t="s">
        <v>5082</v>
      </c>
      <c r="C28" s="440" t="s">
        <v>2354</v>
      </c>
      <c r="D28" s="440" t="s">
        <v>4235</v>
      </c>
      <c r="E28" s="437" t="s">
        <v>5083</v>
      </c>
      <c r="F28" s="440" t="s">
        <v>4284</v>
      </c>
      <c r="G28" s="582" t="s">
        <v>5083</v>
      </c>
    </row>
    <row r="29" spans="1:7" s="490" customFormat="1" ht="18" customHeight="1" outlineLevel="1" x14ac:dyDescent="0.25">
      <c r="A29" s="491" t="s">
        <v>5084</v>
      </c>
      <c r="B29" s="436" t="s">
        <v>5085</v>
      </c>
      <c r="C29" s="440" t="s">
        <v>2354</v>
      </c>
      <c r="D29" s="440" t="s">
        <v>4236</v>
      </c>
      <c r="E29" s="437" t="s">
        <v>5044</v>
      </c>
      <c r="F29" s="440" t="s">
        <v>4285</v>
      </c>
      <c r="G29" s="582" t="s">
        <v>5044</v>
      </c>
    </row>
    <row r="30" spans="1:7" s="490" customFormat="1" ht="16.5" customHeight="1" outlineLevel="1" x14ac:dyDescent="0.25">
      <c r="A30" s="491" t="s">
        <v>5086</v>
      </c>
      <c r="B30" s="436" t="s">
        <v>5087</v>
      </c>
      <c r="C30" s="440" t="s">
        <v>2354</v>
      </c>
      <c r="D30" s="440" t="s">
        <v>4237</v>
      </c>
      <c r="E30" s="437" t="s">
        <v>5044</v>
      </c>
      <c r="F30" s="440" t="s">
        <v>4286</v>
      </c>
      <c r="G30" s="582" t="s">
        <v>5044</v>
      </c>
    </row>
    <row r="31" spans="1:7" s="490" customFormat="1" ht="16.5" customHeight="1" outlineLevel="1" x14ac:dyDescent="0.25">
      <c r="A31" s="491" t="s">
        <v>5088</v>
      </c>
      <c r="B31" s="436" t="s">
        <v>5089</v>
      </c>
      <c r="C31" s="440" t="s">
        <v>2354</v>
      </c>
      <c r="D31" s="440" t="s">
        <v>4238</v>
      </c>
      <c r="E31" s="437" t="s">
        <v>5044</v>
      </c>
      <c r="F31" s="440" t="s">
        <v>4287</v>
      </c>
      <c r="G31" s="582" t="s">
        <v>5044</v>
      </c>
    </row>
    <row r="32" spans="1:7" s="490" customFormat="1" ht="16.5" customHeight="1" outlineLevel="1" x14ac:dyDescent="0.25">
      <c r="A32" s="491" t="s">
        <v>5090</v>
      </c>
      <c r="B32" s="436" t="s">
        <v>6054</v>
      </c>
      <c r="C32" s="440" t="s">
        <v>2354</v>
      </c>
      <c r="D32" s="440" t="s">
        <v>4239</v>
      </c>
      <c r="E32" s="437" t="s">
        <v>5044</v>
      </c>
      <c r="F32" s="440" t="s">
        <v>4288</v>
      </c>
      <c r="G32" s="582" t="s">
        <v>5044</v>
      </c>
    </row>
    <row r="33" spans="1:7" s="490" customFormat="1" ht="16.5" customHeight="1" outlineLevel="1" x14ac:dyDescent="0.25">
      <c r="A33" s="491" t="s">
        <v>5091</v>
      </c>
      <c r="B33" s="768" t="s">
        <v>6078</v>
      </c>
      <c r="C33" s="440" t="s">
        <v>2354</v>
      </c>
      <c r="D33" s="440" t="s">
        <v>4240</v>
      </c>
      <c r="E33" s="437" t="s">
        <v>5061</v>
      </c>
      <c r="F33" s="440" t="s">
        <v>4289</v>
      </c>
      <c r="G33" s="582" t="s">
        <v>5061</v>
      </c>
    </row>
    <row r="34" spans="1:7" s="490" customFormat="1" ht="16.5" customHeight="1" outlineLevel="1" x14ac:dyDescent="0.25">
      <c r="A34" s="491" t="s">
        <v>5092</v>
      </c>
      <c r="B34" s="436" t="s">
        <v>5093</v>
      </c>
      <c r="C34" s="440" t="s">
        <v>2354</v>
      </c>
      <c r="D34" s="440" t="s">
        <v>4241</v>
      </c>
      <c r="E34" s="437" t="s">
        <v>5044</v>
      </c>
      <c r="F34" s="440" t="s">
        <v>4290</v>
      </c>
      <c r="G34" s="582" t="s">
        <v>5044</v>
      </c>
    </row>
    <row r="35" spans="1:7" s="490" customFormat="1" ht="16.5" customHeight="1" outlineLevel="1" x14ac:dyDescent="0.25">
      <c r="A35" s="491" t="s">
        <v>5094</v>
      </c>
      <c r="B35" s="436" t="s">
        <v>5095</v>
      </c>
      <c r="C35" s="440" t="s">
        <v>2354</v>
      </c>
      <c r="D35" s="583" t="s">
        <v>4242</v>
      </c>
      <c r="E35" s="437" t="s">
        <v>5044</v>
      </c>
      <c r="F35" s="583" t="s">
        <v>4291</v>
      </c>
      <c r="G35" s="582" t="s">
        <v>5044</v>
      </c>
    </row>
    <row r="36" spans="1:7" s="490" customFormat="1" ht="16.5" customHeight="1" outlineLevel="1" x14ac:dyDescent="0.25">
      <c r="A36" s="491" t="s">
        <v>5096</v>
      </c>
      <c r="B36" s="436" t="s">
        <v>5097</v>
      </c>
      <c r="C36" s="583" t="s">
        <v>2354</v>
      </c>
      <c r="D36" s="440" t="s">
        <v>4243</v>
      </c>
      <c r="E36" s="437" t="s">
        <v>5044</v>
      </c>
      <c r="F36" s="440" t="s">
        <v>4292</v>
      </c>
      <c r="G36" s="582" t="s">
        <v>5044</v>
      </c>
    </row>
    <row r="37" spans="1:7" s="490" customFormat="1" ht="42.75" customHeight="1" outlineLevel="1" thickBot="1" x14ac:dyDescent="0.3">
      <c r="A37" s="584" t="s">
        <v>5098</v>
      </c>
      <c r="B37" s="585" t="s">
        <v>5099</v>
      </c>
      <c r="C37" s="586" t="s">
        <v>2354</v>
      </c>
      <c r="D37" s="587" t="s">
        <v>4292</v>
      </c>
      <c r="E37" s="588" t="s">
        <v>3937</v>
      </c>
      <c r="F37" s="587" t="s">
        <v>4293</v>
      </c>
      <c r="G37" s="589" t="s">
        <v>3937</v>
      </c>
    </row>
    <row r="38" spans="1:7" outlineLevel="1" x14ac:dyDescent="0.2">
      <c r="A38" s="590"/>
      <c r="B38" s="591"/>
      <c r="C38" s="592"/>
      <c r="D38" s="592"/>
      <c r="E38" s="593"/>
      <c r="F38" s="592"/>
      <c r="G38" s="593"/>
    </row>
    <row r="39" spans="1:7" s="108" customFormat="1" ht="19.5" customHeight="1" x14ac:dyDescent="0.25">
      <c r="A39" s="1184" t="s">
        <v>5925</v>
      </c>
      <c r="B39" s="1184"/>
      <c r="C39" s="1184"/>
      <c r="D39" s="1184"/>
      <c r="E39" s="1184"/>
      <c r="F39" s="594"/>
      <c r="G39" s="594"/>
    </row>
    <row r="40" spans="1:7" outlineLevel="1" x14ac:dyDescent="0.2">
      <c r="A40" s="593"/>
      <c r="B40" s="595"/>
      <c r="E40" s="593"/>
      <c r="G40" s="593"/>
    </row>
    <row r="41" spans="1:7" outlineLevel="1" x14ac:dyDescent="0.2">
      <c r="A41" s="593"/>
      <c r="B41" s="595"/>
      <c r="E41" s="593"/>
      <c r="G41" s="593"/>
    </row>
    <row r="42" spans="1:7" outlineLevel="1" x14ac:dyDescent="0.2">
      <c r="A42" s="593"/>
      <c r="B42" s="595"/>
      <c r="E42" s="593"/>
      <c r="G42" s="593"/>
    </row>
    <row r="43" spans="1:7" outlineLevel="1" x14ac:dyDescent="0.2">
      <c r="A43" s="593"/>
      <c r="B43" s="595"/>
      <c r="E43" s="593"/>
      <c r="G43" s="593"/>
    </row>
    <row r="44" spans="1:7" outlineLevel="1" x14ac:dyDescent="0.2">
      <c r="A44" s="593"/>
      <c r="B44" s="595"/>
      <c r="E44" s="593"/>
      <c r="G44" s="593"/>
    </row>
    <row r="45" spans="1:7" outlineLevel="1" x14ac:dyDescent="0.2">
      <c r="A45" s="593"/>
      <c r="B45" s="595"/>
      <c r="E45" s="593"/>
      <c r="G45" s="593"/>
    </row>
    <row r="46" spans="1:7" outlineLevel="1" x14ac:dyDescent="0.2">
      <c r="A46" s="593"/>
      <c r="B46" s="595"/>
      <c r="E46" s="593"/>
      <c r="G46" s="593"/>
    </row>
    <row r="47" spans="1:7" outlineLevel="1" x14ac:dyDescent="0.2">
      <c r="A47" s="593"/>
      <c r="B47" s="595"/>
      <c r="E47" s="593"/>
      <c r="G47" s="593"/>
    </row>
    <row r="48" spans="1:7" outlineLevel="1" x14ac:dyDescent="0.2">
      <c r="A48" s="593"/>
      <c r="B48" s="595"/>
      <c r="E48" s="593"/>
      <c r="G48" s="593"/>
    </row>
    <row r="49" spans="1:7" outlineLevel="1" x14ac:dyDescent="0.2">
      <c r="A49" s="593"/>
      <c r="B49" s="595"/>
      <c r="E49" s="593"/>
      <c r="G49" s="593"/>
    </row>
    <row r="50" spans="1:7" outlineLevel="1" x14ac:dyDescent="0.2">
      <c r="A50" s="593"/>
      <c r="B50" s="595"/>
      <c r="E50" s="593"/>
      <c r="G50" s="593"/>
    </row>
    <row r="51" spans="1:7" outlineLevel="1" x14ac:dyDescent="0.2">
      <c r="A51" s="593"/>
      <c r="B51" s="595"/>
      <c r="E51" s="593"/>
      <c r="G51" s="593"/>
    </row>
    <row r="52" spans="1:7" outlineLevel="1" x14ac:dyDescent="0.2">
      <c r="A52" s="593"/>
      <c r="B52" s="595"/>
      <c r="E52" s="593"/>
      <c r="G52" s="593"/>
    </row>
    <row r="53" spans="1:7" outlineLevel="1" x14ac:dyDescent="0.2">
      <c r="A53" s="593"/>
      <c r="B53" s="595"/>
      <c r="E53" s="593"/>
      <c r="G53" s="593"/>
    </row>
    <row r="54" spans="1:7" outlineLevel="1" x14ac:dyDescent="0.2">
      <c r="A54" s="593"/>
      <c r="B54" s="595"/>
      <c r="E54" s="593"/>
      <c r="G54" s="593"/>
    </row>
    <row r="55" spans="1:7" outlineLevel="1" x14ac:dyDescent="0.2">
      <c r="A55" s="593"/>
      <c r="B55" s="595"/>
      <c r="E55" s="593"/>
      <c r="G55" s="593"/>
    </row>
    <row r="56" spans="1:7" outlineLevel="1" x14ac:dyDescent="0.2">
      <c r="A56" s="593"/>
      <c r="B56" s="595"/>
      <c r="E56" s="593"/>
      <c r="G56" s="593"/>
    </row>
    <row r="57" spans="1:7" outlineLevel="1" x14ac:dyDescent="0.2">
      <c r="A57" s="593"/>
      <c r="B57" s="595"/>
      <c r="E57" s="593"/>
      <c r="G57" s="593"/>
    </row>
    <row r="58" spans="1:7" outlineLevel="1" x14ac:dyDescent="0.2">
      <c r="A58" s="593"/>
      <c r="B58" s="595"/>
      <c r="E58" s="593"/>
      <c r="G58" s="593"/>
    </row>
    <row r="59" spans="1:7" outlineLevel="1" x14ac:dyDescent="0.2">
      <c r="A59" s="593"/>
      <c r="B59" s="595"/>
      <c r="E59" s="593"/>
      <c r="G59" s="593"/>
    </row>
    <row r="60" spans="1:7" outlineLevel="1" x14ac:dyDescent="0.2">
      <c r="A60" s="593"/>
      <c r="B60" s="595"/>
      <c r="E60" s="593"/>
      <c r="G60" s="593"/>
    </row>
    <row r="61" spans="1:7" outlineLevel="1" x14ac:dyDescent="0.2">
      <c r="A61" s="593"/>
      <c r="B61" s="595"/>
      <c r="E61" s="593"/>
      <c r="G61" s="593"/>
    </row>
    <row r="62" spans="1:7" outlineLevel="1" x14ac:dyDescent="0.2">
      <c r="A62" s="593"/>
      <c r="B62" s="595"/>
      <c r="E62" s="593"/>
      <c r="G62" s="593"/>
    </row>
    <row r="63" spans="1:7" outlineLevel="1" x14ac:dyDescent="0.2">
      <c r="A63" s="593"/>
      <c r="B63" s="595"/>
      <c r="E63" s="593"/>
      <c r="G63" s="593"/>
    </row>
    <row r="64" spans="1:7" outlineLevel="1" x14ac:dyDescent="0.2">
      <c r="A64" s="593"/>
      <c r="B64" s="595"/>
      <c r="E64" s="593"/>
      <c r="G64" s="593"/>
    </row>
    <row r="65" spans="1:7" outlineLevel="1" x14ac:dyDescent="0.2">
      <c r="A65" s="593"/>
      <c r="B65" s="595"/>
      <c r="E65" s="593"/>
      <c r="G65" s="593"/>
    </row>
    <row r="66" spans="1:7" outlineLevel="1" x14ac:dyDescent="0.2">
      <c r="A66" s="593"/>
      <c r="B66" s="595"/>
      <c r="E66" s="593"/>
      <c r="G66" s="593"/>
    </row>
    <row r="67" spans="1:7" outlineLevel="1" x14ac:dyDescent="0.2">
      <c r="A67" s="593"/>
      <c r="B67" s="595"/>
      <c r="E67" s="593"/>
      <c r="G67" s="593"/>
    </row>
    <row r="68" spans="1:7" outlineLevel="1" x14ac:dyDescent="0.2">
      <c r="A68" s="593"/>
      <c r="B68" s="595"/>
      <c r="E68" s="593"/>
      <c r="G68" s="593"/>
    </row>
    <row r="69" spans="1:7" outlineLevel="1" x14ac:dyDescent="0.2">
      <c r="A69" s="593"/>
      <c r="B69" s="595"/>
      <c r="E69" s="593"/>
      <c r="G69" s="593"/>
    </row>
    <row r="70" spans="1:7" outlineLevel="1" x14ac:dyDescent="0.2">
      <c r="A70" s="593"/>
      <c r="B70" s="595"/>
      <c r="E70" s="593"/>
      <c r="G70" s="593"/>
    </row>
    <row r="71" spans="1:7" outlineLevel="1" x14ac:dyDescent="0.2">
      <c r="A71" s="593"/>
      <c r="B71" s="595"/>
      <c r="E71" s="593"/>
      <c r="G71" s="593"/>
    </row>
    <row r="72" spans="1:7" outlineLevel="1" x14ac:dyDescent="0.2">
      <c r="A72" s="593"/>
      <c r="B72" s="595"/>
      <c r="E72" s="593"/>
      <c r="G72" s="593"/>
    </row>
    <row r="73" spans="1:7" outlineLevel="1" x14ac:dyDescent="0.2">
      <c r="A73" s="593"/>
      <c r="B73" s="595"/>
      <c r="E73" s="593"/>
      <c r="G73" s="593"/>
    </row>
    <row r="74" spans="1:7" outlineLevel="1" x14ac:dyDescent="0.2">
      <c r="A74" s="593"/>
      <c r="B74" s="595"/>
      <c r="E74" s="593"/>
      <c r="G74" s="593"/>
    </row>
    <row r="75" spans="1:7" outlineLevel="1" x14ac:dyDescent="0.2">
      <c r="A75" s="593"/>
      <c r="B75" s="595"/>
      <c r="E75" s="593"/>
      <c r="G75" s="593"/>
    </row>
    <row r="76" spans="1:7" outlineLevel="1" x14ac:dyDescent="0.2">
      <c r="A76" s="593"/>
      <c r="B76" s="595"/>
      <c r="E76" s="593"/>
      <c r="G76" s="593"/>
    </row>
    <row r="77" spans="1:7" outlineLevel="1" x14ac:dyDescent="0.2">
      <c r="A77" s="593"/>
      <c r="B77" s="595"/>
      <c r="E77" s="593"/>
      <c r="G77" s="593"/>
    </row>
    <row r="78" spans="1:7" outlineLevel="1" x14ac:dyDescent="0.2">
      <c r="A78" s="593"/>
      <c r="B78" s="595"/>
      <c r="E78" s="593"/>
      <c r="G78" s="593"/>
    </row>
    <row r="79" spans="1:7" outlineLevel="1" x14ac:dyDescent="0.2">
      <c r="A79" s="593"/>
      <c r="B79" s="595"/>
      <c r="E79" s="593"/>
      <c r="G79" s="593"/>
    </row>
    <row r="80" spans="1:7" outlineLevel="1" x14ac:dyDescent="0.2">
      <c r="A80" s="593"/>
      <c r="B80" s="595"/>
      <c r="E80" s="593"/>
      <c r="G80" s="593"/>
    </row>
    <row r="81" spans="1:7" outlineLevel="1" x14ac:dyDescent="0.2">
      <c r="A81" s="593"/>
      <c r="B81" s="595"/>
      <c r="E81" s="593"/>
      <c r="G81" s="593"/>
    </row>
    <row r="82" spans="1:7" outlineLevel="1" x14ac:dyDescent="0.2">
      <c r="A82" s="593"/>
      <c r="B82" s="595"/>
      <c r="E82" s="593"/>
      <c r="G82" s="593"/>
    </row>
    <row r="83" spans="1:7" outlineLevel="1" x14ac:dyDescent="0.2">
      <c r="A83" s="593"/>
      <c r="B83" s="595"/>
      <c r="E83" s="593"/>
      <c r="G83" s="593"/>
    </row>
    <row r="84" spans="1:7" outlineLevel="1" x14ac:dyDescent="0.2">
      <c r="A84" s="593"/>
      <c r="B84" s="595"/>
      <c r="E84" s="593"/>
      <c r="G84" s="593"/>
    </row>
    <row r="85" spans="1:7" outlineLevel="1" x14ac:dyDescent="0.2">
      <c r="A85" s="593"/>
      <c r="B85" s="595"/>
      <c r="E85" s="593"/>
      <c r="G85" s="593"/>
    </row>
    <row r="86" spans="1:7" outlineLevel="1" x14ac:dyDescent="0.2">
      <c r="A86" s="593"/>
      <c r="B86" s="595"/>
      <c r="E86" s="593"/>
      <c r="G86" s="593"/>
    </row>
    <row r="87" spans="1:7" outlineLevel="1" x14ac:dyDescent="0.2">
      <c r="A87" s="593"/>
      <c r="B87" s="595"/>
      <c r="E87" s="593"/>
      <c r="G87" s="593"/>
    </row>
    <row r="88" spans="1:7" outlineLevel="1" x14ac:dyDescent="0.2">
      <c r="A88" s="593"/>
      <c r="B88" s="595"/>
      <c r="E88" s="593"/>
      <c r="G88" s="593"/>
    </row>
    <row r="89" spans="1:7" outlineLevel="1" x14ac:dyDescent="0.2">
      <c r="A89" s="593"/>
      <c r="B89" s="595"/>
      <c r="E89" s="593"/>
      <c r="G89" s="593"/>
    </row>
    <row r="90" spans="1:7" outlineLevel="1" x14ac:dyDescent="0.2">
      <c r="A90" s="593"/>
      <c r="B90" s="595"/>
      <c r="E90" s="593"/>
      <c r="G90" s="593"/>
    </row>
    <row r="91" spans="1:7" outlineLevel="1" x14ac:dyDescent="0.2">
      <c r="A91" s="593"/>
      <c r="B91" s="595"/>
      <c r="E91" s="593"/>
      <c r="G91" s="593"/>
    </row>
    <row r="92" spans="1:7" outlineLevel="1" x14ac:dyDescent="0.2">
      <c r="A92" s="593"/>
      <c r="B92" s="595"/>
      <c r="E92" s="593"/>
      <c r="G92" s="593"/>
    </row>
    <row r="93" spans="1:7" outlineLevel="1" x14ac:dyDescent="0.2">
      <c r="A93" s="593"/>
      <c r="B93" s="595"/>
      <c r="E93" s="593"/>
      <c r="G93" s="593"/>
    </row>
    <row r="94" spans="1:7" outlineLevel="1" x14ac:dyDescent="0.2">
      <c r="A94" s="593"/>
      <c r="B94" s="595"/>
      <c r="E94" s="593"/>
      <c r="G94" s="593"/>
    </row>
    <row r="95" spans="1:7" outlineLevel="1" x14ac:dyDescent="0.2">
      <c r="A95" s="593"/>
      <c r="B95" s="595"/>
      <c r="E95" s="593"/>
      <c r="G95" s="593"/>
    </row>
    <row r="96" spans="1:7" outlineLevel="1" x14ac:dyDescent="0.2">
      <c r="A96" s="593"/>
      <c r="B96" s="595"/>
      <c r="E96" s="593"/>
      <c r="G96" s="593"/>
    </row>
    <row r="97" spans="1:7" outlineLevel="1" x14ac:dyDescent="0.2">
      <c r="A97" s="593"/>
      <c r="B97" s="595"/>
      <c r="E97" s="593"/>
      <c r="G97" s="593"/>
    </row>
    <row r="98" spans="1:7" outlineLevel="1" x14ac:dyDescent="0.2">
      <c r="A98" s="593"/>
      <c r="B98" s="595"/>
      <c r="E98" s="593"/>
      <c r="G98" s="593"/>
    </row>
    <row r="99" spans="1:7" outlineLevel="1" x14ac:dyDescent="0.2">
      <c r="A99" s="593"/>
      <c r="B99" s="595"/>
      <c r="E99" s="593"/>
      <c r="G99" s="593"/>
    </row>
    <row r="100" spans="1:7" outlineLevel="1" x14ac:dyDescent="0.2">
      <c r="A100" s="593"/>
      <c r="B100" s="595"/>
      <c r="E100" s="593"/>
      <c r="G100" s="593"/>
    </row>
    <row r="101" spans="1:7" outlineLevel="1" x14ac:dyDescent="0.2">
      <c r="A101" s="593"/>
      <c r="B101" s="595"/>
      <c r="E101" s="593"/>
      <c r="G101" s="593"/>
    </row>
    <row r="102" spans="1:7" outlineLevel="1" x14ac:dyDescent="0.2">
      <c r="A102" s="593"/>
      <c r="B102" s="595"/>
      <c r="E102" s="593"/>
      <c r="G102" s="593"/>
    </row>
    <row r="103" spans="1:7" outlineLevel="1" x14ac:dyDescent="0.2">
      <c r="A103" s="593"/>
      <c r="B103" s="595"/>
      <c r="E103" s="593"/>
      <c r="G103" s="593"/>
    </row>
    <row r="104" spans="1:7" outlineLevel="1" x14ac:dyDescent="0.2">
      <c r="A104" s="593"/>
      <c r="B104" s="595"/>
      <c r="E104" s="593"/>
      <c r="G104" s="593"/>
    </row>
    <row r="105" spans="1:7" outlineLevel="1" x14ac:dyDescent="0.2">
      <c r="A105" s="593"/>
      <c r="B105" s="595"/>
      <c r="E105" s="593"/>
      <c r="G105" s="593"/>
    </row>
    <row r="106" spans="1:7" outlineLevel="1" x14ac:dyDescent="0.2">
      <c r="A106" s="593"/>
      <c r="B106" s="595"/>
      <c r="E106" s="593"/>
      <c r="G106" s="593"/>
    </row>
    <row r="107" spans="1:7" outlineLevel="1" x14ac:dyDescent="0.2">
      <c r="A107" s="593"/>
      <c r="B107" s="595"/>
      <c r="E107" s="593"/>
      <c r="G107" s="593"/>
    </row>
    <row r="108" spans="1:7" outlineLevel="1" x14ac:dyDescent="0.2">
      <c r="A108" s="593"/>
      <c r="B108" s="595"/>
      <c r="E108" s="593"/>
      <c r="G108" s="593"/>
    </row>
    <row r="109" spans="1:7" outlineLevel="1" x14ac:dyDescent="0.2">
      <c r="A109" s="593"/>
      <c r="B109" s="595"/>
      <c r="E109" s="593"/>
      <c r="G109" s="593"/>
    </row>
    <row r="110" spans="1:7" outlineLevel="1" x14ac:dyDescent="0.2">
      <c r="A110" s="593"/>
      <c r="B110" s="595"/>
      <c r="E110" s="593"/>
      <c r="G110" s="593"/>
    </row>
    <row r="111" spans="1:7" outlineLevel="1" x14ac:dyDescent="0.2">
      <c r="A111" s="593"/>
      <c r="B111" s="595"/>
      <c r="E111" s="593"/>
      <c r="G111" s="593"/>
    </row>
    <row r="112" spans="1:7" outlineLevel="1" x14ac:dyDescent="0.2">
      <c r="A112" s="593"/>
      <c r="B112" s="595"/>
      <c r="E112" s="593"/>
      <c r="G112" s="593"/>
    </row>
    <row r="113" spans="1:7" outlineLevel="1" x14ac:dyDescent="0.2">
      <c r="A113" s="593"/>
      <c r="B113" s="595"/>
      <c r="E113" s="593"/>
      <c r="G113" s="593"/>
    </row>
    <row r="114" spans="1:7" outlineLevel="1" x14ac:dyDescent="0.2">
      <c r="A114" s="593"/>
      <c r="B114" s="595"/>
      <c r="E114" s="593"/>
      <c r="G114" s="593"/>
    </row>
    <row r="115" spans="1:7" outlineLevel="1" x14ac:dyDescent="0.2">
      <c r="A115" s="593"/>
      <c r="B115" s="595"/>
      <c r="E115" s="593"/>
      <c r="G115" s="593"/>
    </row>
    <row r="116" spans="1:7" outlineLevel="1" x14ac:dyDescent="0.2">
      <c r="A116" s="593"/>
      <c r="B116" s="595"/>
      <c r="E116" s="593"/>
      <c r="G116" s="593"/>
    </row>
    <row r="117" spans="1:7" outlineLevel="1" x14ac:dyDescent="0.2">
      <c r="A117" s="593"/>
      <c r="B117" s="595"/>
      <c r="E117" s="593"/>
      <c r="G117" s="593"/>
    </row>
    <row r="118" spans="1:7" outlineLevel="1" x14ac:dyDescent="0.2">
      <c r="A118" s="593"/>
      <c r="B118" s="595"/>
      <c r="E118" s="593"/>
      <c r="G118" s="593"/>
    </row>
    <row r="119" spans="1:7" outlineLevel="1" x14ac:dyDescent="0.2">
      <c r="A119" s="593"/>
      <c r="B119" s="595"/>
      <c r="E119" s="593"/>
      <c r="G119" s="593"/>
    </row>
    <row r="120" spans="1:7" outlineLevel="1" x14ac:dyDescent="0.2">
      <c r="A120" s="593"/>
      <c r="B120" s="595"/>
      <c r="E120" s="593"/>
      <c r="G120" s="593"/>
    </row>
    <row r="121" spans="1:7" outlineLevel="1" x14ac:dyDescent="0.2">
      <c r="A121" s="593"/>
      <c r="B121" s="595"/>
      <c r="E121" s="593"/>
      <c r="G121" s="593"/>
    </row>
    <row r="122" spans="1:7" outlineLevel="1" x14ac:dyDescent="0.2">
      <c r="A122" s="593"/>
      <c r="B122" s="595"/>
      <c r="E122" s="593"/>
      <c r="G122" s="593"/>
    </row>
    <row r="123" spans="1:7" outlineLevel="1" x14ac:dyDescent="0.2">
      <c r="A123" s="593"/>
      <c r="B123" s="595"/>
      <c r="E123" s="593"/>
      <c r="G123" s="593"/>
    </row>
    <row r="124" spans="1:7" outlineLevel="1" x14ac:dyDescent="0.2">
      <c r="A124" s="593"/>
      <c r="B124" s="595"/>
      <c r="E124" s="593"/>
      <c r="G124" s="593"/>
    </row>
    <row r="125" spans="1:7" outlineLevel="1" x14ac:dyDescent="0.2">
      <c r="A125" s="593"/>
      <c r="B125" s="595"/>
      <c r="E125" s="593"/>
      <c r="G125" s="593"/>
    </row>
    <row r="126" spans="1:7" outlineLevel="1" x14ac:dyDescent="0.2">
      <c r="A126" s="593"/>
      <c r="B126" s="595"/>
      <c r="E126" s="593"/>
      <c r="G126" s="593"/>
    </row>
    <row r="127" spans="1:7" outlineLevel="1" x14ac:dyDescent="0.2">
      <c r="A127" s="593"/>
      <c r="B127" s="595"/>
      <c r="E127" s="593"/>
      <c r="G127" s="593"/>
    </row>
    <row r="128" spans="1:7" outlineLevel="1" x14ac:dyDescent="0.2">
      <c r="A128" s="593"/>
      <c r="B128" s="595"/>
      <c r="E128" s="593"/>
      <c r="G128" s="593"/>
    </row>
    <row r="129" spans="1:7" outlineLevel="1" x14ac:dyDescent="0.2">
      <c r="A129" s="593"/>
      <c r="B129" s="595"/>
      <c r="E129" s="593"/>
      <c r="G129" s="593"/>
    </row>
    <row r="130" spans="1:7" outlineLevel="1" x14ac:dyDescent="0.2">
      <c r="A130" s="593"/>
      <c r="B130" s="595"/>
      <c r="E130" s="593"/>
      <c r="G130" s="593"/>
    </row>
    <row r="131" spans="1:7" outlineLevel="1" x14ac:dyDescent="0.2">
      <c r="A131" s="593"/>
      <c r="B131" s="595"/>
      <c r="E131" s="593"/>
      <c r="G131" s="593"/>
    </row>
    <row r="132" spans="1:7" outlineLevel="1" x14ac:dyDescent="0.2">
      <c r="A132" s="593"/>
      <c r="B132" s="595"/>
      <c r="E132" s="593"/>
      <c r="G132" s="593"/>
    </row>
    <row r="133" spans="1:7" outlineLevel="1" x14ac:dyDescent="0.2">
      <c r="A133" s="593"/>
      <c r="B133" s="595"/>
      <c r="E133" s="593"/>
      <c r="G133" s="593"/>
    </row>
    <row r="134" spans="1:7" outlineLevel="1" x14ac:dyDescent="0.2">
      <c r="A134" s="593"/>
      <c r="B134" s="595"/>
      <c r="E134" s="593"/>
      <c r="G134" s="593"/>
    </row>
    <row r="135" spans="1:7" outlineLevel="1" x14ac:dyDescent="0.2">
      <c r="A135" s="593"/>
      <c r="B135" s="595"/>
      <c r="E135" s="593"/>
      <c r="G135" s="593"/>
    </row>
    <row r="136" spans="1:7" outlineLevel="1" x14ac:dyDescent="0.2">
      <c r="A136" s="593"/>
      <c r="B136" s="595"/>
      <c r="E136" s="593"/>
      <c r="G136" s="593"/>
    </row>
    <row r="137" spans="1:7" outlineLevel="1" x14ac:dyDescent="0.2">
      <c r="A137" s="593"/>
      <c r="B137" s="595"/>
      <c r="E137" s="593"/>
      <c r="G137" s="593"/>
    </row>
    <row r="138" spans="1:7" outlineLevel="1" x14ac:dyDescent="0.2">
      <c r="A138" s="593"/>
      <c r="B138" s="595"/>
      <c r="E138" s="593"/>
      <c r="G138" s="593"/>
    </row>
    <row r="139" spans="1:7" outlineLevel="1" x14ac:dyDescent="0.2">
      <c r="A139" s="593"/>
      <c r="B139" s="595"/>
      <c r="E139" s="593"/>
      <c r="G139" s="593"/>
    </row>
    <row r="140" spans="1:7" outlineLevel="1" x14ac:dyDescent="0.2">
      <c r="A140" s="593"/>
      <c r="B140" s="595"/>
      <c r="E140" s="593"/>
      <c r="G140" s="593"/>
    </row>
    <row r="141" spans="1:7" outlineLevel="1" x14ac:dyDescent="0.2">
      <c r="A141" s="593"/>
      <c r="B141" s="595"/>
      <c r="E141" s="593"/>
      <c r="G141" s="593"/>
    </row>
    <row r="142" spans="1:7" outlineLevel="1" x14ac:dyDescent="0.2">
      <c r="A142" s="593"/>
      <c r="B142" s="595"/>
      <c r="E142" s="593"/>
      <c r="G142" s="593"/>
    </row>
    <row r="143" spans="1:7" outlineLevel="1" x14ac:dyDescent="0.2">
      <c r="A143" s="593"/>
      <c r="B143" s="595"/>
      <c r="E143" s="593"/>
      <c r="G143" s="593"/>
    </row>
    <row r="144" spans="1:7" outlineLevel="1" x14ac:dyDescent="0.2">
      <c r="A144" s="593"/>
      <c r="B144" s="595"/>
      <c r="E144" s="593"/>
      <c r="G144" s="593"/>
    </row>
    <row r="145" spans="1:7" outlineLevel="1" x14ac:dyDescent="0.2">
      <c r="A145" s="593"/>
      <c r="B145" s="595"/>
      <c r="E145" s="593"/>
      <c r="G145" s="593"/>
    </row>
    <row r="146" spans="1:7" outlineLevel="1" x14ac:dyDescent="0.2">
      <c r="A146" s="593"/>
      <c r="B146" s="595"/>
      <c r="E146" s="593"/>
      <c r="G146" s="593"/>
    </row>
    <row r="147" spans="1:7" outlineLevel="1" x14ac:dyDescent="0.2">
      <c r="A147" s="593"/>
      <c r="B147" s="595"/>
      <c r="E147" s="593"/>
      <c r="G147" s="593"/>
    </row>
    <row r="148" spans="1:7" outlineLevel="1" x14ac:dyDescent="0.2">
      <c r="A148" s="593"/>
      <c r="B148" s="595"/>
      <c r="E148" s="593"/>
      <c r="G148" s="593"/>
    </row>
    <row r="149" spans="1:7" outlineLevel="1" x14ac:dyDescent="0.2">
      <c r="A149" s="593"/>
      <c r="B149" s="595"/>
      <c r="E149" s="593"/>
      <c r="G149" s="593"/>
    </row>
    <row r="150" spans="1:7" outlineLevel="1" x14ac:dyDescent="0.2">
      <c r="A150" s="593"/>
      <c r="B150" s="595"/>
      <c r="E150" s="593"/>
      <c r="G150" s="593"/>
    </row>
    <row r="151" spans="1:7" outlineLevel="1" x14ac:dyDescent="0.2">
      <c r="A151" s="593"/>
      <c r="B151" s="595"/>
      <c r="E151" s="593"/>
      <c r="G151" s="593"/>
    </row>
    <row r="152" spans="1:7" outlineLevel="1" x14ac:dyDescent="0.2">
      <c r="A152" s="593"/>
      <c r="B152" s="595"/>
      <c r="E152" s="593"/>
      <c r="G152" s="593"/>
    </row>
    <row r="153" spans="1:7" outlineLevel="1" x14ac:dyDescent="0.2">
      <c r="A153" s="593"/>
      <c r="B153" s="595"/>
      <c r="E153" s="593"/>
      <c r="G153" s="593"/>
    </row>
    <row r="154" spans="1:7" outlineLevel="1" x14ac:dyDescent="0.2">
      <c r="A154" s="593"/>
      <c r="B154" s="595"/>
      <c r="E154" s="593"/>
      <c r="G154" s="593"/>
    </row>
    <row r="155" spans="1:7" outlineLevel="1" x14ac:dyDescent="0.2">
      <c r="A155" s="593"/>
      <c r="B155" s="595"/>
      <c r="E155" s="593"/>
      <c r="G155" s="593"/>
    </row>
    <row r="156" spans="1:7" outlineLevel="1" x14ac:dyDescent="0.2">
      <c r="A156" s="593"/>
      <c r="B156" s="595"/>
      <c r="E156" s="593"/>
      <c r="G156" s="593"/>
    </row>
    <row r="157" spans="1:7" ht="15" customHeight="1" x14ac:dyDescent="0.2">
      <c r="A157" s="593"/>
      <c r="B157" s="595"/>
      <c r="E157" s="593"/>
      <c r="G157" s="593"/>
    </row>
    <row r="158" spans="1:7" ht="28.5" customHeight="1" x14ac:dyDescent="0.2">
      <c r="A158" s="593"/>
      <c r="B158" s="595"/>
      <c r="E158" s="593"/>
      <c r="G158" s="593"/>
    </row>
    <row r="159" spans="1:7" ht="15" customHeight="1" x14ac:dyDescent="0.2">
      <c r="A159" s="593"/>
      <c r="B159" s="595"/>
      <c r="E159" s="593"/>
      <c r="G159" s="593"/>
    </row>
    <row r="160" spans="1:7" x14ac:dyDescent="0.2">
      <c r="A160" s="593"/>
      <c r="B160" s="595"/>
      <c r="E160" s="593"/>
      <c r="G160" s="593"/>
    </row>
    <row r="161" spans="1:7" x14ac:dyDescent="0.2">
      <c r="A161" s="593"/>
      <c r="B161" s="595"/>
      <c r="E161" s="593"/>
      <c r="G161" s="593"/>
    </row>
    <row r="162" spans="1:7" x14ac:dyDescent="0.2">
      <c r="A162" s="593"/>
      <c r="B162" s="595"/>
      <c r="E162" s="593"/>
      <c r="G162" s="593"/>
    </row>
    <row r="163" spans="1:7" x14ac:dyDescent="0.2">
      <c r="A163" s="593"/>
      <c r="B163" s="595"/>
      <c r="E163" s="593"/>
      <c r="G163" s="593"/>
    </row>
    <row r="164" spans="1:7" x14ac:dyDescent="0.2">
      <c r="A164" s="593"/>
      <c r="B164" s="595"/>
      <c r="E164" s="593"/>
      <c r="G164" s="593"/>
    </row>
    <row r="165" spans="1:7" x14ac:dyDescent="0.2">
      <c r="A165" s="593"/>
      <c r="B165" s="595"/>
      <c r="E165" s="593"/>
      <c r="G165" s="593"/>
    </row>
    <row r="166" spans="1:7" x14ac:dyDescent="0.2">
      <c r="A166" s="593"/>
      <c r="B166" s="595"/>
      <c r="E166" s="593"/>
      <c r="G166" s="593"/>
    </row>
    <row r="167" spans="1:7" x14ac:dyDescent="0.2">
      <c r="A167" s="593"/>
      <c r="B167" s="595"/>
      <c r="E167" s="593"/>
      <c r="G167" s="593"/>
    </row>
    <row r="168" spans="1:7" x14ac:dyDescent="0.2">
      <c r="A168" s="593"/>
      <c r="B168" s="595"/>
      <c r="E168" s="593"/>
      <c r="G168" s="593"/>
    </row>
    <row r="169" spans="1:7" x14ac:dyDescent="0.2">
      <c r="A169" s="593"/>
      <c r="B169" s="595"/>
      <c r="E169" s="593"/>
      <c r="G169" s="593"/>
    </row>
    <row r="170" spans="1:7" ht="15.75" customHeight="1" x14ac:dyDescent="0.2"/>
    <row r="173" spans="1:7" ht="30" customHeight="1" x14ac:dyDescent="0.2"/>
    <row r="174" spans="1:7" ht="15" customHeight="1" x14ac:dyDescent="0.2"/>
  </sheetData>
  <autoFilter ref="A6:G37"/>
  <mergeCells count="9">
    <mergeCell ref="A1:F1"/>
    <mergeCell ref="A39:E39"/>
    <mergeCell ref="E2:G2"/>
    <mergeCell ref="B3:G3"/>
    <mergeCell ref="A5:A6"/>
    <mergeCell ref="B5:B6"/>
    <mergeCell ref="C5:C6"/>
    <mergeCell ref="D5:E5"/>
    <mergeCell ref="F5:G5"/>
  </mergeCells>
  <pageMargins left="1.2598425196850394" right="0.49212598425196852" top="0.74803149606299213" bottom="0.74803149606299213" header="0.31496062992125984" footer="0.31496062992125984"/>
  <pageSetup paperSize="9" scale="67"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6"/>
  <sheetViews>
    <sheetView view="pageBreakPreview" topLeftCell="A54" zoomScale="70" zoomScaleNormal="100" zoomScaleSheetLayoutView="70" workbookViewId="0">
      <selection activeCell="E1048552" sqref="A63:H1048552"/>
    </sheetView>
  </sheetViews>
  <sheetFormatPr defaultRowHeight="15" x14ac:dyDescent="0.25"/>
  <cols>
    <col min="1" max="1" width="9.140625" style="458"/>
    <col min="2" max="2" width="44.85546875" style="466" customWidth="1"/>
    <col min="3" max="3" width="10.85546875" style="458" customWidth="1"/>
    <col min="4" max="4" width="13.5703125" style="458" customWidth="1"/>
    <col min="5" max="5" width="15" style="458" customWidth="1"/>
    <col min="6" max="6" width="13.5703125" style="458" customWidth="1"/>
    <col min="7" max="7" width="16.5703125" style="458" customWidth="1"/>
    <col min="8" max="8" width="65.7109375" style="458" customWidth="1"/>
    <col min="9" max="16384" width="9.140625" style="458"/>
  </cols>
  <sheetData>
    <row r="1" spans="1:8" s="668" customFormat="1" ht="58.5" customHeight="1" x14ac:dyDescent="0.25">
      <c r="A1" s="1143" t="s">
        <v>6083</v>
      </c>
      <c r="B1" s="1143"/>
      <c r="C1" s="1143"/>
      <c r="D1" s="1143"/>
      <c r="E1" s="1143"/>
      <c r="F1" s="1143"/>
      <c r="G1" s="1143"/>
      <c r="H1" s="1143"/>
    </row>
    <row r="2" spans="1:8" s="444" customFormat="1" ht="87" customHeight="1" x14ac:dyDescent="0.25">
      <c r="A2" s="441"/>
      <c r="B2" s="442"/>
      <c r="C2" s="443"/>
      <c r="D2" s="443"/>
      <c r="E2" s="441"/>
      <c r="F2" s="443"/>
      <c r="G2" s="441"/>
      <c r="H2" s="599" t="s">
        <v>5032</v>
      </c>
    </row>
    <row r="3" spans="1:8" s="450" customFormat="1" ht="14.25" customHeight="1" x14ac:dyDescent="0.2">
      <c r="A3" s="446"/>
      <c r="B3" s="447"/>
      <c r="C3" s="446"/>
      <c r="D3" s="448"/>
      <c r="E3" s="449"/>
      <c r="F3" s="448"/>
      <c r="G3" s="449"/>
      <c r="H3" s="446"/>
    </row>
    <row r="4" spans="1:8" s="444" customFormat="1" ht="73.5" customHeight="1" x14ac:dyDescent="0.3">
      <c r="A4" s="451"/>
      <c r="B4" s="1195" t="s">
        <v>4594</v>
      </c>
      <c r="C4" s="1195"/>
      <c r="D4" s="1195"/>
      <c r="E4" s="1195"/>
      <c r="F4" s="1195"/>
      <c r="G4" s="1195"/>
      <c r="H4" s="1195"/>
    </row>
    <row r="5" spans="1:8" s="450" customFormat="1" ht="12" customHeight="1" thickBot="1" x14ac:dyDescent="0.25">
      <c r="A5" s="446"/>
      <c r="B5" s="447"/>
      <c r="C5" s="446"/>
      <c r="D5" s="446"/>
      <c r="E5" s="448"/>
      <c r="F5" s="446"/>
      <c r="G5" s="448"/>
      <c r="H5" s="449"/>
    </row>
    <row r="6" spans="1:8" s="452" customFormat="1" ht="44.25" customHeight="1" x14ac:dyDescent="0.2">
      <c r="A6" s="1187" t="s">
        <v>1135</v>
      </c>
      <c r="B6" s="1189" t="s">
        <v>4214</v>
      </c>
      <c r="C6" s="1191" t="s">
        <v>4016</v>
      </c>
      <c r="D6" s="1193" t="s">
        <v>825</v>
      </c>
      <c r="E6" s="1193"/>
      <c r="F6" s="1193" t="s">
        <v>4614</v>
      </c>
      <c r="G6" s="1193"/>
      <c r="H6" s="1196" t="s">
        <v>4213</v>
      </c>
    </row>
    <row r="7" spans="1:8" s="452" customFormat="1" ht="49.5" customHeight="1" x14ac:dyDescent="0.2">
      <c r="A7" s="1188"/>
      <c r="B7" s="1190"/>
      <c r="C7" s="1192"/>
      <c r="D7" s="482" t="s">
        <v>826</v>
      </c>
      <c r="E7" s="483" t="s">
        <v>2349</v>
      </c>
      <c r="F7" s="482" t="s">
        <v>826</v>
      </c>
      <c r="G7" s="483" t="s">
        <v>2349</v>
      </c>
      <c r="H7" s="1197"/>
    </row>
    <row r="8" spans="1:8" ht="15.75" x14ac:dyDescent="0.25">
      <c r="A8" s="600" t="s">
        <v>4084</v>
      </c>
      <c r="B8" s="455"/>
      <c r="C8" s="456"/>
      <c r="D8" s="456"/>
      <c r="E8" s="457"/>
      <c r="F8" s="456"/>
      <c r="G8" s="457"/>
      <c r="H8" s="601"/>
    </row>
    <row r="9" spans="1:8" ht="94.5" x14ac:dyDescent="0.25">
      <c r="A9" s="489" t="s">
        <v>4017</v>
      </c>
      <c r="B9" s="459" t="s">
        <v>4085</v>
      </c>
      <c r="C9" s="460" t="s">
        <v>4086</v>
      </c>
      <c r="D9" s="460" t="s">
        <v>4244</v>
      </c>
      <c r="E9" s="437">
        <v>3500</v>
      </c>
      <c r="F9" s="440" t="s">
        <v>4262</v>
      </c>
      <c r="G9" s="437">
        <v>3500</v>
      </c>
      <c r="H9" s="602" t="s">
        <v>5926</v>
      </c>
    </row>
    <row r="10" spans="1:8" ht="122.25" customHeight="1" x14ac:dyDescent="0.25">
      <c r="A10" s="489" t="s">
        <v>4018</v>
      </c>
      <c r="B10" s="459" t="s">
        <v>4087</v>
      </c>
      <c r="C10" s="460" t="s">
        <v>4086</v>
      </c>
      <c r="D10" s="460" t="s">
        <v>4245</v>
      </c>
      <c r="E10" s="437">
        <v>3000</v>
      </c>
      <c r="F10" s="440" t="s">
        <v>4263</v>
      </c>
      <c r="G10" s="437">
        <v>3000</v>
      </c>
      <c r="H10" s="602" t="s">
        <v>4647</v>
      </c>
    </row>
    <row r="11" spans="1:8" ht="92.25" customHeight="1" x14ac:dyDescent="0.25">
      <c r="A11" s="489" t="s">
        <v>4019</v>
      </c>
      <c r="B11" s="459" t="s">
        <v>4088</v>
      </c>
      <c r="C11" s="460" t="s">
        <v>4089</v>
      </c>
      <c r="D11" s="460" t="s">
        <v>4246</v>
      </c>
      <c r="E11" s="437">
        <v>2600</v>
      </c>
      <c r="F11" s="440" t="s">
        <v>4294</v>
      </c>
      <c r="G11" s="437">
        <v>2600</v>
      </c>
      <c r="H11" s="603" t="s">
        <v>4646</v>
      </c>
    </row>
    <row r="12" spans="1:8" ht="81.75" customHeight="1" x14ac:dyDescent="0.25">
      <c r="A12" s="489" t="s">
        <v>4020</v>
      </c>
      <c r="B12" s="459" t="s">
        <v>4090</v>
      </c>
      <c r="C12" s="460" t="s">
        <v>4089</v>
      </c>
      <c r="D12" s="460" t="s">
        <v>4247</v>
      </c>
      <c r="E12" s="437">
        <v>3200</v>
      </c>
      <c r="F12" s="440" t="s">
        <v>4295</v>
      </c>
      <c r="G12" s="437">
        <v>3200</v>
      </c>
      <c r="H12" s="603" t="s">
        <v>4646</v>
      </c>
    </row>
    <row r="13" spans="1:8" ht="84" customHeight="1" x14ac:dyDescent="0.25">
      <c r="A13" s="489" t="s">
        <v>4021</v>
      </c>
      <c r="B13" s="459" t="s">
        <v>4091</v>
      </c>
      <c r="C13" s="460" t="s">
        <v>4089</v>
      </c>
      <c r="D13" s="460" t="s">
        <v>4248</v>
      </c>
      <c r="E13" s="437">
        <v>3600</v>
      </c>
      <c r="F13" s="440" t="s">
        <v>4296</v>
      </c>
      <c r="G13" s="437">
        <v>3600</v>
      </c>
      <c r="H13" s="603" t="s">
        <v>4648</v>
      </c>
    </row>
    <row r="14" spans="1:8" ht="83.25" customHeight="1" x14ac:dyDescent="0.25">
      <c r="A14" s="489" t="s">
        <v>4022</v>
      </c>
      <c r="B14" s="459" t="s">
        <v>4595</v>
      </c>
      <c r="C14" s="460" t="s">
        <v>4089</v>
      </c>
      <c r="D14" s="460" t="s">
        <v>4249</v>
      </c>
      <c r="E14" s="437">
        <v>4400</v>
      </c>
      <c r="F14" s="440" t="s">
        <v>4297</v>
      </c>
      <c r="G14" s="437">
        <v>4400</v>
      </c>
      <c r="H14" s="603" t="s">
        <v>4646</v>
      </c>
    </row>
    <row r="15" spans="1:8" ht="91.5" customHeight="1" x14ac:dyDescent="0.25">
      <c r="A15" s="489" t="s">
        <v>4092</v>
      </c>
      <c r="B15" s="459" t="s">
        <v>4093</v>
      </c>
      <c r="C15" s="460" t="s">
        <v>4089</v>
      </c>
      <c r="D15" s="460" t="s">
        <v>4250</v>
      </c>
      <c r="E15" s="437">
        <v>4200</v>
      </c>
      <c r="F15" s="440" t="s">
        <v>4298</v>
      </c>
      <c r="G15" s="437">
        <v>4200</v>
      </c>
      <c r="H15" s="603" t="s">
        <v>4646</v>
      </c>
    </row>
    <row r="16" spans="1:8" ht="96" customHeight="1" x14ac:dyDescent="0.25">
      <c r="A16" s="489" t="s">
        <v>4094</v>
      </c>
      <c r="B16" s="459" t="s">
        <v>4095</v>
      </c>
      <c r="C16" s="460" t="s">
        <v>4089</v>
      </c>
      <c r="D16" s="460" t="s">
        <v>4251</v>
      </c>
      <c r="E16" s="437">
        <v>4800</v>
      </c>
      <c r="F16" s="440" t="s">
        <v>4299</v>
      </c>
      <c r="G16" s="437">
        <v>4800</v>
      </c>
      <c r="H16" s="603" t="s">
        <v>4646</v>
      </c>
    </row>
    <row r="17" spans="1:8" ht="93.75" customHeight="1" x14ac:dyDescent="0.25">
      <c r="A17" s="489" t="s">
        <v>4096</v>
      </c>
      <c r="B17" s="459" t="s">
        <v>4097</v>
      </c>
      <c r="C17" s="460" t="s">
        <v>4089</v>
      </c>
      <c r="D17" s="460" t="s">
        <v>4252</v>
      </c>
      <c r="E17" s="437">
        <v>5500</v>
      </c>
      <c r="F17" s="440" t="s">
        <v>4300</v>
      </c>
      <c r="G17" s="437">
        <v>5500</v>
      </c>
      <c r="H17" s="603" t="s">
        <v>4646</v>
      </c>
    </row>
    <row r="18" spans="1:8" ht="86.25" customHeight="1" x14ac:dyDescent="0.25">
      <c r="A18" s="489" t="s">
        <v>4098</v>
      </c>
      <c r="B18" s="459" t="s">
        <v>4099</v>
      </c>
      <c r="C18" s="460" t="s">
        <v>4089</v>
      </c>
      <c r="D18" s="460" t="s">
        <v>4253</v>
      </c>
      <c r="E18" s="437">
        <v>5800</v>
      </c>
      <c r="F18" s="440" t="s">
        <v>4301</v>
      </c>
      <c r="G18" s="437">
        <v>5800</v>
      </c>
      <c r="H18" s="603" t="s">
        <v>4646</v>
      </c>
    </row>
    <row r="19" spans="1:8" ht="15.75" x14ac:dyDescent="0.25">
      <c r="A19" s="604" t="s">
        <v>4100</v>
      </c>
      <c r="B19" s="462"/>
      <c r="C19" s="463"/>
      <c r="D19" s="464"/>
      <c r="E19" s="464"/>
      <c r="F19" s="464"/>
      <c r="G19" s="464"/>
      <c r="H19" s="601"/>
    </row>
    <row r="20" spans="1:8" ht="84" customHeight="1" x14ac:dyDescent="0.25">
      <c r="A20" s="489" t="s">
        <v>4023</v>
      </c>
      <c r="B20" s="459" t="s">
        <v>4593</v>
      </c>
      <c r="C20" s="460" t="s">
        <v>801</v>
      </c>
      <c r="D20" s="460" t="s">
        <v>4254</v>
      </c>
      <c r="E20" s="605" t="s">
        <v>5102</v>
      </c>
      <c r="F20" s="460" t="s">
        <v>4255</v>
      </c>
      <c r="G20" s="605" t="str">
        <f>E20</f>
        <v>Определяется в зависимости от размера окна (от 150 до 300 руб.)</v>
      </c>
      <c r="H20" s="603" t="s">
        <v>6055</v>
      </c>
    </row>
    <row r="21" spans="1:8" ht="18" customHeight="1" x14ac:dyDescent="0.25">
      <c r="A21" s="604" t="s">
        <v>4306</v>
      </c>
      <c r="B21" s="462"/>
      <c r="C21" s="463"/>
      <c r="D21" s="463"/>
      <c r="E21" s="464"/>
      <c r="F21" s="463"/>
      <c r="G21" s="464"/>
      <c r="H21" s="601"/>
    </row>
    <row r="22" spans="1:8" ht="47.25" x14ac:dyDescent="0.25">
      <c r="A22" s="489" t="s">
        <v>4034</v>
      </c>
      <c r="B22" s="436" t="s">
        <v>4101</v>
      </c>
      <c r="C22" s="440" t="s">
        <v>801</v>
      </c>
      <c r="D22" s="460" t="s">
        <v>4256</v>
      </c>
      <c r="E22" s="437">
        <v>500</v>
      </c>
      <c r="F22" s="460" t="s">
        <v>4302</v>
      </c>
      <c r="G22" s="437">
        <v>500</v>
      </c>
      <c r="H22" s="606" t="s">
        <v>4649</v>
      </c>
    </row>
    <row r="23" spans="1:8" ht="31.5" x14ac:dyDescent="0.25">
      <c r="A23" s="489" t="s">
        <v>4035</v>
      </c>
      <c r="B23" s="436" t="s">
        <v>5103</v>
      </c>
      <c r="C23" s="440" t="s">
        <v>801</v>
      </c>
      <c r="D23" s="460" t="s">
        <v>4257</v>
      </c>
      <c r="E23" s="437">
        <v>500</v>
      </c>
      <c r="F23" s="460" t="s">
        <v>4303</v>
      </c>
      <c r="G23" s="437">
        <v>1000</v>
      </c>
      <c r="H23" s="607" t="s">
        <v>5104</v>
      </c>
    </row>
    <row r="24" spans="1:8" ht="38.25" x14ac:dyDescent="0.25">
      <c r="A24" s="489" t="s">
        <v>4036</v>
      </c>
      <c r="B24" s="436" t="s">
        <v>5105</v>
      </c>
      <c r="C24" s="440" t="s">
        <v>801</v>
      </c>
      <c r="D24" s="460" t="s">
        <v>4258</v>
      </c>
      <c r="E24" s="608" t="s">
        <v>3937</v>
      </c>
      <c r="F24" s="460" t="s">
        <v>4259</v>
      </c>
      <c r="G24" s="608" t="s">
        <v>3937</v>
      </c>
      <c r="H24" s="609" t="s">
        <v>5106</v>
      </c>
    </row>
    <row r="25" spans="1:8" ht="33.75" customHeight="1" x14ac:dyDescent="0.25">
      <c r="A25" s="489" t="s">
        <v>4037</v>
      </c>
      <c r="B25" s="610" t="s">
        <v>5107</v>
      </c>
      <c r="C25" s="460" t="s">
        <v>801</v>
      </c>
      <c r="D25" s="460" t="s">
        <v>5108</v>
      </c>
      <c r="E25" s="437">
        <v>1000</v>
      </c>
      <c r="F25" s="460" t="s">
        <v>5109</v>
      </c>
      <c r="G25" s="437">
        <v>1000</v>
      </c>
      <c r="H25" s="611" t="s">
        <v>5110</v>
      </c>
    </row>
    <row r="26" spans="1:8" ht="47.25" x14ac:dyDescent="0.25">
      <c r="A26" s="489" t="s">
        <v>4038</v>
      </c>
      <c r="B26" s="436" t="s">
        <v>4102</v>
      </c>
      <c r="C26" s="440" t="s">
        <v>4103</v>
      </c>
      <c r="D26" s="460" t="s">
        <v>4260</v>
      </c>
      <c r="E26" s="437">
        <v>500</v>
      </c>
      <c r="F26" s="460" t="s">
        <v>4304</v>
      </c>
      <c r="G26" s="437">
        <v>500</v>
      </c>
      <c r="H26" s="607" t="s">
        <v>5111</v>
      </c>
    </row>
    <row r="27" spans="1:8" ht="63" x14ac:dyDescent="0.25">
      <c r="A27" s="489" t="s">
        <v>4039</v>
      </c>
      <c r="B27" s="436" t="s">
        <v>4104</v>
      </c>
      <c r="C27" s="440" t="s">
        <v>4103</v>
      </c>
      <c r="D27" s="460" t="s">
        <v>4261</v>
      </c>
      <c r="E27" s="437">
        <v>250</v>
      </c>
      <c r="F27" s="460" t="s">
        <v>4305</v>
      </c>
      <c r="G27" s="437">
        <v>250</v>
      </c>
      <c r="H27" s="607" t="s">
        <v>5112</v>
      </c>
    </row>
    <row r="28" spans="1:8" s="669" customFormat="1" ht="45" customHeight="1" x14ac:dyDescent="0.25">
      <c r="A28" s="695" t="s">
        <v>4040</v>
      </c>
      <c r="B28" s="682" t="s">
        <v>5810</v>
      </c>
      <c r="C28" s="683" t="s">
        <v>801</v>
      </c>
      <c r="D28" s="683" t="s">
        <v>5115</v>
      </c>
      <c r="E28" s="684" t="s">
        <v>3937</v>
      </c>
      <c r="F28" s="683" t="s">
        <v>5117</v>
      </c>
      <c r="G28" s="684" t="s">
        <v>3937</v>
      </c>
      <c r="H28" s="685" t="s">
        <v>5811</v>
      </c>
    </row>
    <row r="29" spans="1:8" ht="15.75" x14ac:dyDescent="0.25">
      <c r="A29" s="604" t="s">
        <v>5113</v>
      </c>
      <c r="B29" s="462"/>
      <c r="C29" s="463"/>
      <c r="D29" s="463"/>
      <c r="E29" s="464"/>
      <c r="F29" s="463"/>
      <c r="G29" s="464"/>
      <c r="H29" s="601"/>
    </row>
    <row r="30" spans="1:8" ht="16.5" customHeight="1" x14ac:dyDescent="0.25">
      <c r="A30" s="612" t="s">
        <v>4049</v>
      </c>
      <c r="B30" s="613" t="s">
        <v>5114</v>
      </c>
      <c r="C30" s="460" t="s">
        <v>801</v>
      </c>
      <c r="D30" s="460" t="s">
        <v>5115</v>
      </c>
      <c r="E30" s="614" t="s">
        <v>5116</v>
      </c>
      <c r="F30" s="460" t="s">
        <v>5117</v>
      </c>
      <c r="G30" s="614" t="s">
        <v>5116</v>
      </c>
      <c r="H30" s="615" t="s">
        <v>5118</v>
      </c>
    </row>
    <row r="31" spans="1:8" ht="16.5" customHeight="1" x14ac:dyDescent="0.25">
      <c r="A31" s="612" t="s">
        <v>4050</v>
      </c>
      <c r="B31" s="613" t="s">
        <v>5119</v>
      </c>
      <c r="C31" s="460" t="s">
        <v>801</v>
      </c>
      <c r="D31" s="460" t="s">
        <v>5120</v>
      </c>
      <c r="E31" s="614" t="s">
        <v>5121</v>
      </c>
      <c r="F31" s="460" t="s">
        <v>5122</v>
      </c>
      <c r="G31" s="614" t="s">
        <v>5121</v>
      </c>
      <c r="H31" s="615" t="s">
        <v>5118</v>
      </c>
    </row>
    <row r="32" spans="1:8" ht="16.5" customHeight="1" x14ac:dyDescent="0.25">
      <c r="A32" s="612" t="s">
        <v>4051</v>
      </c>
      <c r="B32" s="613" t="s">
        <v>5123</v>
      </c>
      <c r="C32" s="460" t="s">
        <v>801</v>
      </c>
      <c r="D32" s="460" t="s">
        <v>5124</v>
      </c>
      <c r="E32" s="614" t="s">
        <v>5125</v>
      </c>
      <c r="F32" s="460" t="s">
        <v>5126</v>
      </c>
      <c r="G32" s="614" t="s">
        <v>5125</v>
      </c>
      <c r="H32" s="615" t="s">
        <v>5118</v>
      </c>
    </row>
    <row r="33" spans="1:8" ht="26.25" customHeight="1" x14ac:dyDescent="0.25">
      <c r="A33" s="612" t="s">
        <v>4052</v>
      </c>
      <c r="B33" s="613" t="s">
        <v>5127</v>
      </c>
      <c r="C33" s="460" t="s">
        <v>801</v>
      </c>
      <c r="D33" s="460" t="s">
        <v>5128</v>
      </c>
      <c r="E33" s="614" t="s">
        <v>5129</v>
      </c>
      <c r="F33" s="460" t="s">
        <v>5130</v>
      </c>
      <c r="G33" s="614" t="s">
        <v>5129</v>
      </c>
      <c r="H33" s="615" t="s">
        <v>5118</v>
      </c>
    </row>
    <row r="34" spans="1:8" ht="16.5" customHeight="1" x14ac:dyDescent="0.25">
      <c r="A34" s="612" t="s">
        <v>4053</v>
      </c>
      <c r="B34" s="613" t="s">
        <v>5131</v>
      </c>
      <c r="C34" s="460" t="s">
        <v>801</v>
      </c>
      <c r="D34" s="460" t="s">
        <v>5132</v>
      </c>
      <c r="E34" s="614" t="s">
        <v>5133</v>
      </c>
      <c r="F34" s="460" t="s">
        <v>5134</v>
      </c>
      <c r="G34" s="614" t="s">
        <v>5133</v>
      </c>
      <c r="H34" s="615" t="s">
        <v>5118</v>
      </c>
    </row>
    <row r="35" spans="1:8" ht="15.75" x14ac:dyDescent="0.25">
      <c r="A35" s="604" t="s">
        <v>5135</v>
      </c>
      <c r="B35" s="616"/>
      <c r="C35" s="617"/>
      <c r="D35" s="617"/>
      <c r="E35" s="618"/>
      <c r="F35" s="617"/>
      <c r="G35" s="618"/>
      <c r="H35" s="619"/>
    </row>
    <row r="36" spans="1:8" ht="15.75" x14ac:dyDescent="0.25">
      <c r="A36" s="612" t="s">
        <v>4060</v>
      </c>
      <c r="B36" s="620" t="s">
        <v>5136</v>
      </c>
      <c r="C36" s="460" t="s">
        <v>5137</v>
      </c>
      <c r="D36" s="460" t="s">
        <v>5138</v>
      </c>
      <c r="E36" s="621" t="s">
        <v>5139</v>
      </c>
      <c r="F36" s="460" t="s">
        <v>5140</v>
      </c>
      <c r="G36" s="621" t="s">
        <v>5139</v>
      </c>
      <c r="H36" s="622" t="s">
        <v>5141</v>
      </c>
    </row>
    <row r="37" spans="1:8" ht="15.75" x14ac:dyDescent="0.25">
      <c r="A37" s="612" t="s">
        <v>4061</v>
      </c>
      <c r="B37" s="620" t="s">
        <v>5142</v>
      </c>
      <c r="C37" s="460" t="s">
        <v>5137</v>
      </c>
      <c r="D37" s="460" t="s">
        <v>5143</v>
      </c>
      <c r="E37" s="621" t="s">
        <v>5144</v>
      </c>
      <c r="F37" s="460" t="s">
        <v>5145</v>
      </c>
      <c r="G37" s="621" t="s">
        <v>5144</v>
      </c>
      <c r="H37" s="622" t="s">
        <v>5141</v>
      </c>
    </row>
    <row r="38" spans="1:8" ht="15.75" x14ac:dyDescent="0.25">
      <c r="A38" s="612" t="s">
        <v>4062</v>
      </c>
      <c r="B38" s="620" t="s">
        <v>5146</v>
      </c>
      <c r="C38" s="460" t="s">
        <v>5137</v>
      </c>
      <c r="D38" s="460" t="s">
        <v>5147</v>
      </c>
      <c r="E38" s="621" t="s">
        <v>5148</v>
      </c>
      <c r="F38" s="460" t="s">
        <v>5149</v>
      </c>
      <c r="G38" s="621" t="s">
        <v>5148</v>
      </c>
      <c r="H38" s="622" t="s">
        <v>5141</v>
      </c>
    </row>
    <row r="39" spans="1:8" ht="15.75" x14ac:dyDescent="0.25">
      <c r="A39" s="612" t="s">
        <v>4063</v>
      </c>
      <c r="B39" s="620" t="s">
        <v>5150</v>
      </c>
      <c r="C39" s="460" t="s">
        <v>5137</v>
      </c>
      <c r="D39" s="460" t="s">
        <v>5151</v>
      </c>
      <c r="E39" s="621" t="s">
        <v>5069</v>
      </c>
      <c r="F39" s="460" t="s">
        <v>5152</v>
      </c>
      <c r="G39" s="621" t="s">
        <v>5069</v>
      </c>
      <c r="H39" s="622" t="s">
        <v>5141</v>
      </c>
    </row>
    <row r="40" spans="1:8" ht="15.75" x14ac:dyDescent="0.25">
      <c r="A40" s="604" t="s">
        <v>5153</v>
      </c>
      <c r="B40" s="616"/>
      <c r="C40" s="617"/>
      <c r="D40" s="617"/>
      <c r="E40" s="618"/>
      <c r="F40" s="617"/>
      <c r="G40" s="618"/>
      <c r="H40" s="619"/>
    </row>
    <row r="41" spans="1:8" ht="15.75" x14ac:dyDescent="0.25">
      <c r="A41" s="612" t="s">
        <v>4067</v>
      </c>
      <c r="B41" s="620" t="s">
        <v>5154</v>
      </c>
      <c r="C41" s="460" t="s">
        <v>5137</v>
      </c>
      <c r="D41" s="460" t="s">
        <v>5155</v>
      </c>
      <c r="E41" s="621" t="s">
        <v>5156</v>
      </c>
      <c r="F41" s="460" t="s">
        <v>5157</v>
      </c>
      <c r="G41" s="621" t="s">
        <v>5156</v>
      </c>
      <c r="H41" s="622" t="s">
        <v>5141</v>
      </c>
    </row>
    <row r="42" spans="1:8" ht="16.5" customHeight="1" x14ac:dyDescent="0.25">
      <c r="A42" s="612" t="s">
        <v>4068</v>
      </c>
      <c r="B42" s="620" t="s">
        <v>5158</v>
      </c>
      <c r="C42" s="460" t="s">
        <v>5137</v>
      </c>
      <c r="D42" s="460" t="s">
        <v>5159</v>
      </c>
      <c r="E42" s="621" t="s">
        <v>5041</v>
      </c>
      <c r="F42" s="460" t="s">
        <v>5160</v>
      </c>
      <c r="G42" s="621" t="s">
        <v>5041</v>
      </c>
      <c r="H42" s="622" t="s">
        <v>5141</v>
      </c>
    </row>
    <row r="43" spans="1:8" ht="15.75" x14ac:dyDescent="0.25">
      <c r="A43" s="612" t="s">
        <v>4069</v>
      </c>
      <c r="B43" s="620" t="s">
        <v>5161</v>
      </c>
      <c r="C43" s="460" t="s">
        <v>5137</v>
      </c>
      <c r="D43" s="460" t="s">
        <v>5162</v>
      </c>
      <c r="E43" s="621" t="s">
        <v>5072</v>
      </c>
      <c r="F43" s="460" t="s">
        <v>5163</v>
      </c>
      <c r="G43" s="621" t="s">
        <v>5072</v>
      </c>
      <c r="H43" s="622" t="s">
        <v>5141</v>
      </c>
    </row>
    <row r="44" spans="1:8" ht="15.75" x14ac:dyDescent="0.25">
      <c r="A44" s="612" t="s">
        <v>4070</v>
      </c>
      <c r="B44" s="620" t="s">
        <v>5164</v>
      </c>
      <c r="C44" s="460" t="s">
        <v>5137</v>
      </c>
      <c r="D44" s="460" t="s">
        <v>5165</v>
      </c>
      <c r="E44" s="621" t="s">
        <v>5064</v>
      </c>
      <c r="F44" s="460" t="s">
        <v>5166</v>
      </c>
      <c r="G44" s="621" t="s">
        <v>5064</v>
      </c>
      <c r="H44" s="622" t="s">
        <v>5141</v>
      </c>
    </row>
    <row r="45" spans="1:8" ht="15.75" x14ac:dyDescent="0.25">
      <c r="A45" s="604" t="s">
        <v>5167</v>
      </c>
      <c r="B45" s="616"/>
      <c r="C45" s="617"/>
      <c r="D45" s="617"/>
      <c r="E45" s="618"/>
      <c r="F45" s="617"/>
      <c r="G45" s="618"/>
      <c r="H45" s="619"/>
    </row>
    <row r="46" spans="1:8" ht="15.75" customHeight="1" x14ac:dyDescent="0.25">
      <c r="A46" s="612" t="s">
        <v>4077</v>
      </c>
      <c r="B46" s="620" t="s">
        <v>5168</v>
      </c>
      <c r="C46" s="460" t="s">
        <v>5137</v>
      </c>
      <c r="D46" s="460" t="s">
        <v>5169</v>
      </c>
      <c r="E46" s="621" t="s">
        <v>5170</v>
      </c>
      <c r="F46" s="460" t="s">
        <v>5171</v>
      </c>
      <c r="G46" s="621" t="s">
        <v>5170</v>
      </c>
      <c r="H46" s="622" t="s">
        <v>5141</v>
      </c>
    </row>
    <row r="47" spans="1:8" ht="15.75" x14ac:dyDescent="0.25">
      <c r="A47" s="612" t="s">
        <v>4078</v>
      </c>
      <c r="B47" s="623" t="s">
        <v>5172</v>
      </c>
      <c r="C47" s="460" t="s">
        <v>5137</v>
      </c>
      <c r="D47" s="460" t="s">
        <v>5173</v>
      </c>
      <c r="E47" s="621" t="s">
        <v>5144</v>
      </c>
      <c r="F47" s="460" t="s">
        <v>5173</v>
      </c>
      <c r="G47" s="621" t="s">
        <v>5144</v>
      </c>
      <c r="H47" s="622" t="s">
        <v>5141</v>
      </c>
    </row>
    <row r="48" spans="1:8" ht="15.75" x14ac:dyDescent="0.25">
      <c r="A48" s="612" t="s">
        <v>4079</v>
      </c>
      <c r="B48" s="620" t="s">
        <v>5174</v>
      </c>
      <c r="C48" s="460" t="s">
        <v>801</v>
      </c>
      <c r="D48" s="460" t="s">
        <v>5175</v>
      </c>
      <c r="E48" s="621" t="s">
        <v>5176</v>
      </c>
      <c r="F48" s="460" t="s">
        <v>5177</v>
      </c>
      <c r="G48" s="621" t="s">
        <v>5176</v>
      </c>
      <c r="H48" s="622" t="s">
        <v>5141</v>
      </c>
    </row>
    <row r="49" spans="1:8" ht="15.75" x14ac:dyDescent="0.25">
      <c r="A49" s="612" t="s">
        <v>4080</v>
      </c>
      <c r="B49" s="620" t="s">
        <v>5178</v>
      </c>
      <c r="C49" s="460" t="s">
        <v>5137</v>
      </c>
      <c r="D49" s="460" t="s">
        <v>5179</v>
      </c>
      <c r="E49" s="621" t="s">
        <v>5176</v>
      </c>
      <c r="F49" s="460" t="s">
        <v>5180</v>
      </c>
      <c r="G49" s="621" t="s">
        <v>5176</v>
      </c>
      <c r="H49" s="622" t="s">
        <v>5141</v>
      </c>
    </row>
    <row r="50" spans="1:8" ht="15.75" x14ac:dyDescent="0.25">
      <c r="A50" s="612" t="s">
        <v>4081</v>
      </c>
      <c r="B50" s="620" t="s">
        <v>5181</v>
      </c>
      <c r="C50" s="460" t="s">
        <v>801</v>
      </c>
      <c r="D50" s="460" t="s">
        <v>5182</v>
      </c>
      <c r="E50" s="621" t="s">
        <v>5144</v>
      </c>
      <c r="F50" s="460" t="s">
        <v>5183</v>
      </c>
      <c r="G50" s="621" t="s">
        <v>5144</v>
      </c>
      <c r="H50" s="622" t="s">
        <v>5141</v>
      </c>
    </row>
    <row r="51" spans="1:8" ht="15.75" x14ac:dyDescent="0.25">
      <c r="A51" s="604" t="s">
        <v>5184</v>
      </c>
      <c r="B51" s="616"/>
      <c r="C51" s="617"/>
      <c r="D51" s="617"/>
      <c r="E51" s="618"/>
      <c r="F51" s="617"/>
      <c r="G51" s="618"/>
      <c r="H51" s="619"/>
    </row>
    <row r="52" spans="1:8" ht="15.75" x14ac:dyDescent="0.25">
      <c r="A52" s="612" t="s">
        <v>4642</v>
      </c>
      <c r="B52" s="620" t="s">
        <v>5185</v>
      </c>
      <c r="C52" s="460" t="s">
        <v>5137</v>
      </c>
      <c r="D52" s="460" t="s">
        <v>5186</v>
      </c>
      <c r="E52" s="621" t="s">
        <v>5170</v>
      </c>
      <c r="F52" s="460" t="s">
        <v>5187</v>
      </c>
      <c r="G52" s="621" t="s">
        <v>5139</v>
      </c>
      <c r="H52" s="622" t="s">
        <v>5141</v>
      </c>
    </row>
    <row r="53" spans="1:8" ht="15.75" x14ac:dyDescent="0.25">
      <c r="A53" s="612" t="s">
        <v>4643</v>
      </c>
      <c r="B53" s="620" t="s">
        <v>5188</v>
      </c>
      <c r="C53" s="460" t="s">
        <v>5137</v>
      </c>
      <c r="D53" s="460" t="s">
        <v>5189</v>
      </c>
      <c r="E53" s="621" t="s">
        <v>5144</v>
      </c>
      <c r="F53" s="460" t="s">
        <v>5190</v>
      </c>
      <c r="G53" s="621" t="s">
        <v>5144</v>
      </c>
      <c r="H53" s="622" t="s">
        <v>5141</v>
      </c>
    </row>
    <row r="54" spans="1:8" ht="15.75" x14ac:dyDescent="0.25">
      <c r="A54" s="612" t="s">
        <v>4644</v>
      </c>
      <c r="B54" s="620" t="s">
        <v>5191</v>
      </c>
      <c r="C54" s="460" t="s">
        <v>5137</v>
      </c>
      <c r="D54" s="460" t="s">
        <v>5192</v>
      </c>
      <c r="E54" s="621" t="s">
        <v>5193</v>
      </c>
      <c r="F54" s="460" t="s">
        <v>5194</v>
      </c>
      <c r="G54" s="621" t="s">
        <v>5193</v>
      </c>
      <c r="H54" s="622" t="s">
        <v>5141</v>
      </c>
    </row>
    <row r="55" spans="1:8" ht="15.75" x14ac:dyDescent="0.25">
      <c r="A55" s="612" t="s">
        <v>4645</v>
      </c>
      <c r="B55" s="620" t="s">
        <v>5195</v>
      </c>
      <c r="C55" s="460" t="s">
        <v>5137</v>
      </c>
      <c r="D55" s="460" t="s">
        <v>5196</v>
      </c>
      <c r="E55" s="621" t="s">
        <v>5197</v>
      </c>
      <c r="F55" s="460" t="s">
        <v>5198</v>
      </c>
      <c r="G55" s="621" t="s">
        <v>5197</v>
      </c>
      <c r="H55" s="622" t="s">
        <v>5141</v>
      </c>
    </row>
    <row r="56" spans="1:8" ht="15" customHeight="1" x14ac:dyDescent="0.25">
      <c r="A56" s="604" t="s">
        <v>5199</v>
      </c>
      <c r="B56" s="616"/>
      <c r="C56" s="617"/>
      <c r="D56" s="617"/>
      <c r="E56" s="618"/>
      <c r="F56" s="617"/>
      <c r="G56" s="618"/>
      <c r="H56" s="619"/>
    </row>
    <row r="57" spans="1:8" ht="31.5" x14ac:dyDescent="0.25">
      <c r="A57" s="612" t="s">
        <v>5200</v>
      </c>
      <c r="B57" s="613" t="s">
        <v>5201</v>
      </c>
      <c r="C57" s="460" t="s">
        <v>5137</v>
      </c>
      <c r="D57" s="460" t="s">
        <v>5202</v>
      </c>
      <c r="E57" s="624" t="s">
        <v>5197</v>
      </c>
      <c r="F57" s="460" t="s">
        <v>5203</v>
      </c>
      <c r="G57" s="624" t="s">
        <v>5197</v>
      </c>
      <c r="H57" s="611" t="s">
        <v>5204</v>
      </c>
    </row>
    <row r="58" spans="1:8" s="625" customFormat="1" ht="31.5" x14ac:dyDescent="0.25">
      <c r="A58" s="612" t="s">
        <v>5205</v>
      </c>
      <c r="B58" s="613" t="s">
        <v>5206</v>
      </c>
      <c r="C58" s="460" t="s">
        <v>5137</v>
      </c>
      <c r="D58" s="460" t="s">
        <v>5207</v>
      </c>
      <c r="E58" s="624" t="s">
        <v>5139</v>
      </c>
      <c r="F58" s="460" t="s">
        <v>5208</v>
      </c>
      <c r="G58" s="624" t="s">
        <v>5139</v>
      </c>
      <c r="H58" s="611" t="s">
        <v>5204</v>
      </c>
    </row>
    <row r="59" spans="1:8" s="625" customFormat="1" ht="31.5" x14ac:dyDescent="0.25">
      <c r="A59" s="612" t="s">
        <v>5209</v>
      </c>
      <c r="B59" s="613" t="s">
        <v>5210</v>
      </c>
      <c r="C59" s="460" t="s">
        <v>5137</v>
      </c>
      <c r="D59" s="460" t="s">
        <v>5211</v>
      </c>
      <c r="E59" s="624" t="s">
        <v>5144</v>
      </c>
      <c r="F59" s="460" t="s">
        <v>5212</v>
      </c>
      <c r="G59" s="624" t="s">
        <v>5144</v>
      </c>
      <c r="H59" s="611" t="s">
        <v>5213</v>
      </c>
    </row>
    <row r="60" spans="1:8" s="625" customFormat="1" ht="31.5" x14ac:dyDescent="0.25">
      <c r="A60" s="612" t="s">
        <v>5214</v>
      </c>
      <c r="B60" s="613" t="s">
        <v>5215</v>
      </c>
      <c r="C60" s="460" t="s">
        <v>5137</v>
      </c>
      <c r="D60" s="460" t="s">
        <v>5216</v>
      </c>
      <c r="E60" s="624" t="s">
        <v>5144</v>
      </c>
      <c r="F60" s="460" t="s">
        <v>5217</v>
      </c>
      <c r="G60" s="624" t="s">
        <v>5144</v>
      </c>
      <c r="H60" s="611" t="s">
        <v>5218</v>
      </c>
    </row>
    <row r="61" spans="1:8" s="625" customFormat="1" ht="31.5" x14ac:dyDescent="0.25">
      <c r="A61" s="612" t="s">
        <v>5219</v>
      </c>
      <c r="B61" s="613" t="s">
        <v>5220</v>
      </c>
      <c r="C61" s="460" t="s">
        <v>5137</v>
      </c>
      <c r="D61" s="460" t="s">
        <v>5221</v>
      </c>
      <c r="E61" s="624" t="s">
        <v>5069</v>
      </c>
      <c r="F61" s="460" t="s">
        <v>5222</v>
      </c>
      <c r="G61" s="624" t="s">
        <v>5069</v>
      </c>
      <c r="H61" s="611" t="s">
        <v>5223</v>
      </c>
    </row>
    <row r="62" spans="1:8" s="625" customFormat="1" ht="15.75" x14ac:dyDescent="0.25">
      <c r="A62" s="626" t="s">
        <v>5224</v>
      </c>
      <c r="B62" s="627"/>
      <c r="C62" s="628"/>
      <c r="D62" s="628"/>
      <c r="E62" s="629"/>
      <c r="F62" s="628"/>
      <c r="G62" s="629"/>
      <c r="H62" s="630"/>
    </row>
    <row r="63" spans="1:8" s="625" customFormat="1" ht="38.25" customHeight="1" thickBot="1" x14ac:dyDescent="0.3">
      <c r="A63" s="631" t="s">
        <v>5225</v>
      </c>
      <c r="B63" s="632" t="s">
        <v>5226</v>
      </c>
      <c r="C63" s="492" t="s">
        <v>801</v>
      </c>
      <c r="D63" s="492" t="s">
        <v>5227</v>
      </c>
      <c r="E63" s="492" t="s">
        <v>5083</v>
      </c>
      <c r="F63" s="492" t="s">
        <v>5228</v>
      </c>
      <c r="G63" s="492" t="s">
        <v>5083</v>
      </c>
      <c r="H63" s="633"/>
    </row>
    <row r="64" spans="1:8" s="625" customFormat="1" x14ac:dyDescent="0.25">
      <c r="A64" s="458"/>
      <c r="B64" s="466"/>
      <c r="C64" s="458"/>
      <c r="D64" s="458"/>
      <c r="E64" s="458"/>
      <c r="F64" s="458"/>
      <c r="G64" s="458"/>
      <c r="H64" s="458"/>
    </row>
    <row r="65" spans="1:8" ht="25.5" customHeight="1" x14ac:dyDescent="0.25">
      <c r="A65" s="1184" t="s">
        <v>5927</v>
      </c>
      <c r="B65" s="1184"/>
      <c r="C65" s="1184"/>
      <c r="D65" s="1184"/>
      <c r="E65" s="1184"/>
      <c r="F65" s="1184"/>
      <c r="G65" s="1184"/>
      <c r="H65" s="1184"/>
    </row>
    <row r="66" spans="1:8" s="108" customFormat="1" ht="34.5" customHeight="1" x14ac:dyDescent="0.25">
      <c r="A66" s="458"/>
      <c r="B66" s="466"/>
      <c r="C66" s="458"/>
      <c r="D66" s="458"/>
      <c r="E66" s="458"/>
      <c r="F66" s="458"/>
      <c r="G66" s="458"/>
      <c r="H66" s="458"/>
    </row>
  </sheetData>
  <mergeCells count="9">
    <mergeCell ref="A1:H1"/>
    <mergeCell ref="A65:H65"/>
    <mergeCell ref="B4:H4"/>
    <mergeCell ref="A6:A7"/>
    <mergeCell ref="B6:B7"/>
    <mergeCell ref="C6:C7"/>
    <mergeCell ref="D6:E6"/>
    <mergeCell ref="F6:G6"/>
    <mergeCell ref="H6:H7"/>
  </mergeCells>
  <pageMargins left="0.70866141732283472" right="0.70866141732283472" top="0.74803149606299213" bottom="0.74803149606299213" header="0.31496062992125984" footer="0.31496062992125984"/>
  <pageSetup paperSize="9" scale="4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23</vt:i4>
      </vt:variant>
    </vt:vector>
  </HeadingPairs>
  <TitlesOfParts>
    <vt:vector size="36" baseType="lpstr">
      <vt:lpstr>Приложение 1_ЮРЛ_</vt:lpstr>
      <vt:lpstr>Приложение 2 Прейск _ФЛ+</vt:lpstr>
      <vt:lpstr>прил 1_к прейск_ФЛ_АКЦИИ НЕТ</vt:lpstr>
      <vt:lpstr>прил1_к прейскуранту_ЭМР(</vt:lpstr>
      <vt:lpstr>прил2_ прейск_Сантехн работы</vt:lpstr>
      <vt:lpstr>прил3_к прейск_системыОтПротеч</vt:lpstr>
      <vt:lpstr>прил4 _ремонтные работы (</vt:lpstr>
      <vt:lpstr>прил5_Компьютерная помощь= </vt:lpstr>
      <vt:lpstr>прил6_уборка и чистка помещ</vt:lpstr>
      <vt:lpstr>прил7_сборка мебели</vt:lpstr>
      <vt:lpstr>прил8_ремонт смартфонов</vt:lpstr>
      <vt:lpstr>прил9_ремонт бытов_техники</vt:lpstr>
      <vt:lpstr>прил10_санобработка</vt:lpstr>
      <vt:lpstr>'прил 1_к прейск_ФЛ_АКЦИИ НЕТ'!Заголовки_для_печати</vt:lpstr>
      <vt:lpstr>'прил1_к прейскуранту_ЭМР('!Заголовки_для_печати</vt:lpstr>
      <vt:lpstr>прил10_санобработка!Заголовки_для_печати</vt:lpstr>
      <vt:lpstr>'прил2_ прейск_Сантехн работы'!Заголовки_для_печати</vt:lpstr>
      <vt:lpstr>'прил4 _ремонтные работы ('!Заголовки_для_печати</vt:lpstr>
      <vt:lpstr>'прил6_уборка и чистка помещ'!Заголовки_для_печати</vt:lpstr>
      <vt:lpstr>'прил7_сборка мебели'!Заголовки_для_печати</vt:lpstr>
      <vt:lpstr>'прил9_ремонт бытов_техники'!Заголовки_для_печати</vt:lpstr>
      <vt:lpstr>'Приложение 1_ЮРЛ_'!Заголовки_для_печати</vt:lpstr>
      <vt:lpstr>'Приложение 2 Прейск _ФЛ+'!Заголовки_для_печати</vt:lpstr>
      <vt:lpstr>'прил 1_к прейск_ФЛ_АКЦИИ НЕТ'!Область_печати</vt:lpstr>
      <vt:lpstr>'прил1_к прейскуранту_ЭМР('!Область_печати</vt:lpstr>
      <vt:lpstr>прил10_санобработка!Область_печати</vt:lpstr>
      <vt:lpstr>'прил2_ прейск_Сантехн работы'!Область_печати</vt:lpstr>
      <vt:lpstr>'прил3_к прейск_системыОтПротеч'!Область_печати</vt:lpstr>
      <vt:lpstr>'прил4 _ремонтные работы ('!Область_печати</vt:lpstr>
      <vt:lpstr>'прил5_Компьютерная помощь= '!Область_печати</vt:lpstr>
      <vt:lpstr>'прил6_уборка и чистка помещ'!Область_печати</vt:lpstr>
      <vt:lpstr>'прил7_сборка мебели'!Область_печати</vt:lpstr>
      <vt:lpstr>'прил8_ремонт смартфонов'!Область_печати</vt:lpstr>
      <vt:lpstr>'прил9_ремонт бытов_техники'!Область_печати</vt:lpstr>
      <vt:lpstr>'Приложение 1_ЮРЛ_'!Область_печати</vt:lpstr>
      <vt:lpstr>'Приложение 2 Прейск _ФЛ+'!Область_печати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Шукри Лариса Османовна</dc:creator>
  <cp:lastModifiedBy>Сафронов Денис Сергеевич</cp:lastModifiedBy>
  <cp:lastPrinted>2020-07-22T11:50:57Z</cp:lastPrinted>
  <dcterms:created xsi:type="dcterms:W3CDTF">2015-05-21T11:37:13Z</dcterms:created>
  <dcterms:modified xsi:type="dcterms:W3CDTF">2021-02-11T07:02:41Z</dcterms:modified>
</cp:coreProperties>
</file>